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andina-my.sharepoint.com/personal/tpdsantos_koandina_com/Documents/Escritorio/"/>
    </mc:Choice>
  </mc:AlternateContent>
  <xr:revisionPtr revIDLastSave="5" documentId="8_{4224E0D9-6D92-4C52-BFDF-A8444298FC52}" xr6:coauthVersionLast="47" xr6:coauthVersionMax="47" xr10:uidLastSave="{A54A38E0-16DE-46CB-9F53-D48E42809E23}"/>
  <bookViews>
    <workbookView xWindow="-110" yWindow="-110" windowWidth="19420" windowHeight="11500" firstSheet="550" activeTab="555" xr2:uid="{9D45D231-17DA-46AD-AAE4-B3AF4E551B8E}"/>
  </bookViews>
  <sheets>
    <sheet name="Base" sheetId="1" r:id="rId1"/>
    <sheet name="31.10" sheetId="9" r:id="rId2"/>
    <sheet name="01.11" sheetId="10" r:id="rId3"/>
    <sheet name="04.11" sheetId="11" r:id="rId4"/>
    <sheet name="05.11" sheetId="12" r:id="rId5"/>
    <sheet name="06.11" sheetId="13" r:id="rId6"/>
    <sheet name="07.11" sheetId="14" r:id="rId7"/>
    <sheet name="08.11" sheetId="15" r:id="rId8"/>
    <sheet name="09.11" sheetId="16" r:id="rId9"/>
    <sheet name="11.11" sheetId="23" r:id="rId10"/>
    <sheet name="12.11" sheetId="24" r:id="rId11"/>
    <sheet name="13.11" sheetId="25" r:id="rId12"/>
    <sheet name="14.11" sheetId="26" r:id="rId13"/>
    <sheet name="15.11" sheetId="27" r:id="rId14"/>
    <sheet name="16.11" sheetId="28" r:id="rId15"/>
    <sheet name="18.11" sheetId="29" r:id="rId16"/>
    <sheet name="19.11" sheetId="30" r:id="rId17"/>
    <sheet name="21.11" sheetId="32" r:id="rId18"/>
    <sheet name="23.11" sheetId="34" r:id="rId19"/>
    <sheet name="25.11" sheetId="35" r:id="rId20"/>
    <sheet name="26.11" sheetId="36" r:id="rId21"/>
    <sheet name="27.11" sheetId="37" r:id="rId22"/>
    <sheet name="Hoja1" sheetId="41" state="hidden" r:id="rId23"/>
    <sheet name="29.11" sheetId="39" r:id="rId24"/>
    <sheet name="30.11" sheetId="40" r:id="rId25"/>
    <sheet name="02.12" sheetId="42" r:id="rId26"/>
    <sheet name="03.12" sheetId="43" r:id="rId27"/>
    <sheet name="04.12" sheetId="44" r:id="rId28"/>
    <sheet name="05.12" sheetId="45" r:id="rId29"/>
    <sheet name="06.12" sheetId="46" r:id="rId30"/>
    <sheet name="07.12" sheetId="47" r:id="rId31"/>
    <sheet name="09.12" sheetId="48" r:id="rId32"/>
    <sheet name="10.12" sheetId="49" r:id="rId33"/>
    <sheet name="11.12" sheetId="50" r:id="rId34"/>
    <sheet name="12.12" sheetId="51" r:id="rId35"/>
    <sheet name="13.12" sheetId="52" r:id="rId36"/>
    <sheet name="14.12" sheetId="53" r:id="rId37"/>
    <sheet name="16.12" sheetId="54" r:id="rId38"/>
    <sheet name="17.12" sheetId="55" r:id="rId39"/>
    <sheet name="18.12" sheetId="56" r:id="rId40"/>
    <sheet name="19.12" sheetId="57" r:id="rId41"/>
    <sheet name="20.12" sheetId="58" r:id="rId42"/>
    <sheet name="21.12" sheetId="59" r:id="rId43"/>
    <sheet name="23.12" sheetId="60" r:id="rId44"/>
    <sheet name="24.12" sheetId="61" r:id="rId45"/>
    <sheet name="26.12" sheetId="62" r:id="rId46"/>
    <sheet name="27.12" sheetId="63" r:id="rId47"/>
    <sheet name="28.12" sheetId="64" r:id="rId48"/>
    <sheet name="30.12" sheetId="65" r:id="rId49"/>
    <sheet name="31.12" sheetId="66" r:id="rId50"/>
    <sheet name="02.01" sheetId="67" r:id="rId51"/>
    <sheet name="03.01" sheetId="68" r:id="rId52"/>
    <sheet name="04.01" sheetId="69" r:id="rId53"/>
    <sheet name="06.01" sheetId="70" r:id="rId54"/>
    <sheet name="07.01" sheetId="71" r:id="rId55"/>
    <sheet name="08.01" sheetId="72" r:id="rId56"/>
    <sheet name="09.01" sheetId="73" r:id="rId57"/>
    <sheet name="10.01" sheetId="74" r:id="rId58"/>
    <sheet name="11.01" sheetId="75" r:id="rId59"/>
    <sheet name="13.01" sheetId="76" r:id="rId60"/>
    <sheet name="14.01" sheetId="77" r:id="rId61"/>
    <sheet name="15.01" sheetId="78" r:id="rId62"/>
    <sheet name="16.01" sheetId="79" r:id="rId63"/>
    <sheet name="17.01" sheetId="80" r:id="rId64"/>
    <sheet name="18.01" sheetId="81" r:id="rId65"/>
    <sheet name="20.01" sheetId="82" r:id="rId66"/>
    <sheet name="21.01" sheetId="83" r:id="rId67"/>
    <sheet name="22.01" sheetId="84" r:id="rId68"/>
    <sheet name="23.01" sheetId="85" r:id="rId69"/>
    <sheet name="24.01" sheetId="86" r:id="rId70"/>
    <sheet name="25.01" sheetId="87" r:id="rId71"/>
    <sheet name="27.01" sheetId="88" r:id="rId72"/>
    <sheet name="28.01" sheetId="89" r:id="rId73"/>
    <sheet name="29.01" sheetId="90" r:id="rId74"/>
    <sheet name="30.01" sheetId="91" r:id="rId75"/>
    <sheet name="31.01" sheetId="92" r:id="rId76"/>
    <sheet name="01.02" sheetId="93" r:id="rId77"/>
    <sheet name="03.02" sheetId="94" r:id="rId78"/>
    <sheet name="04.02" sheetId="95" r:id="rId79"/>
    <sheet name="05.02" sheetId="96" r:id="rId80"/>
    <sheet name="06.02" sheetId="97" r:id="rId81"/>
    <sheet name="07.02" sheetId="98" r:id="rId82"/>
    <sheet name="08.02" sheetId="99" r:id="rId83"/>
    <sheet name="10.02" sheetId="100" r:id="rId84"/>
    <sheet name="11.02" sheetId="101" r:id="rId85"/>
    <sheet name="12.02" sheetId="102" r:id="rId86"/>
    <sheet name="13.02" sheetId="103" r:id="rId87"/>
    <sheet name="14.02" sheetId="104" r:id="rId88"/>
    <sheet name="15.02" sheetId="105" r:id="rId89"/>
    <sheet name="17.02" sheetId="106" r:id="rId90"/>
    <sheet name="18.02" sheetId="107" r:id="rId91"/>
    <sheet name="19.02" sheetId="108" r:id="rId92"/>
    <sheet name="20.02" sheetId="109" r:id="rId93"/>
    <sheet name="21.02" sheetId="110" r:id="rId94"/>
    <sheet name="22.02" sheetId="111" r:id="rId95"/>
    <sheet name="24.02" sheetId="112" r:id="rId96"/>
    <sheet name="25.02" sheetId="113" r:id="rId97"/>
    <sheet name="26.02" sheetId="114" r:id="rId98"/>
    <sheet name="27.02" sheetId="115" r:id="rId99"/>
    <sheet name="28.02" sheetId="116" r:id="rId100"/>
    <sheet name="01.03" sheetId="117" r:id="rId101"/>
    <sheet name="03.03" sheetId="118" r:id="rId102"/>
    <sheet name="06.03" sheetId="121" r:id="rId103"/>
    <sheet name="05.03" sheetId="120" r:id="rId104"/>
    <sheet name="07.03" sheetId="122" r:id="rId105"/>
    <sheet name="08.03" sheetId="123" r:id="rId106"/>
    <sheet name="10.03" sheetId="124" r:id="rId107"/>
    <sheet name="11.03" sheetId="125" r:id="rId108"/>
    <sheet name="12.03" sheetId="126" r:id="rId109"/>
    <sheet name="13.03" sheetId="127" r:id="rId110"/>
    <sheet name="14.03" sheetId="128" r:id="rId111"/>
    <sheet name="15.03" sheetId="129" r:id="rId112"/>
    <sheet name="17.03" sheetId="130" r:id="rId113"/>
    <sheet name="18.03" sheetId="131" r:id="rId114"/>
    <sheet name="19.03" sheetId="132" r:id="rId115"/>
    <sheet name="20.03" sheetId="133" r:id="rId116"/>
    <sheet name="21.03" sheetId="134" r:id="rId117"/>
    <sheet name="22.03" sheetId="135" r:id="rId118"/>
    <sheet name="24.03" sheetId="136" r:id="rId119"/>
    <sheet name="25.03" sheetId="137" r:id="rId120"/>
    <sheet name="26.03" sheetId="138" r:id="rId121"/>
    <sheet name="27.03" sheetId="139" r:id="rId122"/>
    <sheet name="28.03" sheetId="140" r:id="rId123"/>
    <sheet name="29.03" sheetId="141" r:id="rId124"/>
    <sheet name="31.03" sheetId="142" r:id="rId125"/>
    <sheet name="01.04" sheetId="143" r:id="rId126"/>
    <sheet name="02.04" sheetId="144" r:id="rId127"/>
    <sheet name="03.04" sheetId="145" r:id="rId128"/>
    <sheet name="04.04" sheetId="146" r:id="rId129"/>
    <sheet name="05.04" sheetId="147" r:id="rId130"/>
    <sheet name="07.04" sheetId="148" r:id="rId131"/>
    <sheet name="08.04" sheetId="149" r:id="rId132"/>
    <sheet name="09.04" sheetId="150" r:id="rId133"/>
    <sheet name="10.04" sheetId="151" r:id="rId134"/>
    <sheet name="11.04" sheetId="152" r:id="rId135"/>
    <sheet name="12.04" sheetId="153" r:id="rId136"/>
    <sheet name="14.04" sheetId="154" r:id="rId137"/>
    <sheet name="15.04" sheetId="155" r:id="rId138"/>
    <sheet name="16.04" sheetId="156" r:id="rId139"/>
    <sheet name="17.04" sheetId="157" r:id="rId140"/>
    <sheet name="18.04" sheetId="158" state="hidden" r:id="rId141"/>
    <sheet name="19.04" sheetId="159" r:id="rId142"/>
    <sheet name="22.04" sheetId="161" r:id="rId143"/>
    <sheet name="24.04" sheetId="163" r:id="rId144"/>
    <sheet name="25.04" sheetId="164" r:id="rId145"/>
    <sheet name="26.04" sheetId="165" r:id="rId146"/>
    <sheet name="28.04" sheetId="166" r:id="rId147"/>
    <sheet name="29.04" sheetId="167" r:id="rId148"/>
    <sheet name="30.04" sheetId="168" r:id="rId149"/>
    <sheet name="02.05" sheetId="170" r:id="rId150"/>
    <sheet name="03.05" sheetId="171" r:id="rId151"/>
    <sheet name="05.05" sheetId="172" r:id="rId152"/>
    <sheet name="06.05" sheetId="173" r:id="rId153"/>
    <sheet name="07.05" sheetId="174" r:id="rId154"/>
    <sheet name="08.05" sheetId="175" r:id="rId155"/>
    <sheet name="09.05" sheetId="176" r:id="rId156"/>
    <sheet name="10.05" sheetId="177" r:id="rId157"/>
    <sheet name="12.05" sheetId="178" r:id="rId158"/>
    <sheet name="13.05" sheetId="179" r:id="rId159"/>
    <sheet name="28.11" sheetId="38" state="hidden" r:id="rId160"/>
    <sheet name="14.05" sheetId="180" r:id="rId161"/>
    <sheet name="15.05" sheetId="182" r:id="rId162"/>
    <sheet name="16.05" sheetId="181" r:id="rId163"/>
    <sheet name="22.11" sheetId="33" state="hidden" r:id="rId164"/>
    <sheet name="17.05" sheetId="183" r:id="rId165"/>
    <sheet name="19.05" sheetId="184" r:id="rId166"/>
    <sheet name="20.05" sheetId="185" r:id="rId167"/>
    <sheet name="21.05" sheetId="186" r:id="rId168"/>
    <sheet name="22.05" sheetId="187" r:id="rId169"/>
    <sheet name="23.05" sheetId="188" r:id="rId170"/>
    <sheet name="24.05" sheetId="189" r:id="rId171"/>
    <sheet name="26.05" sheetId="190" r:id="rId172"/>
    <sheet name="27.05" sheetId="191" r:id="rId173"/>
    <sheet name="28.05" sheetId="192" r:id="rId174"/>
    <sheet name="29.05" sheetId="193" r:id="rId175"/>
    <sheet name="30.05" sheetId="194" r:id="rId176"/>
    <sheet name="31.05" sheetId="195" r:id="rId177"/>
    <sheet name="02.06" sheetId="196" r:id="rId178"/>
    <sheet name="03.06" sheetId="197" r:id="rId179"/>
    <sheet name="04.06" sheetId="198" r:id="rId180"/>
    <sheet name="05.06" sheetId="199" r:id="rId181"/>
    <sheet name="06.06" sheetId="200" r:id="rId182"/>
    <sheet name="07.06" sheetId="201" r:id="rId183"/>
    <sheet name="09.06" sheetId="202" r:id="rId184"/>
    <sheet name="10.06" sheetId="203" r:id="rId185"/>
    <sheet name="11.06" sheetId="204" r:id="rId186"/>
    <sheet name="12.06" sheetId="205" r:id="rId187"/>
    <sheet name="13.06" sheetId="206" r:id="rId188"/>
    <sheet name="14.06" sheetId="207" r:id="rId189"/>
    <sheet name="16.06" sheetId="208" r:id="rId190"/>
    <sheet name="17.06" sheetId="209" r:id="rId191"/>
    <sheet name="18.06" sheetId="210" r:id="rId192"/>
    <sheet name="19.06" sheetId="211" r:id="rId193"/>
    <sheet name="20.06" sheetId="212" r:id="rId194"/>
    <sheet name="21.06" sheetId="213" r:id="rId195"/>
    <sheet name="23.06" sheetId="214" r:id="rId196"/>
    <sheet name="24.06" sheetId="215" r:id="rId197"/>
    <sheet name="25.06" sheetId="216" r:id="rId198"/>
    <sheet name="26.06" sheetId="217" r:id="rId199"/>
    <sheet name="27.06" sheetId="218" r:id="rId200"/>
    <sheet name="28.06" sheetId="219" r:id="rId201"/>
    <sheet name="30.06" sheetId="220" r:id="rId202"/>
    <sheet name="01.07" sheetId="221" r:id="rId203"/>
    <sheet name="02.07" sheetId="223" r:id="rId204"/>
    <sheet name="03.07" sheetId="225" r:id="rId205"/>
    <sheet name="04.07" sheetId="224" r:id="rId206"/>
    <sheet name="05.07" sheetId="222" r:id="rId207"/>
    <sheet name="07.07" sheetId="231" r:id="rId208"/>
    <sheet name="08.07" sheetId="230" r:id="rId209"/>
    <sheet name="09.07" sheetId="229" r:id="rId210"/>
    <sheet name="10.07" sheetId="228" r:id="rId211"/>
    <sheet name="11.07" sheetId="227" r:id="rId212"/>
    <sheet name="12.07" sheetId="226" r:id="rId213"/>
    <sheet name="14.07" sheetId="233" r:id="rId214"/>
    <sheet name="15.07" sheetId="237" r:id="rId215"/>
    <sheet name="16.07" sheetId="236" r:id="rId216"/>
    <sheet name="17.07" sheetId="235" r:id="rId217"/>
    <sheet name="18.07" sheetId="234" r:id="rId218"/>
    <sheet name="19.07" sheetId="232" r:id="rId219"/>
    <sheet name="21.07" sheetId="243" r:id="rId220"/>
    <sheet name="22.07" sheetId="242" r:id="rId221"/>
    <sheet name="23.07" sheetId="241" r:id="rId222"/>
    <sheet name="24.07" sheetId="240" r:id="rId223"/>
    <sheet name="25.07" sheetId="239" r:id="rId224"/>
    <sheet name="26.07" sheetId="238" r:id="rId225"/>
    <sheet name="28.07" sheetId="247" r:id="rId226"/>
    <sheet name="29.07" sheetId="246" r:id="rId227"/>
    <sheet name="30.07" sheetId="245" r:id="rId228"/>
    <sheet name="31.07" sheetId="244" r:id="rId229"/>
    <sheet name="01.08" sheetId="256" r:id="rId230"/>
    <sheet name="04.08" sheetId="272" r:id="rId231"/>
    <sheet name="05.08" sheetId="271" r:id="rId232"/>
    <sheet name="06.08" sheetId="270" r:id="rId233"/>
    <sheet name="07.08" sheetId="269" r:id="rId234"/>
    <sheet name="08.08" sheetId="268" r:id="rId235"/>
    <sheet name="09.08" sheetId="267" r:id="rId236"/>
    <sheet name="12.08" sheetId="265" r:id="rId237"/>
    <sheet name="13.08" sheetId="264" r:id="rId238"/>
    <sheet name="14.08" sheetId="263" r:id="rId239"/>
    <sheet name="11.08" sheetId="266" r:id="rId240"/>
    <sheet name="02.08" sheetId="273" r:id="rId241"/>
    <sheet name="15.08" sheetId="262" r:id="rId242"/>
    <sheet name="16.08" sheetId="261" r:id="rId243"/>
    <sheet name="18.08" sheetId="260" r:id="rId244"/>
    <sheet name="19.08" sheetId="259" r:id="rId245"/>
    <sheet name="20.08" sheetId="258" r:id="rId246"/>
    <sheet name="21.08" sheetId="257" r:id="rId247"/>
    <sheet name="22.08" sheetId="255" r:id="rId248"/>
    <sheet name="23.08" sheetId="254" r:id="rId249"/>
    <sheet name="25.08" sheetId="253" r:id="rId250"/>
    <sheet name="26.08" sheetId="252" r:id="rId251"/>
    <sheet name="27.08" sheetId="251" r:id="rId252"/>
    <sheet name="28.08" sheetId="250" r:id="rId253"/>
    <sheet name="29.08" sheetId="249" r:id="rId254"/>
    <sheet name="30.08" sheetId="248" r:id="rId255"/>
    <sheet name="01.09" sheetId="279" r:id="rId256"/>
    <sheet name="02.09" sheetId="278" r:id="rId257"/>
    <sheet name="03.09" sheetId="277" r:id="rId258"/>
    <sheet name="04.09" sheetId="276" r:id="rId259"/>
    <sheet name="05.09" sheetId="275" r:id="rId260"/>
    <sheet name="06.09" sheetId="282" r:id="rId261"/>
    <sheet name="08.09" sheetId="283" r:id="rId262"/>
    <sheet name="09.09" sheetId="292" r:id="rId263"/>
    <sheet name="10.09" sheetId="291" r:id="rId264"/>
    <sheet name="11.09" sheetId="290" r:id="rId265"/>
    <sheet name="12.09" sheetId="289" r:id="rId266"/>
    <sheet name="13.09" sheetId="288" r:id="rId267"/>
    <sheet name="15.09" sheetId="287" r:id="rId268"/>
    <sheet name="16.09" sheetId="286" r:id="rId269"/>
    <sheet name="17.09" sheetId="285" r:id="rId270"/>
    <sheet name="18.09" sheetId="284" r:id="rId271"/>
    <sheet name="19.09" sheetId="281" r:id="rId272"/>
    <sheet name="20.09" sheetId="280" r:id="rId273"/>
    <sheet name="22.09" sheetId="274" r:id="rId274"/>
    <sheet name="23.09" sheetId="299" r:id="rId275"/>
    <sheet name="24.09" sheetId="300" r:id="rId276"/>
    <sheet name="25.09" sheetId="301" r:id="rId277"/>
    <sheet name="26.09" sheetId="302" r:id="rId278"/>
    <sheet name="27.09" sheetId="303" r:id="rId279"/>
    <sheet name="29.09" sheetId="304" r:id="rId280"/>
    <sheet name="30.09" sheetId="305" r:id="rId281"/>
    <sheet name="01.10" sheetId="306" r:id="rId282"/>
    <sheet name="02.10" sheetId="307" r:id="rId283"/>
    <sheet name="03.10" sheetId="308" r:id="rId284"/>
    <sheet name="04.10" sheetId="309" r:id="rId285"/>
    <sheet name="06.10" sheetId="310" r:id="rId286"/>
    <sheet name="07.10" sheetId="311" r:id="rId287"/>
    <sheet name="08.10" sheetId="312" r:id="rId288"/>
    <sheet name="09.10" sheetId="313" r:id="rId289"/>
    <sheet name="10.10" sheetId="314" r:id="rId290"/>
    <sheet name="11.10" sheetId="315" r:id="rId291"/>
    <sheet name="13.10" sheetId="317" r:id="rId292"/>
    <sheet name="14.10" sheetId="321" r:id="rId293"/>
    <sheet name="15.10" sheetId="320" r:id="rId294"/>
    <sheet name="16.10" sheetId="319" r:id="rId295"/>
    <sheet name="17.10" sheetId="318" r:id="rId296"/>
    <sheet name="18.10" sheetId="316" r:id="rId297"/>
    <sheet name="20.10" sheetId="327" r:id="rId298"/>
    <sheet name="21.10" sheetId="326" r:id="rId299"/>
    <sheet name="22.10" sheetId="325" r:id="rId300"/>
    <sheet name="23.10" sheetId="324" r:id="rId301"/>
    <sheet name="24.10" sheetId="323" r:id="rId302"/>
    <sheet name="25.10" sheetId="322" r:id="rId303"/>
    <sheet name="27.10" sheetId="329" r:id="rId304"/>
    <sheet name="28.10" sheetId="332" r:id="rId305"/>
    <sheet name="29.10" sheetId="331" r:id="rId306"/>
    <sheet name="30.10" sheetId="330" r:id="rId307"/>
    <sheet name="31.10.25" sheetId="328" r:id="rId308"/>
    <sheet name="01.11.25" sheetId="333" r:id="rId309"/>
    <sheet name="03.11.25" sheetId="339" r:id="rId310"/>
    <sheet name="04.11.25" sheetId="338" r:id="rId311"/>
    <sheet name="05.11.25" sheetId="337" r:id="rId312"/>
    <sheet name="06.11.25" sheetId="336" r:id="rId313"/>
    <sheet name="07.11.25" sheetId="335" r:id="rId314"/>
    <sheet name="08.11.25" sheetId="334" r:id="rId315"/>
    <sheet name="10.11.25" sheetId="345" r:id="rId316"/>
    <sheet name="11.11.25" sheetId="344" r:id="rId317"/>
    <sheet name="12.11.25" sheetId="343" r:id="rId318"/>
    <sheet name="13.11.25" sheetId="342" r:id="rId319"/>
    <sheet name="14.11.25" sheetId="341" r:id="rId320"/>
    <sheet name="17.11.25" sheetId="351" r:id="rId321"/>
    <sheet name="18.11.25" sheetId="350" r:id="rId322"/>
    <sheet name="19.11.25" sheetId="349" r:id="rId323"/>
    <sheet name="20.11.25" sheetId="348" r:id="rId324"/>
    <sheet name="21.11.25" sheetId="347" r:id="rId325"/>
    <sheet name="22.11.25" sheetId="346" r:id="rId326"/>
    <sheet name="24.11.25" sheetId="357" r:id="rId327"/>
    <sheet name="25.11.25" sheetId="356" r:id="rId328"/>
    <sheet name="26.11.25" sheetId="355" r:id="rId329"/>
    <sheet name="27.11.25" sheetId="354" r:id="rId330"/>
    <sheet name="28.11.25" sheetId="353" r:id="rId331"/>
    <sheet name="29.11.25" sheetId="352" r:id="rId332"/>
    <sheet name="01.12.25" sheetId="363" r:id="rId333"/>
    <sheet name="02.12.25" sheetId="362" r:id="rId334"/>
    <sheet name="03.12.25" sheetId="361" r:id="rId335"/>
    <sheet name="04.12.25" sheetId="360" r:id="rId336"/>
    <sheet name="05.12.25" sheetId="359" r:id="rId337"/>
    <sheet name="09.12.25" sheetId="368" r:id="rId338"/>
    <sheet name="06.12.25" sheetId="358" r:id="rId339"/>
    <sheet name="10.12.25" sheetId="367" r:id="rId340"/>
    <sheet name="08.12.25" sheetId="369" r:id="rId341"/>
    <sheet name="11.12.25" sheetId="366" r:id="rId342"/>
    <sheet name="12.12.25" sheetId="365" r:id="rId343"/>
    <sheet name="13.12.25" sheetId="364" r:id="rId344"/>
    <sheet name="15.12.25" sheetId="375" r:id="rId345"/>
    <sheet name="16.12.25" sheetId="374" r:id="rId346"/>
    <sheet name="17.12.25" sheetId="373" r:id="rId347"/>
    <sheet name="18.12.25" sheetId="372" r:id="rId348"/>
    <sheet name="19.12.25" sheetId="371" r:id="rId349"/>
    <sheet name="20.12.25" sheetId="370" r:id="rId350"/>
    <sheet name="22.12.25" sheetId="381" r:id="rId351"/>
    <sheet name="23.12.25" sheetId="380" r:id="rId352"/>
    <sheet name="24.12.25" sheetId="379" r:id="rId353"/>
    <sheet name="26.12.25" sheetId="377" r:id="rId354"/>
    <sheet name="27.12.25" sheetId="376" r:id="rId355"/>
    <sheet name="29.12.25" sheetId="386" r:id="rId356"/>
    <sheet name="30.12.25" sheetId="385" r:id="rId357"/>
    <sheet name="31.12.25" sheetId="384" r:id="rId358"/>
    <sheet name="02.01.26" sheetId="383" r:id="rId359"/>
    <sheet name="03.01.26" sheetId="382" r:id="rId360"/>
    <sheet name="05.01.26" sheetId="392" r:id="rId361"/>
    <sheet name="06.01.26" sheetId="390" r:id="rId362"/>
    <sheet name="07.01.26" sheetId="389" r:id="rId363"/>
    <sheet name="08.01.26" sheetId="388" r:id="rId364"/>
    <sheet name="09.01.26" sheetId="387" r:id="rId365"/>
    <sheet name="10.01.26" sheetId="391" r:id="rId366"/>
    <sheet name="12.01.26" sheetId="398" r:id="rId367"/>
    <sheet name="13.01.26" sheetId="397" r:id="rId368"/>
    <sheet name="14.01.26" sheetId="396" r:id="rId369"/>
    <sheet name="15.01.26" sheetId="395" r:id="rId370"/>
    <sheet name="16.01.26" sheetId="394" r:id="rId371"/>
    <sheet name="17.01.26" sheetId="393" r:id="rId372"/>
    <sheet name="19.01.26" sheetId="404" r:id="rId373"/>
    <sheet name="20.01.26" sheetId="403" r:id="rId374"/>
    <sheet name="21.01.26" sheetId="402" r:id="rId375"/>
    <sheet name="22.01.26" sheetId="401" r:id="rId376"/>
    <sheet name="23.01.26" sheetId="400" r:id="rId377"/>
    <sheet name="24.01.26" sheetId="399" r:id="rId378"/>
    <sheet name="26.01.26" sheetId="410" r:id="rId379"/>
    <sheet name="27.01.26" sheetId="409" r:id="rId380"/>
    <sheet name="28.01.26" sheetId="408" r:id="rId381"/>
    <sheet name="29.01.26" sheetId="407" r:id="rId382"/>
    <sheet name="30.01.26" sheetId="406" r:id="rId383"/>
    <sheet name="31.01.26" sheetId="405" r:id="rId384"/>
    <sheet name="02.02.26" sheetId="411" r:id="rId385"/>
    <sheet name="03.02.26" sheetId="416" r:id="rId386"/>
    <sheet name="04.02.26" sheetId="415" r:id="rId387"/>
    <sheet name="05.02.26" sheetId="414" r:id="rId388"/>
    <sheet name="06.02.26" sheetId="413" r:id="rId389"/>
    <sheet name="07.02.26" sheetId="412" r:id="rId390"/>
    <sheet name="09.02.26" sheetId="422" r:id="rId391"/>
    <sheet name="10.02.26" sheetId="421" r:id="rId392"/>
    <sheet name="11.02.26" sheetId="420" r:id="rId393"/>
    <sheet name="12.02.26" sheetId="419" r:id="rId394"/>
    <sheet name="13.02.26" sheetId="418" r:id="rId395"/>
    <sheet name="14.02.26" sheetId="417" r:id="rId396"/>
    <sheet name="16.02.26" sheetId="423" r:id="rId397"/>
    <sheet name="18.02.26" sheetId="427" r:id="rId398"/>
    <sheet name="19.02.26" sheetId="426" r:id="rId399"/>
    <sheet name="20.02.26" sheetId="425" r:id="rId400"/>
    <sheet name="21.02.26" sheetId="424" r:id="rId401"/>
    <sheet name="23.02.26" sheetId="429" r:id="rId402"/>
    <sheet name="24.02.26" sheetId="434" r:id="rId403"/>
    <sheet name="25.02.26" sheetId="433" r:id="rId404"/>
    <sheet name="26.02.26" sheetId="432" r:id="rId405"/>
    <sheet name="27.02.26" sheetId="431" r:id="rId406"/>
    <sheet name="28.02.26" sheetId="430" r:id="rId407"/>
    <sheet name="02.03.26" sheetId="435" r:id="rId408"/>
    <sheet name="03.03.26 " sheetId="436" r:id="rId409"/>
    <sheet name="04.03.26 " sheetId="439" r:id="rId410"/>
    <sheet name="05.03.26" sheetId="438" r:id="rId411"/>
    <sheet name="06.03.26" sheetId="440" r:id="rId412"/>
    <sheet name="07.03.26" sheetId="437" r:id="rId413"/>
    <sheet name="09.03.26" sheetId="446" r:id="rId414"/>
    <sheet name="10.03.26" sheetId="445" r:id="rId415"/>
    <sheet name="11.03.26" sheetId="444" r:id="rId416"/>
    <sheet name="12.03.26" sheetId="443" r:id="rId417"/>
    <sheet name="13.03.26" sheetId="442" r:id="rId418"/>
    <sheet name="14.03.26" sheetId="441" r:id="rId419"/>
    <sheet name="16.03.26" sheetId="452" r:id="rId420"/>
    <sheet name="17.03.26" sheetId="451" r:id="rId421"/>
    <sheet name="18.03.26" sheetId="450" r:id="rId422"/>
    <sheet name="19.03.26" sheetId="449" r:id="rId423"/>
    <sheet name="20.03.26" sheetId="448" r:id="rId424"/>
    <sheet name="21.03.26" sheetId="447" r:id="rId425"/>
    <sheet name="23.03.26" sheetId="458" r:id="rId426"/>
    <sheet name="24.03.26" sheetId="457" r:id="rId427"/>
    <sheet name="25.03.26" sheetId="456" r:id="rId428"/>
    <sheet name="26.03.26" sheetId="455" r:id="rId429"/>
    <sheet name="27.03.26" sheetId="454" r:id="rId430"/>
    <sheet name="28.03.26" sheetId="453" r:id="rId431"/>
    <sheet name="30.03.26" sheetId="460" r:id="rId432"/>
    <sheet name="31.03.26" sheetId="459" r:id="rId433"/>
    <sheet name="01.04.26" sheetId="461" r:id="rId434"/>
    <sheet name="02.04.26" sheetId="464" r:id="rId435"/>
    <sheet name="04.04.26" sheetId="462" r:id="rId436"/>
    <sheet name="06.04.26" sheetId="466" r:id="rId437"/>
    <sheet name="07.04.26" sheetId="470" r:id="rId438"/>
    <sheet name="08.04.26" sheetId="469" r:id="rId439"/>
    <sheet name="09.04.26" sheetId="468" r:id="rId440"/>
    <sheet name="10.04.26" sheetId="465" r:id="rId441"/>
    <sheet name="11.04.26" sheetId="467" r:id="rId442"/>
    <sheet name="13.04.26" sheetId="476" r:id="rId443"/>
    <sheet name="14.04.26" sheetId="475" r:id="rId444"/>
    <sheet name="15.04.26" sheetId="474" r:id="rId445"/>
    <sheet name="16.04.26" sheetId="473" r:id="rId446"/>
    <sheet name="17.04.26" sheetId="472" r:id="rId447"/>
    <sheet name="18.04.26" sheetId="471" r:id="rId448"/>
    <sheet name="20.04.26" sheetId="482" r:id="rId449"/>
    <sheet name="21.04.26" sheetId="487" r:id="rId450"/>
    <sheet name="22.04.26" sheetId="480" r:id="rId451"/>
    <sheet name="24.04.26" sheetId="478" r:id="rId452"/>
    <sheet name="25.04.26" sheetId="477" r:id="rId453"/>
    <sheet name="27.04.26" sheetId="484" r:id="rId454"/>
    <sheet name="28.04.26" sheetId="486" r:id="rId455"/>
    <sheet name="29.04.26" sheetId="485" r:id="rId456"/>
    <sheet name="30.04.26" sheetId="483" r:id="rId457"/>
    <sheet name="02.05.26" sheetId="489" r:id="rId458"/>
    <sheet name="04.05.26" sheetId="497" r:id="rId459"/>
    <sheet name="05.05.26" sheetId="498" r:id="rId460"/>
    <sheet name="06.05.26" sheetId="513" r:id="rId461"/>
    <sheet name="07.05.26" sheetId="512" r:id="rId462"/>
    <sheet name="08.05.26" sheetId="511" r:id="rId463"/>
    <sheet name="09.05.26" sheetId="510" r:id="rId464"/>
    <sheet name="11.05.26" sheetId="509" r:id="rId465"/>
    <sheet name="12.05.26" sheetId="508" r:id="rId466"/>
    <sheet name="13.05.26" sheetId="507" r:id="rId467"/>
    <sheet name="14.05.26" sheetId="506" r:id="rId468"/>
    <sheet name="15.05.26" sheetId="505" r:id="rId469"/>
    <sheet name="16.05.26" sheetId="504" r:id="rId470"/>
    <sheet name="18.05.26" sheetId="503" r:id="rId471"/>
    <sheet name="19.05.26" sheetId="502" r:id="rId472"/>
    <sheet name="20.05.26" sheetId="501" r:id="rId473"/>
    <sheet name="21.05.26" sheetId="500" r:id="rId474"/>
    <sheet name="22.05.26" sheetId="499" r:id="rId475"/>
    <sheet name="23.05.26" sheetId="496" r:id="rId476"/>
    <sheet name="25.05.26" sheetId="495" r:id="rId477"/>
    <sheet name="26.05.26" sheetId="494" r:id="rId478"/>
    <sheet name="27.05.26" sheetId="493" r:id="rId479"/>
    <sheet name="28.05.26" sheetId="492" r:id="rId480"/>
    <sheet name="29.05.26" sheetId="491" r:id="rId481"/>
    <sheet name="30.05.26" sheetId="490" r:id="rId482"/>
    <sheet name="01.06.26" sheetId="514" r:id="rId483"/>
    <sheet name="02.06.26" sheetId="523" r:id="rId484"/>
    <sheet name="03.06.26" sheetId="524" r:id="rId485"/>
    <sheet name="05.06.26" sheetId="538" r:id="rId486"/>
    <sheet name="06.06.26" sheetId="537" r:id="rId487"/>
    <sheet name="08.06.26" sheetId="536" r:id="rId488"/>
    <sheet name="09.06.26" sheetId="535" r:id="rId489"/>
    <sheet name="10.06.26" sheetId="534" r:id="rId490"/>
    <sheet name="11.06.26" sheetId="533" r:id="rId491"/>
    <sheet name="12.06.26" sheetId="532" r:id="rId492"/>
    <sheet name="13.06.26" sheetId="531" r:id="rId493"/>
    <sheet name="15.06.26" sheetId="530" r:id="rId494"/>
    <sheet name="16.06.26" sheetId="529" r:id="rId495"/>
    <sheet name="17.06.26" sheetId="528" r:id="rId496"/>
    <sheet name="18.06.26" sheetId="527" r:id="rId497"/>
    <sheet name="19.06.26" sheetId="526" r:id="rId498"/>
    <sheet name="20.06.26" sheetId="525" r:id="rId499"/>
    <sheet name="22.06.26" sheetId="522" r:id="rId500"/>
    <sheet name="23.06.26" sheetId="521" r:id="rId501"/>
    <sheet name="24.06.26" sheetId="520" r:id="rId502"/>
    <sheet name="25.06.26" sheetId="519" r:id="rId503"/>
    <sheet name="26.06.26" sheetId="518" r:id="rId504"/>
    <sheet name="27.06.26" sheetId="517" r:id="rId505"/>
    <sheet name="29.06.26" sheetId="516" r:id="rId506"/>
    <sheet name="30.06.26" sheetId="515" r:id="rId507"/>
    <sheet name="01.07.26" sheetId="540" r:id="rId508"/>
    <sheet name="02.07.26" sheetId="541" r:id="rId509"/>
    <sheet name="03.07.26" sheetId="550" r:id="rId510"/>
    <sheet name="04.07.26" sheetId="551" r:id="rId511"/>
    <sheet name="06.07.26" sheetId="552" r:id="rId512"/>
    <sheet name="07.07.26" sheetId="566" r:id="rId513"/>
    <sheet name="08.07.26" sheetId="565" r:id="rId514"/>
    <sheet name="09.07.26" sheetId="564" r:id="rId515"/>
    <sheet name="10.07.26" sheetId="563" r:id="rId516"/>
    <sheet name="14.07.26" sheetId="560" r:id="rId517"/>
    <sheet name="15.07.26" sheetId="559" r:id="rId518"/>
    <sheet name="16.07.26" sheetId="558" r:id="rId519"/>
    <sheet name="17.07.26" sheetId="557" r:id="rId520"/>
    <sheet name="18.07.26" sheetId="556" r:id="rId521"/>
    <sheet name="20.07.26" sheetId="555" r:id="rId522"/>
    <sheet name="21.07.26" sheetId="554" r:id="rId523"/>
    <sheet name="22.07.26" sheetId="553" r:id="rId524"/>
    <sheet name="23.07.26" sheetId="549" r:id="rId525"/>
    <sheet name="24.07.26" sheetId="548" r:id="rId526"/>
    <sheet name="25.07.26" sheetId="547" r:id="rId527"/>
    <sheet name="27.07.26" sheetId="546" r:id="rId528"/>
    <sheet name="28.07.26" sheetId="545" r:id="rId529"/>
    <sheet name="29.07.26" sheetId="544" r:id="rId530"/>
    <sheet name="30.07.26" sheetId="543" r:id="rId531"/>
    <sheet name="31.07.26" sheetId="542" r:id="rId532"/>
    <sheet name="01.08.26" sheetId="568" r:id="rId533"/>
    <sheet name="03.08.26" sheetId="569" r:id="rId534"/>
    <sheet name="04.0.26 " sheetId="600" r:id="rId535"/>
    <sheet name="05.08.26" sheetId="575" r:id="rId536"/>
    <sheet name="06.08.26" sheetId="599" r:id="rId537"/>
    <sheet name="07.08.26" sheetId="598" r:id="rId538"/>
    <sheet name="08.08.26" sheetId="597" r:id="rId539"/>
    <sheet name="10.08.26" sheetId="596" r:id="rId540"/>
    <sheet name="11.08.26" sheetId="595" r:id="rId541"/>
    <sheet name="12.08.26" sheetId="594" r:id="rId542"/>
    <sheet name="13.08.26" sheetId="593" r:id="rId543"/>
    <sheet name="14.08.26" sheetId="592" r:id="rId544"/>
    <sheet name="15.08.26" sheetId="591" r:id="rId545"/>
    <sheet name="17.08.26" sheetId="590" r:id="rId546"/>
    <sheet name="18.08.26" sheetId="589" r:id="rId547"/>
    <sheet name="19.08.26" sheetId="588" r:id="rId548"/>
    <sheet name="20.08.26" sheetId="587" r:id="rId549"/>
    <sheet name="21.08.26" sheetId="586" r:id="rId550"/>
    <sheet name="22.08.26" sheetId="585" r:id="rId551"/>
    <sheet name="24.08.26" sheetId="583" r:id="rId552"/>
    <sheet name="25.08.26" sheetId="582" r:id="rId553"/>
    <sheet name="26.08.26" sheetId="581" r:id="rId554"/>
    <sheet name="27.08.26" sheetId="580" r:id="rId555"/>
    <sheet name="28.08.26" sheetId="579" r:id="rId556"/>
    <sheet name="29.08.26" sheetId="578" r:id="rId557"/>
    <sheet name="31.08.26" sheetId="577" r:id="rId558"/>
    <sheet name="01.09.26" sheetId="576" r:id="rId559"/>
    <sheet name="02.09.26" sheetId="574" r:id="rId560"/>
    <sheet name="03.09.26" sheetId="573" r:id="rId561"/>
    <sheet name="04.09.26" sheetId="572" r:id="rId562"/>
    <sheet name="05.09.26" sheetId="571" r:id="rId563"/>
    <sheet name="07.09.26" sheetId="570" r:id="rId564"/>
    <sheet name="08.09.26" sheetId="567" r:id="rId565"/>
    <sheet name="09.09.26" sheetId="605" r:id="rId566"/>
    <sheet name="10.09.26" sheetId="604" r:id="rId567"/>
    <sheet name="11.09.26" sheetId="603" r:id="rId568"/>
    <sheet name="12.09.26" sheetId="602" r:id="rId569"/>
    <sheet name="14.09.26" sheetId="601" r:id="rId570"/>
    <sheet name="15.09.26" sheetId="610" r:id="rId571"/>
    <sheet name="16.09.26" sheetId="609" r:id="rId572"/>
    <sheet name="17.09.26" sheetId="608" r:id="rId573"/>
    <sheet name="18.09.26" sheetId="607" r:id="rId574"/>
    <sheet name="19.09.26" sheetId="606" r:id="rId575"/>
    <sheet name="21.09.26" sheetId="619" r:id="rId576"/>
    <sheet name="22.09.26" sheetId="620" r:id="rId577"/>
    <sheet name="23.09.26" sheetId="618" r:id="rId578"/>
    <sheet name="24.09.26" sheetId="617" r:id="rId579"/>
    <sheet name="25.09.26" sheetId="616" r:id="rId580"/>
    <sheet name="26.09.26" sheetId="615" r:id="rId581"/>
    <sheet name="28.09.26" sheetId="614" r:id="rId582"/>
    <sheet name="29.09.26" sheetId="613" r:id="rId583"/>
    <sheet name="30.09.26" sheetId="612" r:id="rId584"/>
    <sheet name="01.10.26 " sheetId="611" r:id="rId585"/>
    <sheet name="02.10.26" sheetId="622" r:id="rId586"/>
    <sheet name="03.10.26" sheetId="621" r:id="rId587"/>
    <sheet name="05.10.26" sheetId="628" r:id="rId588"/>
    <sheet name="06.10.26" sheetId="627" r:id="rId589"/>
    <sheet name="07.10.26" sheetId="626" r:id="rId590"/>
    <sheet name="08.10.26" sheetId="625" r:id="rId591"/>
    <sheet name="09.10.26" sheetId="624" r:id="rId592"/>
    <sheet name="10.10.26" sheetId="623" r:id="rId593"/>
    <sheet name="12.10.26" sheetId="634" r:id="rId594"/>
    <sheet name="13.10.26" sheetId="633" r:id="rId595"/>
    <sheet name="14.10.26" sheetId="632" r:id="rId596"/>
    <sheet name="15.10.26" sheetId="631" r:id="rId597"/>
    <sheet name="16.10.26" sheetId="630" r:id="rId598"/>
    <sheet name="17.10.26" sheetId="629" r:id="rId599"/>
    <sheet name="19.10.26" sheetId="640" r:id="rId600"/>
    <sheet name="20.10.26" sheetId="639" r:id="rId601"/>
    <sheet name="21.10.26" sheetId="638" r:id="rId602"/>
    <sheet name="22.10.26" sheetId="637" r:id="rId603"/>
    <sheet name="23.10.26" sheetId="636" r:id="rId604"/>
    <sheet name="24.10.26" sheetId="635" r:id="rId605"/>
    <sheet name="26.10.26" sheetId="646" r:id="rId606"/>
    <sheet name="27.10.26" sheetId="645" r:id="rId607"/>
    <sheet name="28.10.26" sheetId="644" r:id="rId608"/>
    <sheet name="29.10.26" sheetId="643" r:id="rId609"/>
    <sheet name="30.10.26" sheetId="642" r:id="rId610"/>
    <sheet name="31.10.26" sheetId="641" r:id="rId611"/>
    <sheet name="02.11.26" sheetId="647" r:id="rId612"/>
    <sheet name="03.11.26" sheetId="648" r:id="rId613"/>
    <sheet name="04.11.26" sheetId="652" r:id="rId614"/>
    <sheet name="05.11.26" sheetId="651" r:id="rId615"/>
    <sheet name="06.11.26" sheetId="650" r:id="rId616"/>
    <sheet name="07.11.26" sheetId="649" r:id="rId617"/>
    <sheet name="09.11.26" sheetId="653" r:id="rId618"/>
    <sheet name="10.11.26" sheetId="658" r:id="rId619"/>
    <sheet name="11.11.26" sheetId="657" r:id="rId620"/>
    <sheet name="12.11.26" sheetId="656" r:id="rId621"/>
    <sheet name="13.11.26" sheetId="655" r:id="rId622"/>
    <sheet name="14.11.26" sheetId="654" r:id="rId623"/>
    <sheet name="16.11.26" sheetId="664" r:id="rId624"/>
    <sheet name="17.11.26" sheetId="663" r:id="rId625"/>
    <sheet name="18.11.26" sheetId="662" r:id="rId626"/>
    <sheet name="19.11.26" sheetId="661" r:id="rId627"/>
    <sheet name="20.11.26" sheetId="660" r:id="rId628"/>
    <sheet name="21.11.26" sheetId="659" r:id="rId629"/>
    <sheet name="23.11.26" sheetId="670" r:id="rId630"/>
    <sheet name="24.11.26" sheetId="669" r:id="rId631"/>
    <sheet name="25.11.26" sheetId="668" r:id="rId632"/>
    <sheet name="26.11.26" sheetId="667" r:id="rId633"/>
    <sheet name="27.11.26" sheetId="666" r:id="rId634"/>
    <sheet name="28.11.26" sheetId="665" r:id="rId635"/>
    <sheet name="30.11.26" sheetId="671" r:id="rId636"/>
    <sheet name="01.12.26" sheetId="672" r:id="rId637"/>
    <sheet name="02.12.26" sheetId="676" r:id="rId638"/>
    <sheet name="03.12.26" sheetId="675" r:id="rId639"/>
    <sheet name="04.12.26" sheetId="674" r:id="rId640"/>
    <sheet name="05.12.26" sheetId="673" r:id="rId641"/>
    <sheet name="07.12.26" sheetId="682" r:id="rId642"/>
    <sheet name="08.12.26" sheetId="681" r:id="rId643"/>
    <sheet name="09.12.26" sheetId="680" r:id="rId644"/>
    <sheet name="10.12.26" sheetId="679" r:id="rId645"/>
    <sheet name="11.12.26" sheetId="678" r:id="rId646"/>
    <sheet name="12.12.26" sheetId="677" r:id="rId647"/>
    <sheet name="14.12.26" sheetId="688" r:id="rId648"/>
    <sheet name="15.12.26" sheetId="687" r:id="rId649"/>
    <sheet name="16.12.26" sheetId="686" r:id="rId650"/>
    <sheet name="17.12.26" sheetId="685" r:id="rId651"/>
    <sheet name="18.12.26" sheetId="684" r:id="rId652"/>
    <sheet name="19.12.26" sheetId="683" r:id="rId653"/>
    <sheet name="21.12.26" sheetId="697" r:id="rId654"/>
    <sheet name="22.12.26" sheetId="698" r:id="rId655"/>
    <sheet name="23.12.26" sheetId="696" r:id="rId656"/>
    <sheet name="24.12.26" sheetId="695" r:id="rId657"/>
    <sheet name="25.12.26" sheetId="694" r:id="rId658"/>
    <sheet name="26.12.26" sheetId="693" r:id="rId659"/>
    <sheet name="28.12.26" sheetId="692" r:id="rId660"/>
    <sheet name="29.12.26" sheetId="691" r:id="rId661"/>
    <sheet name="30.12.26" sheetId="690" r:id="rId662"/>
    <sheet name="31.12.26" sheetId="689" r:id="rId66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85" l="1"/>
  <c r="E7" i="586"/>
  <c r="E7" i="587"/>
  <c r="E7" i="588"/>
  <c r="E7" i="589"/>
  <c r="J4" i="590"/>
  <c r="J5" i="590"/>
  <c r="J6" i="590"/>
  <c r="E7" i="590"/>
  <c r="E7" i="591"/>
  <c r="E7" i="592"/>
  <c r="E7" i="593"/>
  <c r="E7" i="594"/>
  <c r="E7" i="595"/>
  <c r="E7" i="596"/>
  <c r="E7" i="597"/>
  <c r="E7" i="598"/>
  <c r="E7" i="599"/>
  <c r="E7" i="575"/>
  <c r="E7" i="600"/>
  <c r="E7" i="569"/>
  <c r="E7" i="568"/>
  <c r="E7" i="542"/>
  <c r="E7" i="543"/>
  <c r="E7" i="544"/>
  <c r="E7" i="545"/>
  <c r="E7" i="546"/>
  <c r="E7" i="547"/>
  <c r="E7" i="548"/>
  <c r="E7" i="549"/>
  <c r="E7" i="553"/>
  <c r="J28" i="698"/>
  <c r="J27" i="698"/>
  <c r="J26" i="698"/>
  <c r="J25" i="698"/>
  <c r="J24" i="698"/>
  <c r="J23" i="698"/>
  <c r="J22" i="698"/>
  <c r="J21" i="698"/>
  <c r="J20" i="698"/>
  <c r="J19" i="698"/>
  <c r="J18" i="698"/>
  <c r="J17" i="698"/>
  <c r="J16" i="698"/>
  <c r="J15" i="698"/>
  <c r="J14" i="698"/>
  <c r="J13" i="698"/>
  <c r="J12" i="698"/>
  <c r="J11" i="698"/>
  <c r="J10" i="698"/>
  <c r="J9" i="698"/>
  <c r="J8" i="698"/>
  <c r="J7" i="698"/>
  <c r="J6" i="698"/>
  <c r="J5" i="698"/>
  <c r="J4" i="698"/>
  <c r="J28" i="697"/>
  <c r="J27" i="697"/>
  <c r="J26" i="697"/>
  <c r="J25" i="697"/>
  <c r="J24" i="697"/>
  <c r="J23" i="697"/>
  <c r="J22" i="697"/>
  <c r="J21" i="697"/>
  <c r="J20" i="697"/>
  <c r="J19" i="697"/>
  <c r="J18" i="697"/>
  <c r="J17" i="697"/>
  <c r="J16" i="697"/>
  <c r="J15" i="697"/>
  <c r="J14" i="697"/>
  <c r="J13" i="697"/>
  <c r="J12" i="697"/>
  <c r="J11" i="697"/>
  <c r="J10" i="697"/>
  <c r="J9" i="697"/>
  <c r="J8" i="697"/>
  <c r="J7" i="697"/>
  <c r="J6" i="697"/>
  <c r="J5" i="697"/>
  <c r="J4" i="697"/>
  <c r="J28" i="696"/>
  <c r="J27" i="696"/>
  <c r="J26" i="696"/>
  <c r="J25" i="696"/>
  <c r="J24" i="696"/>
  <c r="J23" i="696"/>
  <c r="J22" i="696"/>
  <c r="J21" i="696"/>
  <c r="J20" i="696"/>
  <c r="J19" i="696"/>
  <c r="J18" i="696"/>
  <c r="J17" i="696"/>
  <c r="J16" i="696"/>
  <c r="J15" i="696"/>
  <c r="J14" i="696"/>
  <c r="J13" i="696"/>
  <c r="J12" i="696"/>
  <c r="J11" i="696"/>
  <c r="J10" i="696"/>
  <c r="J9" i="696"/>
  <c r="J8" i="696"/>
  <c r="J7" i="696"/>
  <c r="J6" i="696"/>
  <c r="J5" i="696"/>
  <c r="J4" i="696"/>
  <c r="J28" i="695"/>
  <c r="J27" i="695"/>
  <c r="J26" i="695"/>
  <c r="J25" i="695"/>
  <c r="J24" i="695"/>
  <c r="J23" i="695"/>
  <c r="J22" i="695"/>
  <c r="J21" i="695"/>
  <c r="J20" i="695"/>
  <c r="J19" i="695"/>
  <c r="J18" i="695"/>
  <c r="J17" i="695"/>
  <c r="J16" i="695"/>
  <c r="J15" i="695"/>
  <c r="J14" i="695"/>
  <c r="J13" i="695"/>
  <c r="J12" i="695"/>
  <c r="J11" i="695"/>
  <c r="J10" i="695"/>
  <c r="J9" i="695"/>
  <c r="J8" i="695"/>
  <c r="J7" i="695"/>
  <c r="J6" i="695"/>
  <c r="J5" i="695"/>
  <c r="J4" i="695"/>
  <c r="J28" i="694"/>
  <c r="J27" i="694"/>
  <c r="J26" i="694"/>
  <c r="J25" i="694"/>
  <c r="J24" i="694"/>
  <c r="J23" i="694"/>
  <c r="J22" i="694"/>
  <c r="J21" i="694"/>
  <c r="J20" i="694"/>
  <c r="J19" i="694"/>
  <c r="J18" i="694"/>
  <c r="J17" i="694"/>
  <c r="J16" i="694"/>
  <c r="J15" i="694"/>
  <c r="J14" i="694"/>
  <c r="J13" i="694"/>
  <c r="J12" i="694"/>
  <c r="J11" i="694"/>
  <c r="J10" i="694"/>
  <c r="J9" i="694"/>
  <c r="J8" i="694"/>
  <c r="J7" i="694"/>
  <c r="J6" i="694"/>
  <c r="J5" i="694"/>
  <c r="J4" i="694"/>
  <c r="J28" i="693"/>
  <c r="J27" i="693"/>
  <c r="J26" i="693"/>
  <c r="J25" i="693"/>
  <c r="J24" i="693"/>
  <c r="J23" i="693"/>
  <c r="J22" i="693"/>
  <c r="J21" i="693"/>
  <c r="J20" i="693"/>
  <c r="J19" i="693"/>
  <c r="J18" i="693"/>
  <c r="J17" i="693"/>
  <c r="J16" i="693"/>
  <c r="J15" i="693"/>
  <c r="J14" i="693"/>
  <c r="J13" i="693"/>
  <c r="J12" i="693"/>
  <c r="J11" i="693"/>
  <c r="J10" i="693"/>
  <c r="J9" i="693"/>
  <c r="J8" i="693"/>
  <c r="J7" i="693"/>
  <c r="J6" i="693"/>
  <c r="J5" i="693"/>
  <c r="J4" i="693"/>
  <c r="J28" i="692"/>
  <c r="J27" i="692"/>
  <c r="J26" i="692"/>
  <c r="J25" i="692"/>
  <c r="J24" i="692"/>
  <c r="J23" i="692"/>
  <c r="J22" i="692"/>
  <c r="J21" i="692"/>
  <c r="J20" i="692"/>
  <c r="J19" i="692"/>
  <c r="J18" i="692"/>
  <c r="J17" i="692"/>
  <c r="J16" i="692"/>
  <c r="J15" i="692"/>
  <c r="J14" i="692"/>
  <c r="J13" i="692"/>
  <c r="J12" i="692"/>
  <c r="J11" i="692"/>
  <c r="J10" i="692"/>
  <c r="J9" i="692"/>
  <c r="J8" i="692"/>
  <c r="J7" i="692"/>
  <c r="J6" i="692"/>
  <c r="J5" i="692"/>
  <c r="J4" i="692"/>
  <c r="J28" i="691"/>
  <c r="J27" i="691"/>
  <c r="J26" i="691"/>
  <c r="J25" i="691"/>
  <c r="J24" i="691"/>
  <c r="J23" i="691"/>
  <c r="J22" i="691"/>
  <c r="J21" i="691"/>
  <c r="J20" i="691"/>
  <c r="J19" i="691"/>
  <c r="J18" i="691"/>
  <c r="J17" i="691"/>
  <c r="J16" i="691"/>
  <c r="J15" i="691"/>
  <c r="J14" i="691"/>
  <c r="J13" i="691"/>
  <c r="J12" i="691"/>
  <c r="J11" i="691"/>
  <c r="J10" i="691"/>
  <c r="J9" i="691"/>
  <c r="J8" i="691"/>
  <c r="J7" i="691"/>
  <c r="J6" i="691"/>
  <c r="J5" i="691"/>
  <c r="J4" i="691"/>
  <c r="J28" i="690"/>
  <c r="J27" i="690"/>
  <c r="J26" i="690"/>
  <c r="J25" i="690"/>
  <c r="J24" i="690"/>
  <c r="J23" i="690"/>
  <c r="J22" i="690"/>
  <c r="J21" i="690"/>
  <c r="J20" i="690"/>
  <c r="J19" i="690"/>
  <c r="J18" i="690"/>
  <c r="J17" i="690"/>
  <c r="J16" i="690"/>
  <c r="J15" i="690"/>
  <c r="J14" i="690"/>
  <c r="J13" i="690"/>
  <c r="J12" i="690"/>
  <c r="J11" i="690"/>
  <c r="J10" i="690"/>
  <c r="J9" i="690"/>
  <c r="J8" i="690"/>
  <c r="J7" i="690"/>
  <c r="J6" i="690"/>
  <c r="J5" i="690"/>
  <c r="J4" i="690"/>
  <c r="J28" i="689"/>
  <c r="J27" i="689"/>
  <c r="J26" i="689"/>
  <c r="J25" i="689"/>
  <c r="J24" i="689"/>
  <c r="J23" i="689"/>
  <c r="J22" i="689"/>
  <c r="J21" i="689"/>
  <c r="J20" i="689"/>
  <c r="J19" i="689"/>
  <c r="J18" i="689"/>
  <c r="J17" i="689"/>
  <c r="J16" i="689"/>
  <c r="J15" i="689"/>
  <c r="J14" i="689"/>
  <c r="J13" i="689"/>
  <c r="J12" i="689"/>
  <c r="J11" i="689"/>
  <c r="J10" i="689"/>
  <c r="J9" i="689"/>
  <c r="J8" i="689"/>
  <c r="J7" i="689"/>
  <c r="J6" i="689"/>
  <c r="J5" i="689"/>
  <c r="J4" i="689"/>
  <c r="J28" i="688"/>
  <c r="J27" i="688"/>
  <c r="J26" i="688"/>
  <c r="J25" i="688"/>
  <c r="J24" i="688"/>
  <c r="J23" i="688"/>
  <c r="J22" i="688"/>
  <c r="J21" i="688"/>
  <c r="J20" i="688"/>
  <c r="J19" i="688"/>
  <c r="J18" i="688"/>
  <c r="J17" i="688"/>
  <c r="J16" i="688"/>
  <c r="J15" i="688"/>
  <c r="J14" i="688"/>
  <c r="J13" i="688"/>
  <c r="J12" i="688"/>
  <c r="J11" i="688"/>
  <c r="J10" i="688"/>
  <c r="J9" i="688"/>
  <c r="J8" i="688"/>
  <c r="J7" i="688"/>
  <c r="J6" i="688"/>
  <c r="J5" i="688"/>
  <c r="J4" i="688"/>
  <c r="J28" i="687"/>
  <c r="J27" i="687"/>
  <c r="J26" i="687"/>
  <c r="J25" i="687"/>
  <c r="J24" i="687"/>
  <c r="J23" i="687"/>
  <c r="J22" i="687"/>
  <c r="J21" i="687"/>
  <c r="J20" i="687"/>
  <c r="J19" i="687"/>
  <c r="J18" i="687"/>
  <c r="J17" i="687"/>
  <c r="J16" i="687"/>
  <c r="J15" i="687"/>
  <c r="J14" i="687"/>
  <c r="J13" i="687"/>
  <c r="J12" i="687"/>
  <c r="J11" i="687"/>
  <c r="J10" i="687"/>
  <c r="J9" i="687"/>
  <c r="J8" i="687"/>
  <c r="J7" i="687"/>
  <c r="J6" i="687"/>
  <c r="J5" i="687"/>
  <c r="J4" i="687"/>
  <c r="J28" i="686"/>
  <c r="J27" i="686"/>
  <c r="J26" i="686"/>
  <c r="J25" i="686"/>
  <c r="J24" i="686"/>
  <c r="J23" i="686"/>
  <c r="J22" i="686"/>
  <c r="J21" i="686"/>
  <c r="J20" i="686"/>
  <c r="J19" i="686"/>
  <c r="J18" i="686"/>
  <c r="J17" i="686"/>
  <c r="J16" i="686"/>
  <c r="J15" i="686"/>
  <c r="J14" i="686"/>
  <c r="J13" i="686"/>
  <c r="J12" i="686"/>
  <c r="J11" i="686"/>
  <c r="J10" i="686"/>
  <c r="J9" i="686"/>
  <c r="J8" i="686"/>
  <c r="J7" i="686"/>
  <c r="J6" i="686"/>
  <c r="J5" i="686"/>
  <c r="J4" i="686"/>
  <c r="J28" i="685"/>
  <c r="J27" i="685"/>
  <c r="J26" i="685"/>
  <c r="J25" i="685"/>
  <c r="J24" i="685"/>
  <c r="J23" i="685"/>
  <c r="J22" i="685"/>
  <c r="J21" i="685"/>
  <c r="J20" i="685"/>
  <c r="J19" i="685"/>
  <c r="J18" i="685"/>
  <c r="J17" i="685"/>
  <c r="J16" i="685"/>
  <c r="J15" i="685"/>
  <c r="J14" i="685"/>
  <c r="J13" i="685"/>
  <c r="J12" i="685"/>
  <c r="J11" i="685"/>
  <c r="J10" i="685"/>
  <c r="J9" i="685"/>
  <c r="J8" i="685"/>
  <c r="J7" i="685"/>
  <c r="J6" i="685"/>
  <c r="J5" i="685"/>
  <c r="J4" i="685"/>
  <c r="J28" i="684"/>
  <c r="J27" i="684"/>
  <c r="J26" i="684"/>
  <c r="J25" i="684"/>
  <c r="J24" i="684"/>
  <c r="J23" i="684"/>
  <c r="J22" i="684"/>
  <c r="J21" i="684"/>
  <c r="J20" i="684"/>
  <c r="J19" i="684"/>
  <c r="J18" i="684"/>
  <c r="J17" i="684"/>
  <c r="J16" i="684"/>
  <c r="J15" i="684"/>
  <c r="J14" i="684"/>
  <c r="J13" i="684"/>
  <c r="J12" i="684"/>
  <c r="J11" i="684"/>
  <c r="J10" i="684"/>
  <c r="J9" i="684"/>
  <c r="J8" i="684"/>
  <c r="J7" i="684"/>
  <c r="J6" i="684"/>
  <c r="J5" i="684"/>
  <c r="J4" i="684"/>
  <c r="J28" i="683"/>
  <c r="J27" i="683"/>
  <c r="J26" i="683"/>
  <c r="J25" i="683"/>
  <c r="J24" i="683"/>
  <c r="J23" i="683"/>
  <c r="J22" i="683"/>
  <c r="J21" i="683"/>
  <c r="J20" i="683"/>
  <c r="J19" i="683"/>
  <c r="J18" i="683"/>
  <c r="J17" i="683"/>
  <c r="J16" i="683"/>
  <c r="J15" i="683"/>
  <c r="J14" i="683"/>
  <c r="J13" i="683"/>
  <c r="J12" i="683"/>
  <c r="J11" i="683"/>
  <c r="J10" i="683"/>
  <c r="J9" i="683"/>
  <c r="J8" i="683"/>
  <c r="J7" i="683"/>
  <c r="J6" i="683"/>
  <c r="J5" i="683"/>
  <c r="J4" i="683"/>
  <c r="J28" i="682"/>
  <c r="J27" i="682"/>
  <c r="J26" i="682"/>
  <c r="J25" i="682"/>
  <c r="J24" i="682"/>
  <c r="J23" i="682"/>
  <c r="J22" i="682"/>
  <c r="J21" i="682"/>
  <c r="J20" i="682"/>
  <c r="J19" i="682"/>
  <c r="J18" i="682"/>
  <c r="J17" i="682"/>
  <c r="J16" i="682"/>
  <c r="J15" i="682"/>
  <c r="J14" i="682"/>
  <c r="J13" i="682"/>
  <c r="J12" i="682"/>
  <c r="J11" i="682"/>
  <c r="J10" i="682"/>
  <c r="J9" i="682"/>
  <c r="J8" i="682"/>
  <c r="J7" i="682"/>
  <c r="J6" i="682"/>
  <c r="J5" i="682"/>
  <c r="J4" i="682"/>
  <c r="J28" i="681"/>
  <c r="J27" i="681"/>
  <c r="J26" i="681"/>
  <c r="J25" i="681"/>
  <c r="J24" i="681"/>
  <c r="J23" i="681"/>
  <c r="J22" i="681"/>
  <c r="J21" i="681"/>
  <c r="J20" i="681"/>
  <c r="J19" i="681"/>
  <c r="J18" i="681"/>
  <c r="J17" i="681"/>
  <c r="J16" i="681"/>
  <c r="J15" i="681"/>
  <c r="J14" i="681"/>
  <c r="J13" i="681"/>
  <c r="J12" i="681"/>
  <c r="J11" i="681"/>
  <c r="J10" i="681"/>
  <c r="J9" i="681"/>
  <c r="J8" i="681"/>
  <c r="J7" i="681"/>
  <c r="J6" i="681"/>
  <c r="J5" i="681"/>
  <c r="J4" i="681"/>
  <c r="J28" i="680"/>
  <c r="J27" i="680"/>
  <c r="J26" i="680"/>
  <c r="J25" i="680"/>
  <c r="J24" i="680"/>
  <c r="J23" i="680"/>
  <c r="J22" i="680"/>
  <c r="J21" i="680"/>
  <c r="J20" i="680"/>
  <c r="J19" i="680"/>
  <c r="J18" i="680"/>
  <c r="J17" i="680"/>
  <c r="J16" i="680"/>
  <c r="J15" i="680"/>
  <c r="J14" i="680"/>
  <c r="J13" i="680"/>
  <c r="J12" i="680"/>
  <c r="J11" i="680"/>
  <c r="J10" i="680"/>
  <c r="J9" i="680"/>
  <c r="J8" i="680"/>
  <c r="J7" i="680"/>
  <c r="J6" i="680"/>
  <c r="J5" i="680"/>
  <c r="J4" i="680"/>
  <c r="J28" i="679"/>
  <c r="J27" i="679"/>
  <c r="J26" i="679"/>
  <c r="J25" i="679"/>
  <c r="J24" i="679"/>
  <c r="J23" i="679"/>
  <c r="J22" i="679"/>
  <c r="J21" i="679"/>
  <c r="J20" i="679"/>
  <c r="J19" i="679"/>
  <c r="J18" i="679"/>
  <c r="J17" i="679"/>
  <c r="J16" i="679"/>
  <c r="J15" i="679"/>
  <c r="J14" i="679"/>
  <c r="J13" i="679"/>
  <c r="J12" i="679"/>
  <c r="J11" i="679"/>
  <c r="J10" i="679"/>
  <c r="J9" i="679"/>
  <c r="J8" i="679"/>
  <c r="J7" i="679"/>
  <c r="J6" i="679"/>
  <c r="J5" i="679"/>
  <c r="J4" i="679"/>
  <c r="J28" i="678"/>
  <c r="J27" i="678"/>
  <c r="J26" i="678"/>
  <c r="J25" i="678"/>
  <c r="J24" i="678"/>
  <c r="J23" i="678"/>
  <c r="J22" i="678"/>
  <c r="J21" i="678"/>
  <c r="J20" i="678"/>
  <c r="J19" i="678"/>
  <c r="J18" i="678"/>
  <c r="J17" i="678"/>
  <c r="J16" i="678"/>
  <c r="J15" i="678"/>
  <c r="J14" i="678"/>
  <c r="J13" i="678"/>
  <c r="J12" i="678"/>
  <c r="J11" i="678"/>
  <c r="J10" i="678"/>
  <c r="J9" i="678"/>
  <c r="J8" i="678"/>
  <c r="J7" i="678"/>
  <c r="J6" i="678"/>
  <c r="J5" i="678"/>
  <c r="J4" i="678"/>
  <c r="J28" i="677"/>
  <c r="J27" i="677"/>
  <c r="J26" i="677"/>
  <c r="J25" i="677"/>
  <c r="J24" i="677"/>
  <c r="J23" i="677"/>
  <c r="J22" i="677"/>
  <c r="J21" i="677"/>
  <c r="J20" i="677"/>
  <c r="J19" i="677"/>
  <c r="J18" i="677"/>
  <c r="J17" i="677"/>
  <c r="J16" i="677"/>
  <c r="J15" i="677"/>
  <c r="J14" i="677"/>
  <c r="J13" i="677"/>
  <c r="J12" i="677"/>
  <c r="J11" i="677"/>
  <c r="J10" i="677"/>
  <c r="J9" i="677"/>
  <c r="J8" i="677"/>
  <c r="J7" i="677"/>
  <c r="J6" i="677"/>
  <c r="J5" i="677"/>
  <c r="J4" i="677"/>
  <c r="J28" i="676"/>
  <c r="J27" i="676"/>
  <c r="J26" i="676"/>
  <c r="J25" i="676"/>
  <c r="J24" i="676"/>
  <c r="J23" i="676"/>
  <c r="J22" i="676"/>
  <c r="J21" i="676"/>
  <c r="J20" i="676"/>
  <c r="J19" i="676"/>
  <c r="J18" i="676"/>
  <c r="J17" i="676"/>
  <c r="J16" i="676"/>
  <c r="J15" i="676"/>
  <c r="J14" i="676"/>
  <c r="J13" i="676"/>
  <c r="J12" i="676"/>
  <c r="J11" i="676"/>
  <c r="J10" i="676"/>
  <c r="J9" i="676"/>
  <c r="J8" i="676"/>
  <c r="J7" i="676"/>
  <c r="J6" i="676"/>
  <c r="J5" i="676"/>
  <c r="J4" i="676"/>
  <c r="J28" i="675"/>
  <c r="J27" i="675"/>
  <c r="J26" i="675"/>
  <c r="J25" i="675"/>
  <c r="J24" i="675"/>
  <c r="J23" i="675"/>
  <c r="J22" i="675"/>
  <c r="J21" i="675"/>
  <c r="J20" i="675"/>
  <c r="J19" i="675"/>
  <c r="J18" i="675"/>
  <c r="J17" i="675"/>
  <c r="J16" i="675"/>
  <c r="J15" i="675"/>
  <c r="J14" i="675"/>
  <c r="J13" i="675"/>
  <c r="J12" i="675"/>
  <c r="J11" i="675"/>
  <c r="J10" i="675"/>
  <c r="J9" i="675"/>
  <c r="J8" i="675"/>
  <c r="J7" i="675"/>
  <c r="J6" i="675"/>
  <c r="J5" i="675"/>
  <c r="J4" i="675"/>
  <c r="J28" i="674"/>
  <c r="J27" i="674"/>
  <c r="J26" i="674"/>
  <c r="J25" i="674"/>
  <c r="J24" i="674"/>
  <c r="J23" i="674"/>
  <c r="J22" i="674"/>
  <c r="J21" i="674"/>
  <c r="J20" i="674"/>
  <c r="J19" i="674"/>
  <c r="J18" i="674"/>
  <c r="J17" i="674"/>
  <c r="J16" i="674"/>
  <c r="J15" i="674"/>
  <c r="J14" i="674"/>
  <c r="J13" i="674"/>
  <c r="J12" i="674"/>
  <c r="J11" i="674"/>
  <c r="J10" i="674"/>
  <c r="J9" i="674"/>
  <c r="J8" i="674"/>
  <c r="J7" i="674"/>
  <c r="J6" i="674"/>
  <c r="J5" i="674"/>
  <c r="J4" i="674"/>
  <c r="J28" i="673"/>
  <c r="J27" i="673"/>
  <c r="J26" i="673"/>
  <c r="J25" i="673"/>
  <c r="J24" i="673"/>
  <c r="J23" i="673"/>
  <c r="J22" i="673"/>
  <c r="J21" i="673"/>
  <c r="J20" i="673"/>
  <c r="J19" i="673"/>
  <c r="J18" i="673"/>
  <c r="J17" i="673"/>
  <c r="J16" i="673"/>
  <c r="J15" i="673"/>
  <c r="J14" i="673"/>
  <c r="J13" i="673"/>
  <c r="J12" i="673"/>
  <c r="J11" i="673"/>
  <c r="J10" i="673"/>
  <c r="J9" i="673"/>
  <c r="J8" i="673"/>
  <c r="J7" i="673"/>
  <c r="J6" i="673"/>
  <c r="J5" i="673"/>
  <c r="J4" i="673"/>
  <c r="J28" i="672"/>
  <c r="J27" i="672"/>
  <c r="J26" i="672"/>
  <c r="J25" i="672"/>
  <c r="J24" i="672"/>
  <c r="J23" i="672"/>
  <c r="J22" i="672"/>
  <c r="J21" i="672"/>
  <c r="J20" i="672"/>
  <c r="J19" i="672"/>
  <c r="J18" i="672"/>
  <c r="J17" i="672"/>
  <c r="J16" i="672"/>
  <c r="J15" i="672"/>
  <c r="J14" i="672"/>
  <c r="J13" i="672"/>
  <c r="J12" i="672"/>
  <c r="J11" i="672"/>
  <c r="J10" i="672"/>
  <c r="J9" i="672"/>
  <c r="J8" i="672"/>
  <c r="J7" i="672"/>
  <c r="J6" i="672"/>
  <c r="J5" i="672"/>
  <c r="J4" i="672"/>
  <c r="J28" i="671"/>
  <c r="J27" i="671"/>
  <c r="J26" i="671"/>
  <c r="J25" i="671"/>
  <c r="J24" i="671"/>
  <c r="J23" i="671"/>
  <c r="J22" i="671"/>
  <c r="J21" i="671"/>
  <c r="J20" i="671"/>
  <c r="J19" i="671"/>
  <c r="J18" i="671"/>
  <c r="J17" i="671"/>
  <c r="J16" i="671"/>
  <c r="J15" i="671"/>
  <c r="J14" i="671"/>
  <c r="J13" i="671"/>
  <c r="J12" i="671"/>
  <c r="J11" i="671"/>
  <c r="J10" i="671"/>
  <c r="J9" i="671"/>
  <c r="J8" i="671"/>
  <c r="J7" i="671"/>
  <c r="J6" i="671"/>
  <c r="J5" i="671"/>
  <c r="J4" i="671"/>
  <c r="J28" i="670"/>
  <c r="J27" i="670"/>
  <c r="J26" i="670"/>
  <c r="J25" i="670"/>
  <c r="J24" i="670"/>
  <c r="J23" i="670"/>
  <c r="J22" i="670"/>
  <c r="J21" i="670"/>
  <c r="J20" i="670"/>
  <c r="J19" i="670"/>
  <c r="J18" i="670"/>
  <c r="J17" i="670"/>
  <c r="J16" i="670"/>
  <c r="J15" i="670"/>
  <c r="J14" i="670"/>
  <c r="J13" i="670"/>
  <c r="J12" i="670"/>
  <c r="J11" i="670"/>
  <c r="J10" i="670"/>
  <c r="J9" i="670"/>
  <c r="J8" i="670"/>
  <c r="J7" i="670"/>
  <c r="J6" i="670"/>
  <c r="J5" i="670"/>
  <c r="J4" i="670"/>
  <c r="J28" i="669"/>
  <c r="J27" i="669"/>
  <c r="J26" i="669"/>
  <c r="J25" i="669"/>
  <c r="J24" i="669"/>
  <c r="J23" i="669"/>
  <c r="J22" i="669"/>
  <c r="J21" i="669"/>
  <c r="J20" i="669"/>
  <c r="J19" i="669"/>
  <c r="J18" i="669"/>
  <c r="J17" i="669"/>
  <c r="J16" i="669"/>
  <c r="J15" i="669"/>
  <c r="J14" i="669"/>
  <c r="J13" i="669"/>
  <c r="J12" i="669"/>
  <c r="J11" i="669"/>
  <c r="J10" i="669"/>
  <c r="J9" i="669"/>
  <c r="J8" i="669"/>
  <c r="J7" i="669"/>
  <c r="J6" i="669"/>
  <c r="J5" i="669"/>
  <c r="J4" i="669"/>
  <c r="J28" i="668"/>
  <c r="J27" i="668"/>
  <c r="J26" i="668"/>
  <c r="J25" i="668"/>
  <c r="J24" i="668"/>
  <c r="J23" i="668"/>
  <c r="J22" i="668"/>
  <c r="J21" i="668"/>
  <c r="J20" i="668"/>
  <c r="J19" i="668"/>
  <c r="J18" i="668"/>
  <c r="J17" i="668"/>
  <c r="J16" i="668"/>
  <c r="J15" i="668"/>
  <c r="J14" i="668"/>
  <c r="J13" i="668"/>
  <c r="J12" i="668"/>
  <c r="J11" i="668"/>
  <c r="J10" i="668"/>
  <c r="J9" i="668"/>
  <c r="J8" i="668"/>
  <c r="J7" i="668"/>
  <c r="J6" i="668"/>
  <c r="J5" i="668"/>
  <c r="J4" i="668"/>
  <c r="J28" i="667"/>
  <c r="J27" i="667"/>
  <c r="J26" i="667"/>
  <c r="J25" i="667"/>
  <c r="J24" i="667"/>
  <c r="J23" i="667"/>
  <c r="J22" i="667"/>
  <c r="J21" i="667"/>
  <c r="J20" i="667"/>
  <c r="J19" i="667"/>
  <c r="J18" i="667"/>
  <c r="J17" i="667"/>
  <c r="J16" i="667"/>
  <c r="J15" i="667"/>
  <c r="J14" i="667"/>
  <c r="J13" i="667"/>
  <c r="J12" i="667"/>
  <c r="J11" i="667"/>
  <c r="J10" i="667"/>
  <c r="J9" i="667"/>
  <c r="J8" i="667"/>
  <c r="J7" i="667"/>
  <c r="J6" i="667"/>
  <c r="J5" i="667"/>
  <c r="J4" i="667"/>
  <c r="J28" i="666"/>
  <c r="J27" i="666"/>
  <c r="J26" i="666"/>
  <c r="J25" i="666"/>
  <c r="J24" i="666"/>
  <c r="J23" i="666"/>
  <c r="J22" i="666"/>
  <c r="J21" i="666"/>
  <c r="J20" i="666"/>
  <c r="J19" i="666"/>
  <c r="J18" i="666"/>
  <c r="J17" i="666"/>
  <c r="J16" i="666"/>
  <c r="J15" i="666"/>
  <c r="J14" i="666"/>
  <c r="J13" i="666"/>
  <c r="J12" i="666"/>
  <c r="J11" i="666"/>
  <c r="J10" i="666"/>
  <c r="J9" i="666"/>
  <c r="J8" i="666"/>
  <c r="J7" i="666"/>
  <c r="J6" i="666"/>
  <c r="J5" i="666"/>
  <c r="J4" i="666"/>
  <c r="J28" i="665"/>
  <c r="J27" i="665"/>
  <c r="J26" i="665"/>
  <c r="J25" i="665"/>
  <c r="J24" i="665"/>
  <c r="J23" i="665"/>
  <c r="J22" i="665"/>
  <c r="J21" i="665"/>
  <c r="J20" i="665"/>
  <c r="J19" i="665"/>
  <c r="J18" i="665"/>
  <c r="J17" i="665"/>
  <c r="J16" i="665"/>
  <c r="J15" i="665"/>
  <c r="J14" i="665"/>
  <c r="J13" i="665"/>
  <c r="J12" i="665"/>
  <c r="J11" i="665"/>
  <c r="J10" i="665"/>
  <c r="J9" i="665"/>
  <c r="J8" i="665"/>
  <c r="J7" i="665"/>
  <c r="J6" i="665"/>
  <c r="J5" i="665"/>
  <c r="J4" i="665"/>
  <c r="J28" i="664"/>
  <c r="J27" i="664"/>
  <c r="J26" i="664"/>
  <c r="J25" i="664"/>
  <c r="J24" i="664"/>
  <c r="J23" i="664"/>
  <c r="J22" i="664"/>
  <c r="J21" i="664"/>
  <c r="J20" i="664"/>
  <c r="J19" i="664"/>
  <c r="J18" i="664"/>
  <c r="J17" i="664"/>
  <c r="J16" i="664"/>
  <c r="J15" i="664"/>
  <c r="J14" i="664"/>
  <c r="J13" i="664"/>
  <c r="J12" i="664"/>
  <c r="J11" i="664"/>
  <c r="J10" i="664"/>
  <c r="J9" i="664"/>
  <c r="J8" i="664"/>
  <c r="J7" i="664"/>
  <c r="J6" i="664"/>
  <c r="J5" i="664"/>
  <c r="J4" i="664"/>
  <c r="J28" i="663"/>
  <c r="J27" i="663"/>
  <c r="J26" i="663"/>
  <c r="J25" i="663"/>
  <c r="J24" i="663"/>
  <c r="J23" i="663"/>
  <c r="J22" i="663"/>
  <c r="J21" i="663"/>
  <c r="J20" i="663"/>
  <c r="J19" i="663"/>
  <c r="J18" i="663"/>
  <c r="J17" i="663"/>
  <c r="J16" i="663"/>
  <c r="J15" i="663"/>
  <c r="J14" i="663"/>
  <c r="J13" i="663"/>
  <c r="J12" i="663"/>
  <c r="J11" i="663"/>
  <c r="J10" i="663"/>
  <c r="J9" i="663"/>
  <c r="J8" i="663"/>
  <c r="J7" i="663"/>
  <c r="J6" i="663"/>
  <c r="J5" i="663"/>
  <c r="J4" i="663"/>
  <c r="J28" i="662"/>
  <c r="J27" i="662"/>
  <c r="J26" i="662"/>
  <c r="J25" i="662"/>
  <c r="J24" i="662"/>
  <c r="J23" i="662"/>
  <c r="J22" i="662"/>
  <c r="J21" i="662"/>
  <c r="J20" i="662"/>
  <c r="J19" i="662"/>
  <c r="J18" i="662"/>
  <c r="J17" i="662"/>
  <c r="J16" i="662"/>
  <c r="J15" i="662"/>
  <c r="J14" i="662"/>
  <c r="J13" i="662"/>
  <c r="J12" i="662"/>
  <c r="J11" i="662"/>
  <c r="J10" i="662"/>
  <c r="J9" i="662"/>
  <c r="J8" i="662"/>
  <c r="J7" i="662"/>
  <c r="J6" i="662"/>
  <c r="J5" i="662"/>
  <c r="J4" i="662"/>
  <c r="J28" i="661"/>
  <c r="J27" i="661"/>
  <c r="J26" i="661"/>
  <c r="J25" i="661"/>
  <c r="J24" i="661"/>
  <c r="J23" i="661"/>
  <c r="J22" i="661"/>
  <c r="J21" i="661"/>
  <c r="J20" i="661"/>
  <c r="J19" i="661"/>
  <c r="J18" i="661"/>
  <c r="J17" i="661"/>
  <c r="J16" i="661"/>
  <c r="J15" i="661"/>
  <c r="J14" i="661"/>
  <c r="J13" i="661"/>
  <c r="J12" i="661"/>
  <c r="J11" i="661"/>
  <c r="J10" i="661"/>
  <c r="J9" i="661"/>
  <c r="J8" i="661"/>
  <c r="J7" i="661"/>
  <c r="J6" i="661"/>
  <c r="J5" i="661"/>
  <c r="J4" i="661"/>
  <c r="J28" i="660"/>
  <c r="J27" i="660"/>
  <c r="J26" i="660"/>
  <c r="J25" i="660"/>
  <c r="J24" i="660"/>
  <c r="J23" i="660"/>
  <c r="J22" i="660"/>
  <c r="J21" i="660"/>
  <c r="J20" i="660"/>
  <c r="J19" i="660"/>
  <c r="J18" i="660"/>
  <c r="J17" i="660"/>
  <c r="J16" i="660"/>
  <c r="J15" i="660"/>
  <c r="J14" i="660"/>
  <c r="J13" i="660"/>
  <c r="J12" i="660"/>
  <c r="J11" i="660"/>
  <c r="J10" i="660"/>
  <c r="J9" i="660"/>
  <c r="J8" i="660"/>
  <c r="J7" i="660"/>
  <c r="J6" i="660"/>
  <c r="J5" i="660"/>
  <c r="J4" i="660"/>
  <c r="J28" i="659"/>
  <c r="J27" i="659"/>
  <c r="J26" i="659"/>
  <c r="J25" i="659"/>
  <c r="J24" i="659"/>
  <c r="J23" i="659"/>
  <c r="J22" i="659"/>
  <c r="J21" i="659"/>
  <c r="J20" i="659"/>
  <c r="J19" i="659"/>
  <c r="J18" i="659"/>
  <c r="J17" i="659"/>
  <c r="J16" i="659"/>
  <c r="J15" i="659"/>
  <c r="J14" i="659"/>
  <c r="J13" i="659"/>
  <c r="J12" i="659"/>
  <c r="J11" i="659"/>
  <c r="J10" i="659"/>
  <c r="J9" i="659"/>
  <c r="J8" i="659"/>
  <c r="J7" i="659"/>
  <c r="J6" i="659"/>
  <c r="J5" i="659"/>
  <c r="J4" i="659"/>
  <c r="J28" i="658"/>
  <c r="J27" i="658"/>
  <c r="J26" i="658"/>
  <c r="J25" i="658"/>
  <c r="J24" i="658"/>
  <c r="J23" i="658"/>
  <c r="J22" i="658"/>
  <c r="J21" i="658"/>
  <c r="J20" i="658"/>
  <c r="J19" i="658"/>
  <c r="J18" i="658"/>
  <c r="J17" i="658"/>
  <c r="J16" i="658"/>
  <c r="J15" i="658"/>
  <c r="J14" i="658"/>
  <c r="J13" i="658"/>
  <c r="J12" i="658"/>
  <c r="J11" i="658"/>
  <c r="J10" i="658"/>
  <c r="J9" i="658"/>
  <c r="J8" i="658"/>
  <c r="J7" i="658"/>
  <c r="J6" i="658"/>
  <c r="J5" i="658"/>
  <c r="J4" i="658"/>
  <c r="J28" i="657"/>
  <c r="J27" i="657"/>
  <c r="J26" i="657"/>
  <c r="J25" i="657"/>
  <c r="J24" i="657"/>
  <c r="J23" i="657"/>
  <c r="J22" i="657"/>
  <c r="J21" i="657"/>
  <c r="J20" i="657"/>
  <c r="J19" i="657"/>
  <c r="J18" i="657"/>
  <c r="J17" i="657"/>
  <c r="J16" i="657"/>
  <c r="J15" i="657"/>
  <c r="J14" i="657"/>
  <c r="J13" i="657"/>
  <c r="J12" i="657"/>
  <c r="J11" i="657"/>
  <c r="J10" i="657"/>
  <c r="J9" i="657"/>
  <c r="J8" i="657"/>
  <c r="J7" i="657"/>
  <c r="J6" i="657"/>
  <c r="J5" i="657"/>
  <c r="J4" i="657"/>
  <c r="J28" i="656"/>
  <c r="J27" i="656"/>
  <c r="J26" i="656"/>
  <c r="J25" i="656"/>
  <c r="J24" i="656"/>
  <c r="J23" i="656"/>
  <c r="J22" i="656"/>
  <c r="J21" i="656"/>
  <c r="J20" i="656"/>
  <c r="J19" i="656"/>
  <c r="J18" i="656"/>
  <c r="J17" i="656"/>
  <c r="J16" i="656"/>
  <c r="J15" i="656"/>
  <c r="J14" i="656"/>
  <c r="J13" i="656"/>
  <c r="J12" i="656"/>
  <c r="J11" i="656"/>
  <c r="J10" i="656"/>
  <c r="J9" i="656"/>
  <c r="J8" i="656"/>
  <c r="J7" i="656"/>
  <c r="J6" i="656"/>
  <c r="J5" i="656"/>
  <c r="J4" i="656"/>
  <c r="J28" i="655"/>
  <c r="J27" i="655"/>
  <c r="J26" i="655"/>
  <c r="J25" i="655"/>
  <c r="J24" i="655"/>
  <c r="J23" i="655"/>
  <c r="J22" i="655"/>
  <c r="J21" i="655"/>
  <c r="J20" i="655"/>
  <c r="J19" i="655"/>
  <c r="J18" i="655"/>
  <c r="J17" i="655"/>
  <c r="J16" i="655"/>
  <c r="J15" i="655"/>
  <c r="J14" i="655"/>
  <c r="J13" i="655"/>
  <c r="J12" i="655"/>
  <c r="J11" i="655"/>
  <c r="J10" i="655"/>
  <c r="J9" i="655"/>
  <c r="J8" i="655"/>
  <c r="J7" i="655"/>
  <c r="J6" i="655"/>
  <c r="J5" i="655"/>
  <c r="J4" i="655"/>
  <c r="J28" i="654"/>
  <c r="J27" i="654"/>
  <c r="J26" i="654"/>
  <c r="J25" i="654"/>
  <c r="J24" i="654"/>
  <c r="J23" i="654"/>
  <c r="J22" i="654"/>
  <c r="J21" i="654"/>
  <c r="J20" i="654"/>
  <c r="J19" i="654"/>
  <c r="J18" i="654"/>
  <c r="J17" i="654"/>
  <c r="J16" i="654"/>
  <c r="J15" i="654"/>
  <c r="J14" i="654"/>
  <c r="J13" i="654"/>
  <c r="J12" i="654"/>
  <c r="J11" i="654"/>
  <c r="J10" i="654"/>
  <c r="J9" i="654"/>
  <c r="J8" i="654"/>
  <c r="J7" i="654"/>
  <c r="J6" i="654"/>
  <c r="J5" i="654"/>
  <c r="J4" i="654"/>
  <c r="J28" i="653"/>
  <c r="J27" i="653"/>
  <c r="J26" i="653"/>
  <c r="J25" i="653"/>
  <c r="J24" i="653"/>
  <c r="J23" i="653"/>
  <c r="J22" i="653"/>
  <c r="J21" i="653"/>
  <c r="J20" i="653"/>
  <c r="J19" i="653"/>
  <c r="J18" i="653"/>
  <c r="J17" i="653"/>
  <c r="J16" i="653"/>
  <c r="J15" i="653"/>
  <c r="J14" i="653"/>
  <c r="J13" i="653"/>
  <c r="J12" i="653"/>
  <c r="J11" i="653"/>
  <c r="J10" i="653"/>
  <c r="J9" i="653"/>
  <c r="J8" i="653"/>
  <c r="J7" i="653"/>
  <c r="J6" i="653"/>
  <c r="J5" i="653"/>
  <c r="J4" i="653"/>
  <c r="J28" i="652"/>
  <c r="J27" i="652"/>
  <c r="J26" i="652"/>
  <c r="J25" i="652"/>
  <c r="J24" i="652"/>
  <c r="J23" i="652"/>
  <c r="J22" i="652"/>
  <c r="J21" i="652"/>
  <c r="J20" i="652"/>
  <c r="J19" i="652"/>
  <c r="J18" i="652"/>
  <c r="J17" i="652"/>
  <c r="J16" i="652"/>
  <c r="J15" i="652"/>
  <c r="J14" i="652"/>
  <c r="J13" i="652"/>
  <c r="J12" i="652"/>
  <c r="J11" i="652"/>
  <c r="J10" i="652"/>
  <c r="J9" i="652"/>
  <c r="J8" i="652"/>
  <c r="J7" i="652"/>
  <c r="J6" i="652"/>
  <c r="J5" i="652"/>
  <c r="J4" i="652"/>
  <c r="J28" i="651"/>
  <c r="J27" i="651"/>
  <c r="J26" i="651"/>
  <c r="J25" i="651"/>
  <c r="J24" i="651"/>
  <c r="J23" i="651"/>
  <c r="J22" i="651"/>
  <c r="J21" i="651"/>
  <c r="J20" i="651"/>
  <c r="J19" i="651"/>
  <c r="J18" i="651"/>
  <c r="J17" i="651"/>
  <c r="J16" i="651"/>
  <c r="J15" i="651"/>
  <c r="J14" i="651"/>
  <c r="J13" i="651"/>
  <c r="J12" i="651"/>
  <c r="J11" i="651"/>
  <c r="J10" i="651"/>
  <c r="J9" i="651"/>
  <c r="J8" i="651"/>
  <c r="J7" i="651"/>
  <c r="J6" i="651"/>
  <c r="J5" i="651"/>
  <c r="J4" i="651"/>
  <c r="J28" i="650"/>
  <c r="J27" i="650"/>
  <c r="J26" i="650"/>
  <c r="J25" i="650"/>
  <c r="J24" i="650"/>
  <c r="J23" i="650"/>
  <c r="J22" i="650"/>
  <c r="J21" i="650"/>
  <c r="J20" i="650"/>
  <c r="J19" i="650"/>
  <c r="J18" i="650"/>
  <c r="J17" i="650"/>
  <c r="J16" i="650"/>
  <c r="J15" i="650"/>
  <c r="J14" i="650"/>
  <c r="J13" i="650"/>
  <c r="J12" i="650"/>
  <c r="J11" i="650"/>
  <c r="J10" i="650"/>
  <c r="J9" i="650"/>
  <c r="J8" i="650"/>
  <c r="J7" i="650"/>
  <c r="J6" i="650"/>
  <c r="J5" i="650"/>
  <c r="J4" i="650"/>
  <c r="J28" i="649"/>
  <c r="J27" i="649"/>
  <c r="J26" i="649"/>
  <c r="J25" i="649"/>
  <c r="J24" i="649"/>
  <c r="J23" i="649"/>
  <c r="J22" i="649"/>
  <c r="J21" i="649"/>
  <c r="J20" i="649"/>
  <c r="J19" i="649"/>
  <c r="J18" i="649"/>
  <c r="J17" i="649"/>
  <c r="J16" i="649"/>
  <c r="J15" i="649"/>
  <c r="J14" i="649"/>
  <c r="J13" i="649"/>
  <c r="J12" i="649"/>
  <c r="J11" i="649"/>
  <c r="J10" i="649"/>
  <c r="J9" i="649"/>
  <c r="J8" i="649"/>
  <c r="J7" i="649"/>
  <c r="J6" i="649"/>
  <c r="J5" i="649"/>
  <c r="J4" i="649"/>
  <c r="J28" i="648"/>
  <c r="J27" i="648"/>
  <c r="J26" i="648"/>
  <c r="J25" i="648"/>
  <c r="J24" i="648"/>
  <c r="J23" i="648"/>
  <c r="J22" i="648"/>
  <c r="J21" i="648"/>
  <c r="J20" i="648"/>
  <c r="J19" i="648"/>
  <c r="J18" i="648"/>
  <c r="J17" i="648"/>
  <c r="J16" i="648"/>
  <c r="J15" i="648"/>
  <c r="J14" i="648"/>
  <c r="J13" i="648"/>
  <c r="J12" i="648"/>
  <c r="J11" i="648"/>
  <c r="J10" i="648"/>
  <c r="J9" i="648"/>
  <c r="J8" i="648"/>
  <c r="J7" i="648"/>
  <c r="J6" i="648"/>
  <c r="J5" i="648"/>
  <c r="J4" i="648"/>
  <c r="J28" i="647"/>
  <c r="J27" i="647"/>
  <c r="J26" i="647"/>
  <c r="J25" i="647"/>
  <c r="J24" i="647"/>
  <c r="J23" i="647"/>
  <c r="J22" i="647"/>
  <c r="J21" i="647"/>
  <c r="J20" i="647"/>
  <c r="J19" i="647"/>
  <c r="J18" i="647"/>
  <c r="J17" i="647"/>
  <c r="J16" i="647"/>
  <c r="J15" i="647"/>
  <c r="J14" i="647"/>
  <c r="J13" i="647"/>
  <c r="J12" i="647"/>
  <c r="J11" i="647"/>
  <c r="J10" i="647"/>
  <c r="J9" i="647"/>
  <c r="J8" i="647"/>
  <c r="J7" i="647"/>
  <c r="J6" i="647"/>
  <c r="J5" i="647"/>
  <c r="J4" i="647"/>
  <c r="J28" i="646"/>
  <c r="J27" i="646"/>
  <c r="J26" i="646"/>
  <c r="J25" i="646"/>
  <c r="J24" i="646"/>
  <c r="J23" i="646"/>
  <c r="J22" i="646"/>
  <c r="J21" i="646"/>
  <c r="J20" i="646"/>
  <c r="J19" i="646"/>
  <c r="J18" i="646"/>
  <c r="J17" i="646"/>
  <c r="J16" i="646"/>
  <c r="J15" i="646"/>
  <c r="J14" i="646"/>
  <c r="J13" i="646"/>
  <c r="J12" i="646"/>
  <c r="J11" i="646"/>
  <c r="J10" i="646"/>
  <c r="J9" i="646"/>
  <c r="J8" i="646"/>
  <c r="J7" i="646"/>
  <c r="J6" i="646"/>
  <c r="J5" i="646"/>
  <c r="J4" i="646"/>
  <c r="J28" i="645"/>
  <c r="J27" i="645"/>
  <c r="J26" i="645"/>
  <c r="J25" i="645"/>
  <c r="J24" i="645"/>
  <c r="J23" i="645"/>
  <c r="J22" i="645"/>
  <c r="J21" i="645"/>
  <c r="J20" i="645"/>
  <c r="J19" i="645"/>
  <c r="J18" i="645"/>
  <c r="J17" i="645"/>
  <c r="J16" i="645"/>
  <c r="J15" i="645"/>
  <c r="J14" i="645"/>
  <c r="J13" i="645"/>
  <c r="J12" i="645"/>
  <c r="J11" i="645"/>
  <c r="J10" i="645"/>
  <c r="J9" i="645"/>
  <c r="J8" i="645"/>
  <c r="J7" i="645"/>
  <c r="J6" i="645"/>
  <c r="J5" i="645"/>
  <c r="J4" i="645"/>
  <c r="J28" i="644"/>
  <c r="J27" i="644"/>
  <c r="J26" i="644"/>
  <c r="J25" i="644"/>
  <c r="J24" i="644"/>
  <c r="J23" i="644"/>
  <c r="J22" i="644"/>
  <c r="J21" i="644"/>
  <c r="J20" i="644"/>
  <c r="J19" i="644"/>
  <c r="J18" i="644"/>
  <c r="J17" i="644"/>
  <c r="J16" i="644"/>
  <c r="J15" i="644"/>
  <c r="J14" i="644"/>
  <c r="J13" i="644"/>
  <c r="J12" i="644"/>
  <c r="J11" i="644"/>
  <c r="J10" i="644"/>
  <c r="J9" i="644"/>
  <c r="J8" i="644"/>
  <c r="J7" i="644"/>
  <c r="J6" i="644"/>
  <c r="J5" i="644"/>
  <c r="J4" i="644"/>
  <c r="J28" i="643"/>
  <c r="J27" i="643"/>
  <c r="J26" i="643"/>
  <c r="J25" i="643"/>
  <c r="J24" i="643"/>
  <c r="J23" i="643"/>
  <c r="J22" i="643"/>
  <c r="J21" i="643"/>
  <c r="J20" i="643"/>
  <c r="J19" i="643"/>
  <c r="J18" i="643"/>
  <c r="J17" i="643"/>
  <c r="J16" i="643"/>
  <c r="J15" i="643"/>
  <c r="J14" i="643"/>
  <c r="J13" i="643"/>
  <c r="J12" i="643"/>
  <c r="J11" i="643"/>
  <c r="J10" i="643"/>
  <c r="J9" i="643"/>
  <c r="J8" i="643"/>
  <c r="J7" i="643"/>
  <c r="J6" i="643"/>
  <c r="J5" i="643"/>
  <c r="J4" i="643"/>
  <c r="J28" i="642"/>
  <c r="J27" i="642"/>
  <c r="J26" i="642"/>
  <c r="J25" i="642"/>
  <c r="J24" i="642"/>
  <c r="J23" i="642"/>
  <c r="J22" i="642"/>
  <c r="J21" i="642"/>
  <c r="J20" i="642"/>
  <c r="J19" i="642"/>
  <c r="J18" i="642"/>
  <c r="J17" i="642"/>
  <c r="J16" i="642"/>
  <c r="J15" i="642"/>
  <c r="J14" i="642"/>
  <c r="J13" i="642"/>
  <c r="J12" i="642"/>
  <c r="J11" i="642"/>
  <c r="J10" i="642"/>
  <c r="J9" i="642"/>
  <c r="J8" i="642"/>
  <c r="J7" i="642"/>
  <c r="J6" i="642"/>
  <c r="J5" i="642"/>
  <c r="J4" i="642"/>
  <c r="J28" i="641"/>
  <c r="J27" i="641"/>
  <c r="J26" i="641"/>
  <c r="J25" i="641"/>
  <c r="J24" i="641"/>
  <c r="J23" i="641"/>
  <c r="J22" i="641"/>
  <c r="J21" i="641"/>
  <c r="J20" i="641"/>
  <c r="J19" i="641"/>
  <c r="J18" i="641"/>
  <c r="J17" i="641"/>
  <c r="J16" i="641"/>
  <c r="J15" i="641"/>
  <c r="J14" i="641"/>
  <c r="J13" i="641"/>
  <c r="J12" i="641"/>
  <c r="J11" i="641"/>
  <c r="J10" i="641"/>
  <c r="J9" i="641"/>
  <c r="J8" i="641"/>
  <c r="J7" i="641"/>
  <c r="J6" i="641"/>
  <c r="J5" i="641"/>
  <c r="J4" i="641"/>
  <c r="J28" i="640"/>
  <c r="J27" i="640"/>
  <c r="J26" i="640"/>
  <c r="J25" i="640"/>
  <c r="J24" i="640"/>
  <c r="J23" i="640"/>
  <c r="J22" i="640"/>
  <c r="J21" i="640"/>
  <c r="J20" i="640"/>
  <c r="J19" i="640"/>
  <c r="J18" i="640"/>
  <c r="J17" i="640"/>
  <c r="J16" i="640"/>
  <c r="J15" i="640"/>
  <c r="J14" i="640"/>
  <c r="J13" i="640"/>
  <c r="J12" i="640"/>
  <c r="J11" i="640"/>
  <c r="J10" i="640"/>
  <c r="J9" i="640"/>
  <c r="J8" i="640"/>
  <c r="J7" i="640"/>
  <c r="J6" i="640"/>
  <c r="J5" i="640"/>
  <c r="J4" i="640"/>
  <c r="J28" i="639"/>
  <c r="J27" i="639"/>
  <c r="J26" i="639"/>
  <c r="J25" i="639"/>
  <c r="J24" i="639"/>
  <c r="J23" i="639"/>
  <c r="J22" i="639"/>
  <c r="J21" i="639"/>
  <c r="J20" i="639"/>
  <c r="J19" i="639"/>
  <c r="J18" i="639"/>
  <c r="J17" i="639"/>
  <c r="J16" i="639"/>
  <c r="J15" i="639"/>
  <c r="J14" i="639"/>
  <c r="J13" i="639"/>
  <c r="J12" i="639"/>
  <c r="J11" i="639"/>
  <c r="J10" i="639"/>
  <c r="J9" i="639"/>
  <c r="J8" i="639"/>
  <c r="J7" i="639"/>
  <c r="J6" i="639"/>
  <c r="J5" i="639"/>
  <c r="J4" i="639"/>
  <c r="J28" i="638"/>
  <c r="J27" i="638"/>
  <c r="J26" i="638"/>
  <c r="J25" i="638"/>
  <c r="J24" i="638"/>
  <c r="J23" i="638"/>
  <c r="J22" i="638"/>
  <c r="J21" i="638"/>
  <c r="J20" i="638"/>
  <c r="J19" i="638"/>
  <c r="J18" i="638"/>
  <c r="J17" i="638"/>
  <c r="J16" i="638"/>
  <c r="J15" i="638"/>
  <c r="J14" i="638"/>
  <c r="J13" i="638"/>
  <c r="J12" i="638"/>
  <c r="J11" i="638"/>
  <c r="J10" i="638"/>
  <c r="J9" i="638"/>
  <c r="J8" i="638"/>
  <c r="J7" i="638"/>
  <c r="J6" i="638"/>
  <c r="J5" i="638"/>
  <c r="J4" i="638"/>
  <c r="J28" i="637"/>
  <c r="J27" i="637"/>
  <c r="J26" i="637"/>
  <c r="J25" i="637"/>
  <c r="J24" i="637"/>
  <c r="J23" i="637"/>
  <c r="J22" i="637"/>
  <c r="J21" i="637"/>
  <c r="J20" i="637"/>
  <c r="J19" i="637"/>
  <c r="J18" i="637"/>
  <c r="J17" i="637"/>
  <c r="J16" i="637"/>
  <c r="J15" i="637"/>
  <c r="J14" i="637"/>
  <c r="J13" i="637"/>
  <c r="J12" i="637"/>
  <c r="J11" i="637"/>
  <c r="J10" i="637"/>
  <c r="J9" i="637"/>
  <c r="J8" i="637"/>
  <c r="J7" i="637"/>
  <c r="J6" i="637"/>
  <c r="J5" i="637"/>
  <c r="J4" i="637"/>
  <c r="J28" i="636"/>
  <c r="J27" i="636"/>
  <c r="J26" i="636"/>
  <c r="J25" i="636"/>
  <c r="J24" i="636"/>
  <c r="J23" i="636"/>
  <c r="J22" i="636"/>
  <c r="J21" i="636"/>
  <c r="J20" i="636"/>
  <c r="J19" i="636"/>
  <c r="J18" i="636"/>
  <c r="J17" i="636"/>
  <c r="J16" i="636"/>
  <c r="J15" i="636"/>
  <c r="J14" i="636"/>
  <c r="J13" i="636"/>
  <c r="J12" i="636"/>
  <c r="J11" i="636"/>
  <c r="J10" i="636"/>
  <c r="J9" i="636"/>
  <c r="J8" i="636"/>
  <c r="J7" i="636"/>
  <c r="J6" i="636"/>
  <c r="J5" i="636"/>
  <c r="J4" i="636"/>
  <c r="J28" i="635"/>
  <c r="J27" i="635"/>
  <c r="J26" i="635"/>
  <c r="J25" i="635"/>
  <c r="J24" i="635"/>
  <c r="J23" i="635"/>
  <c r="J22" i="635"/>
  <c r="J21" i="635"/>
  <c r="J20" i="635"/>
  <c r="J19" i="635"/>
  <c r="J18" i="635"/>
  <c r="J17" i="635"/>
  <c r="J16" i="635"/>
  <c r="J15" i="635"/>
  <c r="J14" i="635"/>
  <c r="J13" i="635"/>
  <c r="J12" i="635"/>
  <c r="J11" i="635"/>
  <c r="J10" i="635"/>
  <c r="J9" i="635"/>
  <c r="J8" i="635"/>
  <c r="J7" i="635"/>
  <c r="J6" i="635"/>
  <c r="J5" i="635"/>
  <c r="J4" i="635"/>
  <c r="J28" i="634"/>
  <c r="J27" i="634"/>
  <c r="J26" i="634"/>
  <c r="J25" i="634"/>
  <c r="J24" i="634"/>
  <c r="J23" i="634"/>
  <c r="J22" i="634"/>
  <c r="J21" i="634"/>
  <c r="J20" i="634"/>
  <c r="J19" i="634"/>
  <c r="J18" i="634"/>
  <c r="J17" i="634"/>
  <c r="J16" i="634"/>
  <c r="J15" i="634"/>
  <c r="J14" i="634"/>
  <c r="J13" i="634"/>
  <c r="J12" i="634"/>
  <c r="J11" i="634"/>
  <c r="J10" i="634"/>
  <c r="J9" i="634"/>
  <c r="J8" i="634"/>
  <c r="J7" i="634"/>
  <c r="J6" i="634"/>
  <c r="J5" i="634"/>
  <c r="J4" i="634"/>
  <c r="J28" i="633"/>
  <c r="J27" i="633"/>
  <c r="J26" i="633"/>
  <c r="J25" i="633"/>
  <c r="J24" i="633"/>
  <c r="J23" i="633"/>
  <c r="J22" i="633"/>
  <c r="J21" i="633"/>
  <c r="J20" i="633"/>
  <c r="J19" i="633"/>
  <c r="J18" i="633"/>
  <c r="J17" i="633"/>
  <c r="J16" i="633"/>
  <c r="J15" i="633"/>
  <c r="J14" i="633"/>
  <c r="J13" i="633"/>
  <c r="J12" i="633"/>
  <c r="J11" i="633"/>
  <c r="J10" i="633"/>
  <c r="J9" i="633"/>
  <c r="J8" i="633"/>
  <c r="J7" i="633"/>
  <c r="J6" i="633"/>
  <c r="J5" i="633"/>
  <c r="J4" i="633"/>
  <c r="J28" i="632"/>
  <c r="J27" i="632"/>
  <c r="J26" i="632"/>
  <c r="J25" i="632"/>
  <c r="J24" i="632"/>
  <c r="J23" i="632"/>
  <c r="J22" i="632"/>
  <c r="J21" i="632"/>
  <c r="J20" i="632"/>
  <c r="J19" i="632"/>
  <c r="J18" i="632"/>
  <c r="J17" i="632"/>
  <c r="J16" i="632"/>
  <c r="J15" i="632"/>
  <c r="J14" i="632"/>
  <c r="J13" i="632"/>
  <c r="J12" i="632"/>
  <c r="J11" i="632"/>
  <c r="J10" i="632"/>
  <c r="J9" i="632"/>
  <c r="J8" i="632"/>
  <c r="J7" i="632"/>
  <c r="J6" i="632"/>
  <c r="J5" i="632"/>
  <c r="J4" i="632"/>
  <c r="J28" i="631"/>
  <c r="J27" i="631"/>
  <c r="J26" i="631"/>
  <c r="J25" i="631"/>
  <c r="J24" i="631"/>
  <c r="J23" i="631"/>
  <c r="J22" i="631"/>
  <c r="J21" i="631"/>
  <c r="J20" i="631"/>
  <c r="J19" i="631"/>
  <c r="J18" i="631"/>
  <c r="J17" i="631"/>
  <c r="J16" i="631"/>
  <c r="J15" i="631"/>
  <c r="J14" i="631"/>
  <c r="J13" i="631"/>
  <c r="J12" i="631"/>
  <c r="J11" i="631"/>
  <c r="J10" i="631"/>
  <c r="J9" i="631"/>
  <c r="J8" i="631"/>
  <c r="J7" i="631"/>
  <c r="J6" i="631"/>
  <c r="J5" i="631"/>
  <c r="J4" i="631"/>
  <c r="J28" i="630"/>
  <c r="J27" i="630"/>
  <c r="J26" i="630"/>
  <c r="J25" i="630"/>
  <c r="J24" i="630"/>
  <c r="J23" i="630"/>
  <c r="J22" i="630"/>
  <c r="J21" i="630"/>
  <c r="J20" i="630"/>
  <c r="J19" i="630"/>
  <c r="J18" i="630"/>
  <c r="J17" i="630"/>
  <c r="J16" i="630"/>
  <c r="J15" i="630"/>
  <c r="J14" i="630"/>
  <c r="J13" i="630"/>
  <c r="J12" i="630"/>
  <c r="J11" i="630"/>
  <c r="J10" i="630"/>
  <c r="J9" i="630"/>
  <c r="J8" i="630"/>
  <c r="J7" i="630"/>
  <c r="J6" i="630"/>
  <c r="J5" i="630"/>
  <c r="J4" i="630"/>
  <c r="J28" i="629"/>
  <c r="J27" i="629"/>
  <c r="J26" i="629"/>
  <c r="J25" i="629"/>
  <c r="J24" i="629"/>
  <c r="J23" i="629"/>
  <c r="J22" i="629"/>
  <c r="J21" i="629"/>
  <c r="J20" i="629"/>
  <c r="J19" i="629"/>
  <c r="J18" i="629"/>
  <c r="J17" i="629"/>
  <c r="J16" i="629"/>
  <c r="J15" i="629"/>
  <c r="J14" i="629"/>
  <c r="J13" i="629"/>
  <c r="J12" i="629"/>
  <c r="J11" i="629"/>
  <c r="J10" i="629"/>
  <c r="J9" i="629"/>
  <c r="J8" i="629"/>
  <c r="J7" i="629"/>
  <c r="J6" i="629"/>
  <c r="J5" i="629"/>
  <c r="J4" i="629"/>
  <c r="J28" i="628"/>
  <c r="J27" i="628"/>
  <c r="J26" i="628"/>
  <c r="J25" i="628"/>
  <c r="J24" i="628"/>
  <c r="J23" i="628"/>
  <c r="J22" i="628"/>
  <c r="J21" i="628"/>
  <c r="J20" i="628"/>
  <c r="J19" i="628"/>
  <c r="J18" i="628"/>
  <c r="J17" i="628"/>
  <c r="J16" i="628"/>
  <c r="J15" i="628"/>
  <c r="J14" i="628"/>
  <c r="J13" i="628"/>
  <c r="J12" i="628"/>
  <c r="J11" i="628"/>
  <c r="J10" i="628"/>
  <c r="J9" i="628"/>
  <c r="J8" i="628"/>
  <c r="J7" i="628"/>
  <c r="J6" i="628"/>
  <c r="J5" i="628"/>
  <c r="J4" i="628"/>
  <c r="J28" i="627"/>
  <c r="J27" i="627"/>
  <c r="J26" i="627"/>
  <c r="J25" i="627"/>
  <c r="J24" i="627"/>
  <c r="J23" i="627"/>
  <c r="J22" i="627"/>
  <c r="J21" i="627"/>
  <c r="J20" i="627"/>
  <c r="J19" i="627"/>
  <c r="J18" i="627"/>
  <c r="J17" i="627"/>
  <c r="J16" i="627"/>
  <c r="J15" i="627"/>
  <c r="J14" i="627"/>
  <c r="J13" i="627"/>
  <c r="J12" i="627"/>
  <c r="J11" i="627"/>
  <c r="J10" i="627"/>
  <c r="J9" i="627"/>
  <c r="J8" i="627"/>
  <c r="J7" i="627"/>
  <c r="J6" i="627"/>
  <c r="J5" i="627"/>
  <c r="J4" i="627"/>
  <c r="J28" i="626"/>
  <c r="J27" i="626"/>
  <c r="J26" i="626"/>
  <c r="J25" i="626"/>
  <c r="J24" i="626"/>
  <c r="J23" i="626"/>
  <c r="J22" i="626"/>
  <c r="J21" i="626"/>
  <c r="J20" i="626"/>
  <c r="J19" i="626"/>
  <c r="J18" i="626"/>
  <c r="J17" i="626"/>
  <c r="J16" i="626"/>
  <c r="J15" i="626"/>
  <c r="J14" i="626"/>
  <c r="J13" i="626"/>
  <c r="J12" i="626"/>
  <c r="J11" i="626"/>
  <c r="J10" i="626"/>
  <c r="J9" i="626"/>
  <c r="J8" i="626"/>
  <c r="J7" i="626"/>
  <c r="J6" i="626"/>
  <c r="J5" i="626"/>
  <c r="J4" i="626"/>
  <c r="J28" i="625"/>
  <c r="J27" i="625"/>
  <c r="J26" i="625"/>
  <c r="J25" i="625"/>
  <c r="J24" i="625"/>
  <c r="J23" i="625"/>
  <c r="J22" i="625"/>
  <c r="J21" i="625"/>
  <c r="J20" i="625"/>
  <c r="J19" i="625"/>
  <c r="J18" i="625"/>
  <c r="J17" i="625"/>
  <c r="J16" i="625"/>
  <c r="J15" i="625"/>
  <c r="J14" i="625"/>
  <c r="J13" i="625"/>
  <c r="J12" i="625"/>
  <c r="J11" i="625"/>
  <c r="J10" i="625"/>
  <c r="J9" i="625"/>
  <c r="J8" i="625"/>
  <c r="J7" i="625"/>
  <c r="J6" i="625"/>
  <c r="J5" i="625"/>
  <c r="J4" i="625"/>
  <c r="J28" i="624"/>
  <c r="J27" i="624"/>
  <c r="J26" i="624"/>
  <c r="J25" i="624"/>
  <c r="J24" i="624"/>
  <c r="J23" i="624"/>
  <c r="J22" i="624"/>
  <c r="J21" i="624"/>
  <c r="J20" i="624"/>
  <c r="J19" i="624"/>
  <c r="J18" i="624"/>
  <c r="J17" i="624"/>
  <c r="J16" i="624"/>
  <c r="J15" i="624"/>
  <c r="J14" i="624"/>
  <c r="J13" i="624"/>
  <c r="J12" i="624"/>
  <c r="J11" i="624"/>
  <c r="J10" i="624"/>
  <c r="J9" i="624"/>
  <c r="J8" i="624"/>
  <c r="J7" i="624"/>
  <c r="J6" i="624"/>
  <c r="J5" i="624"/>
  <c r="J4" i="624"/>
  <c r="J28" i="623"/>
  <c r="J27" i="623"/>
  <c r="J26" i="623"/>
  <c r="J25" i="623"/>
  <c r="J24" i="623"/>
  <c r="J23" i="623"/>
  <c r="J22" i="623"/>
  <c r="J21" i="623"/>
  <c r="J20" i="623"/>
  <c r="J19" i="623"/>
  <c r="J18" i="623"/>
  <c r="J17" i="623"/>
  <c r="J16" i="623"/>
  <c r="J15" i="623"/>
  <c r="J14" i="623"/>
  <c r="J13" i="623"/>
  <c r="J12" i="623"/>
  <c r="J11" i="623"/>
  <c r="J10" i="623"/>
  <c r="J9" i="623"/>
  <c r="J8" i="623"/>
  <c r="J7" i="623"/>
  <c r="J6" i="623"/>
  <c r="J5" i="623"/>
  <c r="J4" i="623"/>
  <c r="J28" i="622"/>
  <c r="J27" i="622"/>
  <c r="J26" i="622"/>
  <c r="J25" i="622"/>
  <c r="J24" i="622"/>
  <c r="J23" i="622"/>
  <c r="J22" i="622"/>
  <c r="J21" i="622"/>
  <c r="J20" i="622"/>
  <c r="J19" i="622"/>
  <c r="J18" i="622"/>
  <c r="J17" i="622"/>
  <c r="J16" i="622"/>
  <c r="J15" i="622"/>
  <c r="J14" i="622"/>
  <c r="J13" i="622"/>
  <c r="J12" i="622"/>
  <c r="J11" i="622"/>
  <c r="J10" i="622"/>
  <c r="J9" i="622"/>
  <c r="J8" i="622"/>
  <c r="J7" i="622"/>
  <c r="J6" i="622"/>
  <c r="J5" i="622"/>
  <c r="J4" i="622"/>
  <c r="J28" i="621"/>
  <c r="J27" i="621"/>
  <c r="J26" i="621"/>
  <c r="J25" i="621"/>
  <c r="J24" i="621"/>
  <c r="J23" i="621"/>
  <c r="J22" i="621"/>
  <c r="J21" i="621"/>
  <c r="J20" i="621"/>
  <c r="J19" i="621"/>
  <c r="J18" i="621"/>
  <c r="J17" i="621"/>
  <c r="J16" i="621"/>
  <c r="J15" i="621"/>
  <c r="J14" i="621"/>
  <c r="J13" i="621"/>
  <c r="J12" i="621"/>
  <c r="J11" i="621"/>
  <c r="J10" i="621"/>
  <c r="J9" i="621"/>
  <c r="J8" i="621"/>
  <c r="J7" i="621"/>
  <c r="J6" i="621"/>
  <c r="J5" i="621"/>
  <c r="J4" i="621"/>
  <c r="J28" i="620"/>
  <c r="J27" i="620"/>
  <c r="J26" i="620"/>
  <c r="J25" i="620"/>
  <c r="J24" i="620"/>
  <c r="J23" i="620"/>
  <c r="J22" i="620"/>
  <c r="J21" i="620"/>
  <c r="J20" i="620"/>
  <c r="J19" i="620"/>
  <c r="J18" i="620"/>
  <c r="J17" i="620"/>
  <c r="J16" i="620"/>
  <c r="J15" i="620"/>
  <c r="J14" i="620"/>
  <c r="J13" i="620"/>
  <c r="J12" i="620"/>
  <c r="J11" i="620"/>
  <c r="J10" i="620"/>
  <c r="J9" i="620"/>
  <c r="J8" i="620"/>
  <c r="J7" i="620"/>
  <c r="J6" i="620"/>
  <c r="J5" i="620"/>
  <c r="J4" i="620"/>
  <c r="J28" i="619"/>
  <c r="J27" i="619"/>
  <c r="J26" i="619"/>
  <c r="J25" i="619"/>
  <c r="J24" i="619"/>
  <c r="J23" i="619"/>
  <c r="J22" i="619"/>
  <c r="J21" i="619"/>
  <c r="J20" i="619"/>
  <c r="J19" i="619"/>
  <c r="J18" i="619"/>
  <c r="J17" i="619"/>
  <c r="J16" i="619"/>
  <c r="J15" i="619"/>
  <c r="J14" i="619"/>
  <c r="J13" i="619"/>
  <c r="J12" i="619"/>
  <c r="J11" i="619"/>
  <c r="J10" i="619"/>
  <c r="J9" i="619"/>
  <c r="J8" i="619"/>
  <c r="J7" i="619"/>
  <c r="J6" i="619"/>
  <c r="J5" i="619"/>
  <c r="J4" i="619"/>
  <c r="J28" i="618"/>
  <c r="J27" i="618"/>
  <c r="J26" i="618"/>
  <c r="J25" i="618"/>
  <c r="J24" i="618"/>
  <c r="J23" i="618"/>
  <c r="J22" i="618"/>
  <c r="J21" i="618"/>
  <c r="J20" i="618"/>
  <c r="J19" i="618"/>
  <c r="J18" i="618"/>
  <c r="J17" i="618"/>
  <c r="J16" i="618"/>
  <c r="J15" i="618"/>
  <c r="J14" i="618"/>
  <c r="J13" i="618"/>
  <c r="J12" i="618"/>
  <c r="J11" i="618"/>
  <c r="J10" i="618"/>
  <c r="J9" i="618"/>
  <c r="J8" i="618"/>
  <c r="J7" i="618"/>
  <c r="J6" i="618"/>
  <c r="J5" i="618"/>
  <c r="J4" i="618"/>
  <c r="J28" i="617"/>
  <c r="J27" i="617"/>
  <c r="J26" i="617"/>
  <c r="J25" i="617"/>
  <c r="J24" i="617"/>
  <c r="J23" i="617"/>
  <c r="J22" i="617"/>
  <c r="J21" i="617"/>
  <c r="J20" i="617"/>
  <c r="J19" i="617"/>
  <c r="J18" i="617"/>
  <c r="J17" i="617"/>
  <c r="J16" i="617"/>
  <c r="J15" i="617"/>
  <c r="J14" i="617"/>
  <c r="J13" i="617"/>
  <c r="J12" i="617"/>
  <c r="J11" i="617"/>
  <c r="J10" i="617"/>
  <c r="J9" i="617"/>
  <c r="J8" i="617"/>
  <c r="J7" i="617"/>
  <c r="J6" i="617"/>
  <c r="J5" i="617"/>
  <c r="J4" i="617"/>
  <c r="J28" i="616"/>
  <c r="J27" i="616"/>
  <c r="J26" i="616"/>
  <c r="J25" i="616"/>
  <c r="J24" i="616"/>
  <c r="J23" i="616"/>
  <c r="J22" i="616"/>
  <c r="J21" i="616"/>
  <c r="J20" i="616"/>
  <c r="J19" i="616"/>
  <c r="J18" i="616"/>
  <c r="J17" i="616"/>
  <c r="J16" i="616"/>
  <c r="J15" i="616"/>
  <c r="J14" i="616"/>
  <c r="J13" i="616"/>
  <c r="J12" i="616"/>
  <c r="J11" i="616"/>
  <c r="J10" i="616"/>
  <c r="J9" i="616"/>
  <c r="J8" i="616"/>
  <c r="J7" i="616"/>
  <c r="J6" i="616"/>
  <c r="J5" i="616"/>
  <c r="J4" i="616"/>
  <c r="J28" i="615"/>
  <c r="J27" i="615"/>
  <c r="J26" i="615"/>
  <c r="J25" i="615"/>
  <c r="J24" i="615"/>
  <c r="J23" i="615"/>
  <c r="J22" i="615"/>
  <c r="J21" i="615"/>
  <c r="J20" i="615"/>
  <c r="J19" i="615"/>
  <c r="J18" i="615"/>
  <c r="J17" i="615"/>
  <c r="J16" i="615"/>
  <c r="J15" i="615"/>
  <c r="J14" i="615"/>
  <c r="J13" i="615"/>
  <c r="J12" i="615"/>
  <c r="J11" i="615"/>
  <c r="J10" i="615"/>
  <c r="J9" i="615"/>
  <c r="J8" i="615"/>
  <c r="J7" i="615"/>
  <c r="J6" i="615"/>
  <c r="J5" i="615"/>
  <c r="J4" i="615"/>
  <c r="J28" i="614"/>
  <c r="J27" i="614"/>
  <c r="J26" i="614"/>
  <c r="J25" i="614"/>
  <c r="J24" i="614"/>
  <c r="J23" i="614"/>
  <c r="J22" i="614"/>
  <c r="J21" i="614"/>
  <c r="J20" i="614"/>
  <c r="J19" i="614"/>
  <c r="J18" i="614"/>
  <c r="J17" i="614"/>
  <c r="J16" i="614"/>
  <c r="J15" i="614"/>
  <c r="J14" i="614"/>
  <c r="J13" i="614"/>
  <c r="J12" i="614"/>
  <c r="J11" i="614"/>
  <c r="J10" i="614"/>
  <c r="J9" i="614"/>
  <c r="J8" i="614"/>
  <c r="J7" i="614"/>
  <c r="J6" i="614"/>
  <c r="J5" i="614"/>
  <c r="J4" i="614"/>
  <c r="J28" i="613"/>
  <c r="J27" i="613"/>
  <c r="J26" i="613"/>
  <c r="J25" i="613"/>
  <c r="J24" i="613"/>
  <c r="J23" i="613"/>
  <c r="J22" i="613"/>
  <c r="J21" i="613"/>
  <c r="J20" i="613"/>
  <c r="J19" i="613"/>
  <c r="J18" i="613"/>
  <c r="J17" i="613"/>
  <c r="J16" i="613"/>
  <c r="J15" i="613"/>
  <c r="J14" i="613"/>
  <c r="J13" i="613"/>
  <c r="J12" i="613"/>
  <c r="J11" i="613"/>
  <c r="J10" i="613"/>
  <c r="J9" i="613"/>
  <c r="J8" i="613"/>
  <c r="J7" i="613"/>
  <c r="J6" i="613"/>
  <c r="J5" i="613"/>
  <c r="J4" i="613"/>
  <c r="J28" i="612"/>
  <c r="J27" i="612"/>
  <c r="J26" i="612"/>
  <c r="J25" i="612"/>
  <c r="J24" i="612"/>
  <c r="J23" i="612"/>
  <c r="J22" i="612"/>
  <c r="J21" i="612"/>
  <c r="J20" i="612"/>
  <c r="J19" i="612"/>
  <c r="J18" i="612"/>
  <c r="J17" i="612"/>
  <c r="J16" i="612"/>
  <c r="J15" i="612"/>
  <c r="J14" i="612"/>
  <c r="J13" i="612"/>
  <c r="J12" i="612"/>
  <c r="J11" i="612"/>
  <c r="J10" i="612"/>
  <c r="J9" i="612"/>
  <c r="J8" i="612"/>
  <c r="J7" i="612"/>
  <c r="J6" i="612"/>
  <c r="J5" i="612"/>
  <c r="J4" i="612"/>
  <c r="J28" i="611"/>
  <c r="J27" i="611"/>
  <c r="J26" i="611"/>
  <c r="J25" i="611"/>
  <c r="J24" i="611"/>
  <c r="J23" i="611"/>
  <c r="J22" i="611"/>
  <c r="J21" i="611"/>
  <c r="J20" i="611"/>
  <c r="J19" i="611"/>
  <c r="J18" i="611"/>
  <c r="J17" i="611"/>
  <c r="J16" i="611"/>
  <c r="J15" i="611"/>
  <c r="J14" i="611"/>
  <c r="J13" i="611"/>
  <c r="J12" i="611"/>
  <c r="J11" i="611"/>
  <c r="J10" i="611"/>
  <c r="J9" i="611"/>
  <c r="J8" i="611"/>
  <c r="J7" i="611"/>
  <c r="J6" i="611"/>
  <c r="J5" i="611"/>
  <c r="J4" i="611"/>
  <c r="J28" i="610"/>
  <c r="J27" i="610"/>
  <c r="J26" i="610"/>
  <c r="J25" i="610"/>
  <c r="J24" i="610"/>
  <c r="J23" i="610"/>
  <c r="J22" i="610"/>
  <c r="J21" i="610"/>
  <c r="J20" i="610"/>
  <c r="J19" i="610"/>
  <c r="J18" i="610"/>
  <c r="J17" i="610"/>
  <c r="J16" i="610"/>
  <c r="J15" i="610"/>
  <c r="J14" i="610"/>
  <c r="J13" i="610"/>
  <c r="J12" i="610"/>
  <c r="J11" i="610"/>
  <c r="J10" i="610"/>
  <c r="J9" i="610"/>
  <c r="J8" i="610"/>
  <c r="J7" i="610"/>
  <c r="J6" i="610"/>
  <c r="J5" i="610"/>
  <c r="J4" i="610"/>
  <c r="J28" i="609"/>
  <c r="J27" i="609"/>
  <c r="J26" i="609"/>
  <c r="J25" i="609"/>
  <c r="J24" i="609"/>
  <c r="J23" i="609"/>
  <c r="J22" i="609"/>
  <c r="J21" i="609"/>
  <c r="J20" i="609"/>
  <c r="J19" i="609"/>
  <c r="J18" i="609"/>
  <c r="J17" i="609"/>
  <c r="J16" i="609"/>
  <c r="J15" i="609"/>
  <c r="J14" i="609"/>
  <c r="J13" i="609"/>
  <c r="J12" i="609"/>
  <c r="J11" i="609"/>
  <c r="J10" i="609"/>
  <c r="J9" i="609"/>
  <c r="J8" i="609"/>
  <c r="J7" i="609"/>
  <c r="J6" i="609"/>
  <c r="J5" i="609"/>
  <c r="J4" i="609"/>
  <c r="J28" i="608"/>
  <c r="J27" i="608"/>
  <c r="J26" i="608"/>
  <c r="J25" i="608"/>
  <c r="J24" i="608"/>
  <c r="J23" i="608"/>
  <c r="J22" i="608"/>
  <c r="J21" i="608"/>
  <c r="J20" i="608"/>
  <c r="J19" i="608"/>
  <c r="J18" i="608"/>
  <c r="J17" i="608"/>
  <c r="J16" i="608"/>
  <c r="J15" i="608"/>
  <c r="J14" i="608"/>
  <c r="J13" i="608"/>
  <c r="J12" i="608"/>
  <c r="J11" i="608"/>
  <c r="J10" i="608"/>
  <c r="J9" i="608"/>
  <c r="J8" i="608"/>
  <c r="J7" i="608"/>
  <c r="J6" i="608"/>
  <c r="J5" i="608"/>
  <c r="J4" i="608"/>
  <c r="J28" i="607"/>
  <c r="J27" i="607"/>
  <c r="J26" i="607"/>
  <c r="J25" i="607"/>
  <c r="J24" i="607"/>
  <c r="J23" i="607"/>
  <c r="J22" i="607"/>
  <c r="J21" i="607"/>
  <c r="J20" i="607"/>
  <c r="J19" i="607"/>
  <c r="J18" i="607"/>
  <c r="J17" i="607"/>
  <c r="J16" i="607"/>
  <c r="J15" i="607"/>
  <c r="J14" i="607"/>
  <c r="J13" i="607"/>
  <c r="J12" i="607"/>
  <c r="J11" i="607"/>
  <c r="J10" i="607"/>
  <c r="J9" i="607"/>
  <c r="J8" i="607"/>
  <c r="J7" i="607"/>
  <c r="J6" i="607"/>
  <c r="J5" i="607"/>
  <c r="J4" i="607"/>
  <c r="J28" i="606"/>
  <c r="J27" i="606"/>
  <c r="J26" i="606"/>
  <c r="J25" i="606"/>
  <c r="J24" i="606"/>
  <c r="J23" i="606"/>
  <c r="J22" i="606"/>
  <c r="J21" i="606"/>
  <c r="J20" i="606"/>
  <c r="J19" i="606"/>
  <c r="J18" i="606"/>
  <c r="J17" i="606"/>
  <c r="J16" i="606"/>
  <c r="J15" i="606"/>
  <c r="J14" i="606"/>
  <c r="J13" i="606"/>
  <c r="J12" i="606"/>
  <c r="J11" i="606"/>
  <c r="J10" i="606"/>
  <c r="J9" i="606"/>
  <c r="J8" i="606"/>
  <c r="J7" i="606"/>
  <c r="J6" i="606"/>
  <c r="J5" i="606"/>
  <c r="J4" i="606"/>
  <c r="J28" i="605"/>
  <c r="J27" i="605"/>
  <c r="J26" i="605"/>
  <c r="J25" i="605"/>
  <c r="J24" i="605"/>
  <c r="J23" i="605"/>
  <c r="J22" i="605"/>
  <c r="J21" i="605"/>
  <c r="J20" i="605"/>
  <c r="J19" i="605"/>
  <c r="J18" i="605"/>
  <c r="J17" i="605"/>
  <c r="J16" i="605"/>
  <c r="J15" i="605"/>
  <c r="J14" i="605"/>
  <c r="J13" i="605"/>
  <c r="J12" i="605"/>
  <c r="J11" i="605"/>
  <c r="J10" i="605"/>
  <c r="J9" i="605"/>
  <c r="J8" i="605"/>
  <c r="J7" i="605"/>
  <c r="J6" i="605"/>
  <c r="J5" i="605"/>
  <c r="J4" i="605"/>
  <c r="J28" i="604"/>
  <c r="J27" i="604"/>
  <c r="J26" i="604"/>
  <c r="J25" i="604"/>
  <c r="J24" i="604"/>
  <c r="J23" i="604"/>
  <c r="J22" i="604"/>
  <c r="J21" i="604"/>
  <c r="J20" i="604"/>
  <c r="J19" i="604"/>
  <c r="J18" i="604"/>
  <c r="J17" i="604"/>
  <c r="J16" i="604"/>
  <c r="J15" i="604"/>
  <c r="J14" i="604"/>
  <c r="J13" i="604"/>
  <c r="J12" i="604"/>
  <c r="J11" i="604"/>
  <c r="J10" i="604"/>
  <c r="J9" i="604"/>
  <c r="J8" i="604"/>
  <c r="J7" i="604"/>
  <c r="J6" i="604"/>
  <c r="J5" i="604"/>
  <c r="J4" i="604"/>
  <c r="J28" i="603"/>
  <c r="J27" i="603"/>
  <c r="J26" i="603"/>
  <c r="J25" i="603"/>
  <c r="J24" i="603"/>
  <c r="J23" i="603"/>
  <c r="J22" i="603"/>
  <c r="J21" i="603"/>
  <c r="J20" i="603"/>
  <c r="J19" i="603"/>
  <c r="J18" i="603"/>
  <c r="J17" i="603"/>
  <c r="J16" i="603"/>
  <c r="J15" i="603"/>
  <c r="J14" i="603"/>
  <c r="J13" i="603"/>
  <c r="J12" i="603"/>
  <c r="J11" i="603"/>
  <c r="J10" i="603"/>
  <c r="J9" i="603"/>
  <c r="J8" i="603"/>
  <c r="J7" i="603"/>
  <c r="J6" i="603"/>
  <c r="J5" i="603"/>
  <c r="J4" i="603"/>
  <c r="J28" i="602"/>
  <c r="J27" i="602"/>
  <c r="J26" i="602"/>
  <c r="J25" i="602"/>
  <c r="J24" i="602"/>
  <c r="J23" i="602"/>
  <c r="J22" i="602"/>
  <c r="J21" i="602"/>
  <c r="J20" i="602"/>
  <c r="J19" i="602"/>
  <c r="J18" i="602"/>
  <c r="J17" i="602"/>
  <c r="J16" i="602"/>
  <c r="J15" i="602"/>
  <c r="J14" i="602"/>
  <c r="J13" i="602"/>
  <c r="J12" i="602"/>
  <c r="J11" i="602"/>
  <c r="J10" i="602"/>
  <c r="J9" i="602"/>
  <c r="J8" i="602"/>
  <c r="J7" i="602"/>
  <c r="J6" i="602"/>
  <c r="J5" i="602"/>
  <c r="J4" i="602"/>
  <c r="J28" i="601"/>
  <c r="J27" i="601"/>
  <c r="J26" i="601"/>
  <c r="J25" i="601"/>
  <c r="J24" i="601"/>
  <c r="J23" i="601"/>
  <c r="J22" i="601"/>
  <c r="J21" i="601"/>
  <c r="J20" i="601"/>
  <c r="J19" i="601"/>
  <c r="J18" i="601"/>
  <c r="J17" i="601"/>
  <c r="J16" i="601"/>
  <c r="J15" i="601"/>
  <c r="J14" i="601"/>
  <c r="J13" i="601"/>
  <c r="J12" i="601"/>
  <c r="J11" i="601"/>
  <c r="J10" i="601"/>
  <c r="J9" i="601"/>
  <c r="J8" i="601"/>
  <c r="J7" i="601"/>
  <c r="J6" i="601"/>
  <c r="J5" i="601"/>
  <c r="J4" i="601"/>
  <c r="J28" i="600"/>
  <c r="J27" i="600"/>
  <c r="J26" i="600"/>
  <c r="J25" i="600"/>
  <c r="J24" i="600"/>
  <c r="J23" i="600"/>
  <c r="J22" i="600"/>
  <c r="J21" i="600"/>
  <c r="J20" i="600"/>
  <c r="J19" i="600"/>
  <c r="J18" i="600"/>
  <c r="J17" i="600"/>
  <c r="J16" i="600"/>
  <c r="J15" i="600"/>
  <c r="J14" i="600"/>
  <c r="J13" i="600"/>
  <c r="J12" i="600"/>
  <c r="J11" i="600"/>
  <c r="J10" i="600"/>
  <c r="J9" i="600"/>
  <c r="J8" i="600"/>
  <c r="J7" i="600"/>
  <c r="J6" i="600"/>
  <c r="J5" i="600"/>
  <c r="J4" i="600"/>
  <c r="J28" i="599"/>
  <c r="J27" i="599"/>
  <c r="J26" i="599"/>
  <c r="J25" i="599"/>
  <c r="J24" i="599"/>
  <c r="J23" i="599"/>
  <c r="J22" i="599"/>
  <c r="J21" i="599"/>
  <c r="J20" i="599"/>
  <c r="J19" i="599"/>
  <c r="J18" i="599"/>
  <c r="J17" i="599"/>
  <c r="J16" i="599"/>
  <c r="J15" i="599"/>
  <c r="J14" i="599"/>
  <c r="J13" i="599"/>
  <c r="J12" i="599"/>
  <c r="J11" i="599"/>
  <c r="J10" i="599"/>
  <c r="J9" i="599"/>
  <c r="J8" i="599"/>
  <c r="J7" i="599"/>
  <c r="J6" i="599"/>
  <c r="J5" i="599"/>
  <c r="J4" i="599"/>
  <c r="J28" i="598"/>
  <c r="J27" i="598"/>
  <c r="J26" i="598"/>
  <c r="J25" i="598"/>
  <c r="J24" i="598"/>
  <c r="J23" i="598"/>
  <c r="J22" i="598"/>
  <c r="J21" i="598"/>
  <c r="J20" i="598"/>
  <c r="J19" i="598"/>
  <c r="J18" i="598"/>
  <c r="J17" i="598"/>
  <c r="J16" i="598"/>
  <c r="J15" i="598"/>
  <c r="J14" i="598"/>
  <c r="J13" i="598"/>
  <c r="J12" i="598"/>
  <c r="J11" i="598"/>
  <c r="J10" i="598"/>
  <c r="J9" i="598"/>
  <c r="J8" i="598"/>
  <c r="J7" i="598"/>
  <c r="J6" i="598"/>
  <c r="J5" i="598"/>
  <c r="J4" i="598"/>
  <c r="J28" i="597"/>
  <c r="J27" i="597"/>
  <c r="J26" i="597"/>
  <c r="J25" i="597"/>
  <c r="J24" i="597"/>
  <c r="J23" i="597"/>
  <c r="J22" i="597"/>
  <c r="J21" i="597"/>
  <c r="J20" i="597"/>
  <c r="J19" i="597"/>
  <c r="J18" i="597"/>
  <c r="J17" i="597"/>
  <c r="J16" i="597"/>
  <c r="J15" i="597"/>
  <c r="J14" i="597"/>
  <c r="J13" i="597"/>
  <c r="J12" i="597"/>
  <c r="J11" i="597"/>
  <c r="J10" i="597"/>
  <c r="J9" i="597"/>
  <c r="J8" i="597"/>
  <c r="J7" i="597"/>
  <c r="J6" i="597"/>
  <c r="J5" i="597"/>
  <c r="J4" i="597"/>
  <c r="J28" i="596"/>
  <c r="J27" i="596"/>
  <c r="J26" i="596"/>
  <c r="J25" i="596"/>
  <c r="J24" i="596"/>
  <c r="J23" i="596"/>
  <c r="J22" i="596"/>
  <c r="J21" i="596"/>
  <c r="J20" i="596"/>
  <c r="J19" i="596"/>
  <c r="J18" i="596"/>
  <c r="J17" i="596"/>
  <c r="J16" i="596"/>
  <c r="J15" i="596"/>
  <c r="J14" i="596"/>
  <c r="J13" i="596"/>
  <c r="J12" i="596"/>
  <c r="J11" i="596"/>
  <c r="J10" i="596"/>
  <c r="J9" i="596"/>
  <c r="J8" i="596"/>
  <c r="J7" i="596"/>
  <c r="J6" i="596"/>
  <c r="J5" i="596"/>
  <c r="J4" i="596"/>
  <c r="J28" i="595"/>
  <c r="J27" i="595"/>
  <c r="J26" i="595"/>
  <c r="J25" i="595"/>
  <c r="J24" i="595"/>
  <c r="J23" i="595"/>
  <c r="J22" i="595"/>
  <c r="J21" i="595"/>
  <c r="J20" i="595"/>
  <c r="J19" i="595"/>
  <c r="J18" i="595"/>
  <c r="J17" i="595"/>
  <c r="J16" i="595"/>
  <c r="J15" i="595"/>
  <c r="J14" i="595"/>
  <c r="J13" i="595"/>
  <c r="J12" i="595"/>
  <c r="J11" i="595"/>
  <c r="J10" i="595"/>
  <c r="J9" i="595"/>
  <c r="J8" i="595"/>
  <c r="J7" i="595"/>
  <c r="J6" i="595"/>
  <c r="J5" i="595"/>
  <c r="J4" i="595"/>
  <c r="J28" i="594"/>
  <c r="J27" i="594"/>
  <c r="J26" i="594"/>
  <c r="J25" i="594"/>
  <c r="J24" i="594"/>
  <c r="J23" i="594"/>
  <c r="J22" i="594"/>
  <c r="J21" i="594"/>
  <c r="J20" i="594"/>
  <c r="J19" i="594"/>
  <c r="J18" i="594"/>
  <c r="J17" i="594"/>
  <c r="J16" i="594"/>
  <c r="J15" i="594"/>
  <c r="J14" i="594"/>
  <c r="J13" i="594"/>
  <c r="J12" i="594"/>
  <c r="J11" i="594"/>
  <c r="J10" i="594"/>
  <c r="J9" i="594"/>
  <c r="J8" i="594"/>
  <c r="J7" i="594"/>
  <c r="J6" i="594"/>
  <c r="J5" i="594"/>
  <c r="J4" i="594"/>
  <c r="J28" i="593"/>
  <c r="J27" i="593"/>
  <c r="J26" i="593"/>
  <c r="J25" i="593"/>
  <c r="J24" i="593"/>
  <c r="J23" i="593"/>
  <c r="J22" i="593"/>
  <c r="J21" i="593"/>
  <c r="J20" i="593"/>
  <c r="J19" i="593"/>
  <c r="J18" i="593"/>
  <c r="J17" i="593"/>
  <c r="J16" i="593"/>
  <c r="J15" i="593"/>
  <c r="J14" i="593"/>
  <c r="J13" i="593"/>
  <c r="J12" i="593"/>
  <c r="J11" i="593"/>
  <c r="J10" i="593"/>
  <c r="J9" i="593"/>
  <c r="J8" i="593"/>
  <c r="J7" i="593"/>
  <c r="J6" i="593"/>
  <c r="J5" i="593"/>
  <c r="J4" i="593"/>
  <c r="J28" i="592"/>
  <c r="J27" i="592"/>
  <c r="J26" i="592"/>
  <c r="J25" i="592"/>
  <c r="J24" i="592"/>
  <c r="J23" i="592"/>
  <c r="J22" i="592"/>
  <c r="J21" i="592"/>
  <c r="J20" i="592"/>
  <c r="J19" i="592"/>
  <c r="J18" i="592"/>
  <c r="J17" i="592"/>
  <c r="J16" i="592"/>
  <c r="J15" i="592"/>
  <c r="J14" i="592"/>
  <c r="J13" i="592"/>
  <c r="J12" i="592"/>
  <c r="J11" i="592"/>
  <c r="J10" i="592"/>
  <c r="J9" i="592"/>
  <c r="J8" i="592"/>
  <c r="J7" i="592"/>
  <c r="J6" i="592"/>
  <c r="J5" i="592"/>
  <c r="J4" i="592"/>
  <c r="J28" i="591"/>
  <c r="J27" i="591"/>
  <c r="J26" i="591"/>
  <c r="J25" i="591"/>
  <c r="J24" i="591"/>
  <c r="J23" i="591"/>
  <c r="J22" i="591"/>
  <c r="J21" i="591"/>
  <c r="J20" i="591"/>
  <c r="J19" i="591"/>
  <c r="J18" i="591"/>
  <c r="J17" i="591"/>
  <c r="J16" i="591"/>
  <c r="J15" i="591"/>
  <c r="J14" i="591"/>
  <c r="J13" i="591"/>
  <c r="J12" i="591"/>
  <c r="J11" i="591"/>
  <c r="J10" i="591"/>
  <c r="J9" i="591"/>
  <c r="J8" i="591"/>
  <c r="J7" i="591"/>
  <c r="J6" i="591"/>
  <c r="J5" i="591"/>
  <c r="J4" i="591"/>
  <c r="J28" i="590"/>
  <c r="J27" i="590"/>
  <c r="J26" i="590"/>
  <c r="J25" i="590"/>
  <c r="J24" i="590"/>
  <c r="J23" i="590"/>
  <c r="J22" i="590"/>
  <c r="J21" i="590"/>
  <c r="J20" i="590"/>
  <c r="J19" i="590"/>
  <c r="J18" i="590"/>
  <c r="J17" i="590"/>
  <c r="J16" i="590"/>
  <c r="J15" i="590"/>
  <c r="J14" i="590"/>
  <c r="J13" i="590"/>
  <c r="J12" i="590"/>
  <c r="J11" i="590"/>
  <c r="J10" i="590"/>
  <c r="J9" i="590"/>
  <c r="J8" i="590"/>
  <c r="J7" i="590"/>
  <c r="J28" i="589"/>
  <c r="J27" i="589"/>
  <c r="J26" i="589"/>
  <c r="J25" i="589"/>
  <c r="J24" i="589"/>
  <c r="J23" i="589"/>
  <c r="J22" i="589"/>
  <c r="J21" i="589"/>
  <c r="J20" i="589"/>
  <c r="J19" i="589"/>
  <c r="J18" i="589"/>
  <c r="J17" i="589"/>
  <c r="J16" i="589"/>
  <c r="J15" i="589"/>
  <c r="J14" i="589"/>
  <c r="J13" i="589"/>
  <c r="J12" i="589"/>
  <c r="J11" i="589"/>
  <c r="J10" i="589"/>
  <c r="J9" i="589"/>
  <c r="J8" i="589"/>
  <c r="J7" i="589"/>
  <c r="J6" i="589"/>
  <c r="J5" i="589"/>
  <c r="J4" i="589"/>
  <c r="J28" i="588"/>
  <c r="J27" i="588"/>
  <c r="J26" i="588"/>
  <c r="J25" i="588"/>
  <c r="J24" i="588"/>
  <c r="J23" i="588"/>
  <c r="J22" i="588"/>
  <c r="J21" i="588"/>
  <c r="J20" i="588"/>
  <c r="J19" i="588"/>
  <c r="J18" i="588"/>
  <c r="J17" i="588"/>
  <c r="J16" i="588"/>
  <c r="J15" i="588"/>
  <c r="J14" i="588"/>
  <c r="J13" i="588"/>
  <c r="J12" i="588"/>
  <c r="J11" i="588"/>
  <c r="J10" i="588"/>
  <c r="J9" i="588"/>
  <c r="J8" i="588"/>
  <c r="J7" i="588"/>
  <c r="J6" i="588"/>
  <c r="J5" i="588"/>
  <c r="J4" i="588"/>
  <c r="J28" i="587"/>
  <c r="J27" i="587"/>
  <c r="J26" i="587"/>
  <c r="J25" i="587"/>
  <c r="J24" i="587"/>
  <c r="J23" i="587"/>
  <c r="J22" i="587"/>
  <c r="J21" i="587"/>
  <c r="J20" i="587"/>
  <c r="J19" i="587"/>
  <c r="J18" i="587"/>
  <c r="J17" i="587"/>
  <c r="J16" i="587"/>
  <c r="J15" i="587"/>
  <c r="J14" i="587"/>
  <c r="J13" i="587"/>
  <c r="J12" i="587"/>
  <c r="J11" i="587"/>
  <c r="J10" i="587"/>
  <c r="J9" i="587"/>
  <c r="J8" i="587"/>
  <c r="J7" i="587"/>
  <c r="J6" i="587"/>
  <c r="J5" i="587"/>
  <c r="J4" i="587"/>
  <c r="J28" i="586"/>
  <c r="J27" i="586"/>
  <c r="J26" i="586"/>
  <c r="J25" i="586"/>
  <c r="J24" i="586"/>
  <c r="J23" i="586"/>
  <c r="J22" i="586"/>
  <c r="J21" i="586"/>
  <c r="J20" i="586"/>
  <c r="J19" i="586"/>
  <c r="J18" i="586"/>
  <c r="J17" i="586"/>
  <c r="J16" i="586"/>
  <c r="J15" i="586"/>
  <c r="J14" i="586"/>
  <c r="J13" i="586"/>
  <c r="J12" i="586"/>
  <c r="J11" i="586"/>
  <c r="J10" i="586"/>
  <c r="J9" i="586"/>
  <c r="J8" i="586"/>
  <c r="J7" i="586"/>
  <c r="J6" i="586"/>
  <c r="J5" i="586"/>
  <c r="J4" i="586"/>
  <c r="J28" i="585"/>
  <c r="J27" i="585"/>
  <c r="J26" i="585"/>
  <c r="J25" i="585"/>
  <c r="J24" i="585"/>
  <c r="J23" i="585"/>
  <c r="J22" i="585"/>
  <c r="J21" i="585"/>
  <c r="J20" i="585"/>
  <c r="J19" i="585"/>
  <c r="J18" i="585"/>
  <c r="J17" i="585"/>
  <c r="J16" i="585"/>
  <c r="J15" i="585"/>
  <c r="J14" i="585"/>
  <c r="J13" i="585"/>
  <c r="J12" i="585"/>
  <c r="J11" i="585"/>
  <c r="J10" i="585"/>
  <c r="J9" i="585"/>
  <c r="J8" i="585"/>
  <c r="J7" i="585"/>
  <c r="J6" i="585"/>
  <c r="J5" i="585"/>
  <c r="J4" i="585"/>
  <c r="J28" i="583"/>
  <c r="J27" i="583"/>
  <c r="J26" i="583"/>
  <c r="J25" i="583"/>
  <c r="J24" i="583"/>
  <c r="J23" i="583"/>
  <c r="J22" i="583"/>
  <c r="J21" i="583"/>
  <c r="J20" i="583"/>
  <c r="J19" i="583"/>
  <c r="J18" i="583"/>
  <c r="J17" i="583"/>
  <c r="J16" i="583"/>
  <c r="J15" i="583"/>
  <c r="J14" i="583"/>
  <c r="J13" i="583"/>
  <c r="J12" i="583"/>
  <c r="J11" i="583"/>
  <c r="J10" i="583"/>
  <c r="J9" i="583"/>
  <c r="J8" i="583"/>
  <c r="J7" i="583"/>
  <c r="J6" i="583"/>
  <c r="J5" i="583"/>
  <c r="J4" i="583"/>
  <c r="J28" i="582"/>
  <c r="J27" i="582"/>
  <c r="J26" i="582"/>
  <c r="J25" i="582"/>
  <c r="J24" i="582"/>
  <c r="J23" i="582"/>
  <c r="J22" i="582"/>
  <c r="J21" i="582"/>
  <c r="J20" i="582"/>
  <c r="J19" i="582"/>
  <c r="J18" i="582"/>
  <c r="J17" i="582"/>
  <c r="J16" i="582"/>
  <c r="J15" i="582"/>
  <c r="J14" i="582"/>
  <c r="J13" i="582"/>
  <c r="J12" i="582"/>
  <c r="J11" i="582"/>
  <c r="J10" i="582"/>
  <c r="J9" i="582"/>
  <c r="J8" i="582"/>
  <c r="J7" i="582"/>
  <c r="J6" i="582"/>
  <c r="J5" i="582"/>
  <c r="J4" i="582"/>
  <c r="J28" i="581"/>
  <c r="J27" i="581"/>
  <c r="J26" i="581"/>
  <c r="J25" i="581"/>
  <c r="J24" i="581"/>
  <c r="J23" i="581"/>
  <c r="J22" i="581"/>
  <c r="J21" i="581"/>
  <c r="J20" i="581"/>
  <c r="J19" i="581"/>
  <c r="J18" i="581"/>
  <c r="J17" i="581"/>
  <c r="J16" i="581"/>
  <c r="J15" i="581"/>
  <c r="J14" i="581"/>
  <c r="J13" i="581"/>
  <c r="J12" i="581"/>
  <c r="J11" i="581"/>
  <c r="J10" i="581"/>
  <c r="J9" i="581"/>
  <c r="J8" i="581"/>
  <c r="J7" i="581"/>
  <c r="J6" i="581"/>
  <c r="J5" i="581"/>
  <c r="J4" i="581"/>
  <c r="J28" i="579"/>
  <c r="J27" i="579"/>
  <c r="J26" i="579"/>
  <c r="J25" i="579"/>
  <c r="J24" i="579"/>
  <c r="J23" i="579"/>
  <c r="J22" i="579"/>
  <c r="J21" i="579"/>
  <c r="J20" i="579"/>
  <c r="J19" i="579"/>
  <c r="J18" i="579"/>
  <c r="J17" i="579"/>
  <c r="J16" i="579"/>
  <c r="J15" i="579"/>
  <c r="J14" i="579"/>
  <c r="J13" i="579"/>
  <c r="J12" i="579"/>
  <c r="J11" i="579"/>
  <c r="J10" i="579"/>
  <c r="J9" i="579"/>
  <c r="J8" i="579"/>
  <c r="J7" i="579"/>
  <c r="J6" i="579"/>
  <c r="J5" i="579"/>
  <c r="J4" i="579"/>
  <c r="J28" i="578"/>
  <c r="J27" i="578"/>
  <c r="J26" i="578"/>
  <c r="J25" i="578"/>
  <c r="J24" i="578"/>
  <c r="J23" i="578"/>
  <c r="J22" i="578"/>
  <c r="J21" i="578"/>
  <c r="J20" i="578"/>
  <c r="J19" i="578"/>
  <c r="J18" i="578"/>
  <c r="J17" i="578"/>
  <c r="J16" i="578"/>
  <c r="J15" i="578"/>
  <c r="J14" i="578"/>
  <c r="J13" i="578"/>
  <c r="J12" i="578"/>
  <c r="J11" i="578"/>
  <c r="J10" i="578"/>
  <c r="J9" i="578"/>
  <c r="J8" i="578"/>
  <c r="J7" i="578"/>
  <c r="J6" i="578"/>
  <c r="J5" i="578"/>
  <c r="J4" i="578"/>
  <c r="J28" i="577"/>
  <c r="J27" i="577"/>
  <c r="J26" i="577"/>
  <c r="J25" i="577"/>
  <c r="J24" i="577"/>
  <c r="J23" i="577"/>
  <c r="J22" i="577"/>
  <c r="J21" i="577"/>
  <c r="J20" i="577"/>
  <c r="J19" i="577"/>
  <c r="J18" i="577"/>
  <c r="J17" i="577"/>
  <c r="J16" i="577"/>
  <c r="J15" i="577"/>
  <c r="J14" i="577"/>
  <c r="J13" i="577"/>
  <c r="J12" i="577"/>
  <c r="J11" i="577"/>
  <c r="J10" i="577"/>
  <c r="J9" i="577"/>
  <c r="J8" i="577"/>
  <c r="J7" i="577"/>
  <c r="J6" i="577"/>
  <c r="J5" i="577"/>
  <c r="J4" i="577"/>
  <c r="J28" i="576"/>
  <c r="J27" i="576"/>
  <c r="J26" i="576"/>
  <c r="J25" i="576"/>
  <c r="J24" i="576"/>
  <c r="J23" i="576"/>
  <c r="J22" i="576"/>
  <c r="J21" i="576"/>
  <c r="J20" i="576"/>
  <c r="J19" i="576"/>
  <c r="J18" i="576"/>
  <c r="J17" i="576"/>
  <c r="J16" i="576"/>
  <c r="J15" i="576"/>
  <c r="J14" i="576"/>
  <c r="J13" i="576"/>
  <c r="J12" i="576"/>
  <c r="J11" i="576"/>
  <c r="J10" i="576"/>
  <c r="J9" i="576"/>
  <c r="J8" i="576"/>
  <c r="J7" i="576"/>
  <c r="J6" i="576"/>
  <c r="J5" i="576"/>
  <c r="J4" i="576"/>
  <c r="J28" i="575"/>
  <c r="J27" i="575"/>
  <c r="J26" i="575"/>
  <c r="J25" i="575"/>
  <c r="J24" i="575"/>
  <c r="J23" i="575"/>
  <c r="J22" i="575"/>
  <c r="J21" i="575"/>
  <c r="J20" i="575"/>
  <c r="J19" i="575"/>
  <c r="J18" i="575"/>
  <c r="J17" i="575"/>
  <c r="J16" i="575"/>
  <c r="J15" i="575"/>
  <c r="J14" i="575"/>
  <c r="J13" i="575"/>
  <c r="J12" i="575"/>
  <c r="J11" i="575"/>
  <c r="J10" i="575"/>
  <c r="J9" i="575"/>
  <c r="J8" i="575"/>
  <c r="J7" i="575"/>
  <c r="J6" i="575"/>
  <c r="J5" i="575"/>
  <c r="J4" i="575"/>
  <c r="J28" i="574"/>
  <c r="J27" i="574"/>
  <c r="J26" i="574"/>
  <c r="J25" i="574"/>
  <c r="J24" i="574"/>
  <c r="J23" i="574"/>
  <c r="J22" i="574"/>
  <c r="J21" i="574"/>
  <c r="J20" i="574"/>
  <c r="J19" i="574"/>
  <c r="J18" i="574"/>
  <c r="J17" i="574"/>
  <c r="J16" i="574"/>
  <c r="J15" i="574"/>
  <c r="J14" i="574"/>
  <c r="J13" i="574"/>
  <c r="J12" i="574"/>
  <c r="J11" i="574"/>
  <c r="J10" i="574"/>
  <c r="J9" i="574"/>
  <c r="J8" i="574"/>
  <c r="J7" i="574"/>
  <c r="J6" i="574"/>
  <c r="J5" i="574"/>
  <c r="J4" i="574"/>
  <c r="J28" i="573"/>
  <c r="J27" i="573"/>
  <c r="J26" i="573"/>
  <c r="J25" i="573"/>
  <c r="J24" i="573"/>
  <c r="J23" i="573"/>
  <c r="J22" i="573"/>
  <c r="J21" i="573"/>
  <c r="J20" i="573"/>
  <c r="J19" i="573"/>
  <c r="J18" i="573"/>
  <c r="J17" i="573"/>
  <c r="J16" i="573"/>
  <c r="J15" i="573"/>
  <c r="J14" i="573"/>
  <c r="J13" i="573"/>
  <c r="J12" i="573"/>
  <c r="J11" i="573"/>
  <c r="J10" i="573"/>
  <c r="J9" i="573"/>
  <c r="J8" i="573"/>
  <c r="J7" i="573"/>
  <c r="J6" i="573"/>
  <c r="J5" i="573"/>
  <c r="J4" i="573"/>
  <c r="J28" i="572"/>
  <c r="J27" i="572"/>
  <c r="J26" i="572"/>
  <c r="J25" i="572"/>
  <c r="J24" i="572"/>
  <c r="J23" i="572"/>
  <c r="J22" i="572"/>
  <c r="J21" i="572"/>
  <c r="J20" i="572"/>
  <c r="J19" i="572"/>
  <c r="J18" i="572"/>
  <c r="J17" i="572"/>
  <c r="J16" i="572"/>
  <c r="J15" i="572"/>
  <c r="J14" i="572"/>
  <c r="J13" i="572"/>
  <c r="J12" i="572"/>
  <c r="J11" i="572"/>
  <c r="J10" i="572"/>
  <c r="J9" i="572"/>
  <c r="J8" i="572"/>
  <c r="J7" i="572"/>
  <c r="J6" i="572"/>
  <c r="J5" i="572"/>
  <c r="J4" i="572"/>
  <c r="J28" i="571"/>
  <c r="J27" i="571"/>
  <c r="J26" i="571"/>
  <c r="J25" i="571"/>
  <c r="J24" i="571"/>
  <c r="J23" i="571"/>
  <c r="J22" i="571"/>
  <c r="J21" i="571"/>
  <c r="J20" i="571"/>
  <c r="J19" i="571"/>
  <c r="J18" i="571"/>
  <c r="J17" i="571"/>
  <c r="J16" i="571"/>
  <c r="J15" i="571"/>
  <c r="J14" i="571"/>
  <c r="J13" i="571"/>
  <c r="J12" i="571"/>
  <c r="J11" i="571"/>
  <c r="J10" i="571"/>
  <c r="J9" i="571"/>
  <c r="J8" i="571"/>
  <c r="J7" i="571"/>
  <c r="J6" i="571"/>
  <c r="J5" i="571"/>
  <c r="J4" i="571"/>
  <c r="J28" i="570"/>
  <c r="J27" i="570"/>
  <c r="J26" i="570"/>
  <c r="J25" i="570"/>
  <c r="J24" i="570"/>
  <c r="J23" i="570"/>
  <c r="J22" i="570"/>
  <c r="J21" i="570"/>
  <c r="J20" i="570"/>
  <c r="J19" i="570"/>
  <c r="J18" i="570"/>
  <c r="J17" i="570"/>
  <c r="J16" i="570"/>
  <c r="J15" i="570"/>
  <c r="J14" i="570"/>
  <c r="J13" i="570"/>
  <c r="J12" i="570"/>
  <c r="J11" i="570"/>
  <c r="J10" i="570"/>
  <c r="J9" i="570"/>
  <c r="J8" i="570"/>
  <c r="J7" i="570"/>
  <c r="J6" i="570"/>
  <c r="J5" i="570"/>
  <c r="J4" i="570"/>
  <c r="J28" i="569"/>
  <c r="J27" i="569"/>
  <c r="J26" i="569"/>
  <c r="J25" i="569"/>
  <c r="J24" i="569"/>
  <c r="J23" i="569"/>
  <c r="J22" i="569"/>
  <c r="J21" i="569"/>
  <c r="J20" i="569"/>
  <c r="J19" i="569"/>
  <c r="J18" i="569"/>
  <c r="J17" i="569"/>
  <c r="J16" i="569"/>
  <c r="J15" i="569"/>
  <c r="J14" i="569"/>
  <c r="J13" i="569"/>
  <c r="J12" i="569"/>
  <c r="J11" i="569"/>
  <c r="J10" i="569"/>
  <c r="J9" i="569"/>
  <c r="J8" i="569"/>
  <c r="J7" i="569"/>
  <c r="J6" i="569"/>
  <c r="J5" i="569"/>
  <c r="J4" i="569"/>
  <c r="J28" i="568"/>
  <c r="J27" i="568"/>
  <c r="J26" i="568"/>
  <c r="J25" i="568"/>
  <c r="J24" i="568"/>
  <c r="J23" i="568"/>
  <c r="J22" i="568"/>
  <c r="J21" i="568"/>
  <c r="J20" i="568"/>
  <c r="J19" i="568"/>
  <c r="J18" i="568"/>
  <c r="J17" i="568"/>
  <c r="J16" i="568"/>
  <c r="J15" i="568"/>
  <c r="J14" i="568"/>
  <c r="J13" i="568"/>
  <c r="J12" i="568"/>
  <c r="J11" i="568"/>
  <c r="J10" i="568"/>
  <c r="J9" i="568"/>
  <c r="J8" i="568"/>
  <c r="J7" i="568"/>
  <c r="J6" i="568"/>
  <c r="J5" i="568"/>
  <c r="J4" i="568"/>
  <c r="J28" i="567"/>
  <c r="J27" i="567"/>
  <c r="J26" i="567"/>
  <c r="J25" i="567"/>
  <c r="J24" i="567"/>
  <c r="J23" i="567"/>
  <c r="J22" i="567"/>
  <c r="J21" i="567"/>
  <c r="J20" i="567"/>
  <c r="J19" i="567"/>
  <c r="J18" i="567"/>
  <c r="J17" i="567"/>
  <c r="J16" i="567"/>
  <c r="J15" i="567"/>
  <c r="J14" i="567"/>
  <c r="J13" i="567"/>
  <c r="J12" i="567"/>
  <c r="J11" i="567"/>
  <c r="J10" i="567"/>
  <c r="J9" i="567"/>
  <c r="J8" i="567"/>
  <c r="J7" i="567"/>
  <c r="J6" i="567"/>
  <c r="J5" i="567"/>
  <c r="J4" i="567"/>
  <c r="E7" i="554"/>
  <c r="F7" i="555"/>
  <c r="E7" i="555"/>
  <c r="F7" i="556"/>
  <c r="E7" i="556"/>
  <c r="F7" i="557"/>
  <c r="E7" i="557"/>
  <c r="F7" i="558"/>
  <c r="E7" i="558"/>
  <c r="F7" i="559"/>
  <c r="E7" i="559"/>
  <c r="F7" i="560"/>
  <c r="E7" i="560"/>
  <c r="F7" i="563"/>
  <c r="E7" i="563"/>
  <c r="F7" i="564"/>
  <c r="E7" i="564"/>
  <c r="F23" i="565"/>
  <c r="F7" i="565"/>
  <c r="E7" i="565"/>
  <c r="F7" i="566"/>
  <c r="E7" i="566"/>
  <c r="F7" i="552"/>
  <c r="E7" i="552"/>
  <c r="F7" i="551"/>
  <c r="E7" i="551"/>
  <c r="F7" i="550"/>
  <c r="E7" i="550"/>
  <c r="F7" i="541"/>
  <c r="E7" i="541"/>
  <c r="J20" i="514"/>
  <c r="J21" i="514"/>
  <c r="J28" i="504"/>
  <c r="J27" i="504"/>
  <c r="J26" i="504"/>
  <c r="J25" i="504"/>
  <c r="J24" i="504"/>
  <c r="J23" i="504"/>
  <c r="J22" i="504"/>
  <c r="J21" i="504"/>
  <c r="J20" i="504"/>
  <c r="J19" i="504"/>
  <c r="J18" i="504"/>
  <c r="J17" i="504"/>
  <c r="J16" i="504"/>
  <c r="J15" i="504"/>
  <c r="J14" i="504"/>
  <c r="J13" i="504"/>
  <c r="J12" i="504"/>
  <c r="J11" i="504"/>
  <c r="J10" i="504"/>
  <c r="J9" i="504"/>
  <c r="J8" i="504"/>
  <c r="J7" i="504"/>
  <c r="J6" i="504"/>
  <c r="J5" i="504"/>
  <c r="J4" i="504"/>
  <c r="E7" i="513"/>
  <c r="F7" i="513"/>
  <c r="F7" i="498"/>
  <c r="E7" i="498"/>
  <c r="F7" i="497"/>
  <c r="E7" i="497"/>
  <c r="F7" i="489"/>
  <c r="E7" i="489"/>
  <c r="F7" i="483"/>
  <c r="E7" i="483"/>
  <c r="F7" i="485"/>
  <c r="E7" i="485"/>
  <c r="F7" i="486"/>
  <c r="E7" i="486"/>
  <c r="F7" i="484"/>
  <c r="E7" i="484"/>
  <c r="F7" i="477"/>
  <c r="E7" i="477"/>
  <c r="F7" i="478"/>
  <c r="E7" i="478"/>
  <c r="J28" i="566"/>
  <c r="J27" i="566"/>
  <c r="J26" i="566"/>
  <c r="J25" i="566"/>
  <c r="J24" i="566"/>
  <c r="J23" i="566"/>
  <c r="J22" i="566"/>
  <c r="J21" i="566"/>
  <c r="J20" i="566"/>
  <c r="J19" i="566"/>
  <c r="J18" i="566"/>
  <c r="J17" i="566"/>
  <c r="J16" i="566"/>
  <c r="J15" i="566"/>
  <c r="J14" i="566"/>
  <c r="J13" i="566"/>
  <c r="J12" i="566"/>
  <c r="J11" i="566"/>
  <c r="J10" i="566"/>
  <c r="J9" i="566"/>
  <c r="J8" i="566"/>
  <c r="J7" i="566"/>
  <c r="J6" i="566"/>
  <c r="J5" i="566"/>
  <c r="J4" i="566"/>
  <c r="J28" i="565"/>
  <c r="J27" i="565"/>
  <c r="J26" i="565"/>
  <c r="J25" i="565"/>
  <c r="J24" i="565"/>
  <c r="J23" i="565"/>
  <c r="J22" i="565"/>
  <c r="J21" i="565"/>
  <c r="J20" i="565"/>
  <c r="J19" i="565"/>
  <c r="J18" i="565"/>
  <c r="J17" i="565"/>
  <c r="J16" i="565"/>
  <c r="J15" i="565"/>
  <c r="J14" i="565"/>
  <c r="J13" i="565"/>
  <c r="J12" i="565"/>
  <c r="J11" i="565"/>
  <c r="J10" i="565"/>
  <c r="J9" i="565"/>
  <c r="J8" i="565"/>
  <c r="J7" i="565"/>
  <c r="J6" i="565"/>
  <c r="J5" i="565"/>
  <c r="J4" i="565"/>
  <c r="J28" i="564"/>
  <c r="J27" i="564"/>
  <c r="J26" i="564"/>
  <c r="J25" i="564"/>
  <c r="J24" i="564"/>
  <c r="J23" i="564"/>
  <c r="J22" i="564"/>
  <c r="J21" i="564"/>
  <c r="J20" i="564"/>
  <c r="J19" i="564"/>
  <c r="J18" i="564"/>
  <c r="J17" i="564"/>
  <c r="J16" i="564"/>
  <c r="J15" i="564"/>
  <c r="J14" i="564"/>
  <c r="J13" i="564"/>
  <c r="J12" i="564"/>
  <c r="J11" i="564"/>
  <c r="J10" i="564"/>
  <c r="J9" i="564"/>
  <c r="J8" i="564"/>
  <c r="J7" i="564"/>
  <c r="J6" i="564"/>
  <c r="J5" i="564"/>
  <c r="J4" i="564"/>
  <c r="J28" i="563"/>
  <c r="J27" i="563"/>
  <c r="J26" i="563"/>
  <c r="J25" i="563"/>
  <c r="J24" i="563"/>
  <c r="J23" i="563"/>
  <c r="J22" i="563"/>
  <c r="J21" i="563"/>
  <c r="J20" i="563"/>
  <c r="J19" i="563"/>
  <c r="J18" i="563"/>
  <c r="J17" i="563"/>
  <c r="J16" i="563"/>
  <c r="J15" i="563"/>
  <c r="J14" i="563"/>
  <c r="J13" i="563"/>
  <c r="J12" i="563"/>
  <c r="J11" i="563"/>
  <c r="J10" i="563"/>
  <c r="J9" i="563"/>
  <c r="J8" i="563"/>
  <c r="J7" i="563"/>
  <c r="J6" i="563"/>
  <c r="J5" i="563"/>
  <c r="J4" i="563"/>
  <c r="J28" i="560"/>
  <c r="J27" i="560"/>
  <c r="J26" i="560"/>
  <c r="J25" i="560"/>
  <c r="J24" i="560"/>
  <c r="J23" i="560"/>
  <c r="J22" i="560"/>
  <c r="J21" i="560"/>
  <c r="J20" i="560"/>
  <c r="J19" i="560"/>
  <c r="J18" i="560"/>
  <c r="J17" i="560"/>
  <c r="J16" i="560"/>
  <c r="J15" i="560"/>
  <c r="J14" i="560"/>
  <c r="J13" i="560"/>
  <c r="J12" i="560"/>
  <c r="J11" i="560"/>
  <c r="J10" i="560"/>
  <c r="J9" i="560"/>
  <c r="J8" i="560"/>
  <c r="J7" i="560"/>
  <c r="J6" i="560"/>
  <c r="J5" i="560"/>
  <c r="J4" i="560"/>
  <c r="J28" i="559"/>
  <c r="J27" i="559"/>
  <c r="J26" i="559"/>
  <c r="J25" i="559"/>
  <c r="J24" i="559"/>
  <c r="J23" i="559"/>
  <c r="J22" i="559"/>
  <c r="J21" i="559"/>
  <c r="J20" i="559"/>
  <c r="J19" i="559"/>
  <c r="J18" i="559"/>
  <c r="J17" i="559"/>
  <c r="J16" i="559"/>
  <c r="J15" i="559"/>
  <c r="J14" i="559"/>
  <c r="J13" i="559"/>
  <c r="J12" i="559"/>
  <c r="J11" i="559"/>
  <c r="J10" i="559"/>
  <c r="J9" i="559"/>
  <c r="J8" i="559"/>
  <c r="J7" i="559"/>
  <c r="J6" i="559"/>
  <c r="J5" i="559"/>
  <c r="J4" i="559"/>
  <c r="J28" i="558"/>
  <c r="J27" i="558"/>
  <c r="J26" i="558"/>
  <c r="J25" i="558"/>
  <c r="J24" i="558"/>
  <c r="J23" i="558"/>
  <c r="J22" i="558"/>
  <c r="J21" i="558"/>
  <c r="J20" i="558"/>
  <c r="J19" i="558"/>
  <c r="J18" i="558"/>
  <c r="J17" i="558"/>
  <c r="J16" i="558"/>
  <c r="J15" i="558"/>
  <c r="J14" i="558"/>
  <c r="J13" i="558"/>
  <c r="J12" i="558"/>
  <c r="J11" i="558"/>
  <c r="J10" i="558"/>
  <c r="J9" i="558"/>
  <c r="J8" i="558"/>
  <c r="J7" i="558"/>
  <c r="J6" i="558"/>
  <c r="J5" i="558"/>
  <c r="J4" i="558"/>
  <c r="J28" i="557"/>
  <c r="J27" i="557"/>
  <c r="J26" i="557"/>
  <c r="J25" i="557"/>
  <c r="J24" i="557"/>
  <c r="J23" i="557"/>
  <c r="J22" i="557"/>
  <c r="J21" i="557"/>
  <c r="J20" i="557"/>
  <c r="J19" i="557"/>
  <c r="J18" i="557"/>
  <c r="J17" i="557"/>
  <c r="J16" i="557"/>
  <c r="J15" i="557"/>
  <c r="J14" i="557"/>
  <c r="J13" i="557"/>
  <c r="J12" i="557"/>
  <c r="J11" i="557"/>
  <c r="J10" i="557"/>
  <c r="J9" i="557"/>
  <c r="J8" i="557"/>
  <c r="J7" i="557"/>
  <c r="J6" i="557"/>
  <c r="J5" i="557"/>
  <c r="J4" i="557"/>
  <c r="J28" i="556"/>
  <c r="J27" i="556"/>
  <c r="J26" i="556"/>
  <c r="J25" i="556"/>
  <c r="J24" i="556"/>
  <c r="J23" i="556"/>
  <c r="J22" i="556"/>
  <c r="J21" i="556"/>
  <c r="J20" i="556"/>
  <c r="J19" i="556"/>
  <c r="J18" i="556"/>
  <c r="J17" i="556"/>
  <c r="J16" i="556"/>
  <c r="J15" i="556"/>
  <c r="J14" i="556"/>
  <c r="J13" i="556"/>
  <c r="J12" i="556"/>
  <c r="J11" i="556"/>
  <c r="J10" i="556"/>
  <c r="J9" i="556"/>
  <c r="J8" i="556"/>
  <c r="J7" i="556"/>
  <c r="J6" i="556"/>
  <c r="J5" i="556"/>
  <c r="J4" i="556"/>
  <c r="J28" i="555"/>
  <c r="J27" i="555"/>
  <c r="J26" i="555"/>
  <c r="J25" i="555"/>
  <c r="J24" i="555"/>
  <c r="J23" i="555"/>
  <c r="J22" i="555"/>
  <c r="J21" i="555"/>
  <c r="J20" i="555"/>
  <c r="J19" i="555"/>
  <c r="J18" i="555"/>
  <c r="J17" i="555"/>
  <c r="J16" i="555"/>
  <c r="J15" i="555"/>
  <c r="J14" i="555"/>
  <c r="J13" i="555"/>
  <c r="J12" i="555"/>
  <c r="J11" i="555"/>
  <c r="J10" i="555"/>
  <c r="J9" i="555"/>
  <c r="J8" i="555"/>
  <c r="J7" i="555"/>
  <c r="J6" i="555"/>
  <c r="J5" i="555"/>
  <c r="J4" i="555"/>
  <c r="J28" i="554"/>
  <c r="J27" i="554"/>
  <c r="J26" i="554"/>
  <c r="J25" i="554"/>
  <c r="J24" i="554"/>
  <c r="J23" i="554"/>
  <c r="J22" i="554"/>
  <c r="J21" i="554"/>
  <c r="J20" i="554"/>
  <c r="J19" i="554"/>
  <c r="J18" i="554"/>
  <c r="J17" i="554"/>
  <c r="J16" i="554"/>
  <c r="J15" i="554"/>
  <c r="J14" i="554"/>
  <c r="J13" i="554"/>
  <c r="J12" i="554"/>
  <c r="J11" i="554"/>
  <c r="J10" i="554"/>
  <c r="J9" i="554"/>
  <c r="J8" i="554"/>
  <c r="J7" i="554"/>
  <c r="J6" i="554"/>
  <c r="J5" i="554"/>
  <c r="J4" i="554"/>
  <c r="J28" i="553"/>
  <c r="J27" i="553"/>
  <c r="J26" i="553"/>
  <c r="J25" i="553"/>
  <c r="J24" i="553"/>
  <c r="J23" i="553"/>
  <c r="J22" i="553"/>
  <c r="J21" i="553"/>
  <c r="J20" i="553"/>
  <c r="J19" i="553"/>
  <c r="J18" i="553"/>
  <c r="J17" i="553"/>
  <c r="J16" i="553"/>
  <c r="J15" i="553"/>
  <c r="J14" i="553"/>
  <c r="J13" i="553"/>
  <c r="J12" i="553"/>
  <c r="J11" i="553"/>
  <c r="J10" i="553"/>
  <c r="J9" i="553"/>
  <c r="J8" i="553"/>
  <c r="J7" i="553"/>
  <c r="J6" i="553"/>
  <c r="J5" i="553"/>
  <c r="J4" i="553"/>
  <c r="J28" i="552"/>
  <c r="J27" i="552"/>
  <c r="J26" i="552"/>
  <c r="J25" i="552"/>
  <c r="J24" i="552"/>
  <c r="J23" i="552"/>
  <c r="J22" i="552"/>
  <c r="J21" i="552"/>
  <c r="J20" i="552"/>
  <c r="J19" i="552"/>
  <c r="J18" i="552"/>
  <c r="J17" i="552"/>
  <c r="J16" i="552"/>
  <c r="J15" i="552"/>
  <c r="J14" i="552"/>
  <c r="J13" i="552"/>
  <c r="J12" i="552"/>
  <c r="J11" i="552"/>
  <c r="J10" i="552"/>
  <c r="J9" i="552"/>
  <c r="J8" i="552"/>
  <c r="J7" i="552"/>
  <c r="J6" i="552"/>
  <c r="J5" i="552"/>
  <c r="J4" i="552"/>
  <c r="J28" i="551"/>
  <c r="J27" i="551"/>
  <c r="J26" i="551"/>
  <c r="J25" i="551"/>
  <c r="J24" i="551"/>
  <c r="J23" i="551"/>
  <c r="J22" i="551"/>
  <c r="J21" i="551"/>
  <c r="J20" i="551"/>
  <c r="J19" i="551"/>
  <c r="J18" i="551"/>
  <c r="J17" i="551"/>
  <c r="J16" i="551"/>
  <c r="J15" i="551"/>
  <c r="J14" i="551"/>
  <c r="J13" i="551"/>
  <c r="J12" i="551"/>
  <c r="J11" i="551"/>
  <c r="J10" i="551"/>
  <c r="J9" i="551"/>
  <c r="J8" i="551"/>
  <c r="J7" i="551"/>
  <c r="J6" i="551"/>
  <c r="J5" i="551"/>
  <c r="J4" i="551"/>
  <c r="J28" i="550"/>
  <c r="J27" i="550"/>
  <c r="J26" i="550"/>
  <c r="J25" i="550"/>
  <c r="J24" i="550"/>
  <c r="J23" i="550"/>
  <c r="J22" i="550"/>
  <c r="J21" i="550"/>
  <c r="J20" i="550"/>
  <c r="J19" i="550"/>
  <c r="J18" i="550"/>
  <c r="J17" i="550"/>
  <c r="J16" i="550"/>
  <c r="J15" i="550"/>
  <c r="J14" i="550"/>
  <c r="J13" i="550"/>
  <c r="J12" i="550"/>
  <c r="J11" i="550"/>
  <c r="J10" i="550"/>
  <c r="J9" i="550"/>
  <c r="J8" i="550"/>
  <c r="J7" i="550"/>
  <c r="J6" i="550"/>
  <c r="J5" i="550"/>
  <c r="J4" i="550"/>
  <c r="J28" i="549"/>
  <c r="J27" i="549"/>
  <c r="J26" i="549"/>
  <c r="J25" i="549"/>
  <c r="J24" i="549"/>
  <c r="J23" i="549"/>
  <c r="J22" i="549"/>
  <c r="J21" i="549"/>
  <c r="J20" i="549"/>
  <c r="J19" i="549"/>
  <c r="J18" i="549"/>
  <c r="J17" i="549"/>
  <c r="J16" i="549"/>
  <c r="J15" i="549"/>
  <c r="J14" i="549"/>
  <c r="J13" i="549"/>
  <c r="J12" i="549"/>
  <c r="J11" i="549"/>
  <c r="J10" i="549"/>
  <c r="J9" i="549"/>
  <c r="J8" i="549"/>
  <c r="J7" i="549"/>
  <c r="J6" i="549"/>
  <c r="J5" i="549"/>
  <c r="J4" i="549"/>
  <c r="J28" i="548"/>
  <c r="J27" i="548"/>
  <c r="J26" i="548"/>
  <c r="J25" i="548"/>
  <c r="J24" i="548"/>
  <c r="J23" i="548"/>
  <c r="J22" i="548"/>
  <c r="J21" i="548"/>
  <c r="J20" i="548"/>
  <c r="J19" i="548"/>
  <c r="J18" i="548"/>
  <c r="J17" i="548"/>
  <c r="J16" i="548"/>
  <c r="J15" i="548"/>
  <c r="J14" i="548"/>
  <c r="J13" i="548"/>
  <c r="J12" i="548"/>
  <c r="J11" i="548"/>
  <c r="J10" i="548"/>
  <c r="J9" i="548"/>
  <c r="J8" i="548"/>
  <c r="J7" i="548"/>
  <c r="J6" i="548"/>
  <c r="J5" i="548"/>
  <c r="J4" i="548"/>
  <c r="J28" i="547"/>
  <c r="J27" i="547"/>
  <c r="J26" i="547"/>
  <c r="J25" i="547"/>
  <c r="J24" i="547"/>
  <c r="J23" i="547"/>
  <c r="J22" i="547"/>
  <c r="J21" i="547"/>
  <c r="J20" i="547"/>
  <c r="J19" i="547"/>
  <c r="J18" i="547"/>
  <c r="J17" i="547"/>
  <c r="J16" i="547"/>
  <c r="J15" i="547"/>
  <c r="J14" i="547"/>
  <c r="J13" i="547"/>
  <c r="J12" i="547"/>
  <c r="J11" i="547"/>
  <c r="J10" i="547"/>
  <c r="J9" i="547"/>
  <c r="J8" i="547"/>
  <c r="J7" i="547"/>
  <c r="J6" i="547"/>
  <c r="J5" i="547"/>
  <c r="J4" i="547"/>
  <c r="J28" i="546"/>
  <c r="J27" i="546"/>
  <c r="J26" i="546"/>
  <c r="J25" i="546"/>
  <c r="J24" i="546"/>
  <c r="J23" i="546"/>
  <c r="J22" i="546"/>
  <c r="J21" i="546"/>
  <c r="J20" i="546"/>
  <c r="J19" i="546"/>
  <c r="J18" i="546"/>
  <c r="J17" i="546"/>
  <c r="J16" i="546"/>
  <c r="J15" i="546"/>
  <c r="J14" i="546"/>
  <c r="J13" i="546"/>
  <c r="J12" i="546"/>
  <c r="J11" i="546"/>
  <c r="J10" i="546"/>
  <c r="J9" i="546"/>
  <c r="J8" i="546"/>
  <c r="J7" i="546"/>
  <c r="J6" i="546"/>
  <c r="J5" i="546"/>
  <c r="J4" i="546"/>
  <c r="J28" i="545"/>
  <c r="J27" i="545"/>
  <c r="J26" i="545"/>
  <c r="J25" i="545"/>
  <c r="J24" i="545"/>
  <c r="J23" i="545"/>
  <c r="J22" i="545"/>
  <c r="J21" i="545"/>
  <c r="J20" i="545"/>
  <c r="J19" i="545"/>
  <c r="J18" i="545"/>
  <c r="J17" i="545"/>
  <c r="J16" i="545"/>
  <c r="J15" i="545"/>
  <c r="J14" i="545"/>
  <c r="J13" i="545"/>
  <c r="J12" i="545"/>
  <c r="J11" i="545"/>
  <c r="J10" i="545"/>
  <c r="J9" i="545"/>
  <c r="J8" i="545"/>
  <c r="J7" i="545"/>
  <c r="J6" i="545"/>
  <c r="J5" i="545"/>
  <c r="J4" i="545"/>
  <c r="J28" i="544"/>
  <c r="J27" i="544"/>
  <c r="J26" i="544"/>
  <c r="J25" i="544"/>
  <c r="J24" i="544"/>
  <c r="J23" i="544"/>
  <c r="J22" i="544"/>
  <c r="J21" i="544"/>
  <c r="J20" i="544"/>
  <c r="J19" i="544"/>
  <c r="J18" i="544"/>
  <c r="J17" i="544"/>
  <c r="J16" i="544"/>
  <c r="J15" i="544"/>
  <c r="J14" i="544"/>
  <c r="J13" i="544"/>
  <c r="J12" i="544"/>
  <c r="J11" i="544"/>
  <c r="J10" i="544"/>
  <c r="J9" i="544"/>
  <c r="J8" i="544"/>
  <c r="J7" i="544"/>
  <c r="J6" i="544"/>
  <c r="J5" i="544"/>
  <c r="J4" i="544"/>
  <c r="J28" i="543"/>
  <c r="J27" i="543"/>
  <c r="J26" i="543"/>
  <c r="J25" i="543"/>
  <c r="J24" i="543"/>
  <c r="J23" i="543"/>
  <c r="J22" i="543"/>
  <c r="J21" i="543"/>
  <c r="J20" i="543"/>
  <c r="J19" i="543"/>
  <c r="J18" i="543"/>
  <c r="J17" i="543"/>
  <c r="J16" i="543"/>
  <c r="J15" i="543"/>
  <c r="J14" i="543"/>
  <c r="J13" i="543"/>
  <c r="J12" i="543"/>
  <c r="J11" i="543"/>
  <c r="J10" i="543"/>
  <c r="J9" i="543"/>
  <c r="J8" i="543"/>
  <c r="J7" i="543"/>
  <c r="J6" i="543"/>
  <c r="J5" i="543"/>
  <c r="J4" i="543"/>
  <c r="J28" i="542"/>
  <c r="J27" i="542"/>
  <c r="J26" i="542"/>
  <c r="J25" i="542"/>
  <c r="J24" i="542"/>
  <c r="J23" i="542"/>
  <c r="J22" i="542"/>
  <c r="J21" i="542"/>
  <c r="J20" i="542"/>
  <c r="J19" i="542"/>
  <c r="J18" i="542"/>
  <c r="J17" i="542"/>
  <c r="J16" i="542"/>
  <c r="J15" i="542"/>
  <c r="J14" i="542"/>
  <c r="J13" i="542"/>
  <c r="J12" i="542"/>
  <c r="J11" i="542"/>
  <c r="J10" i="542"/>
  <c r="J9" i="542"/>
  <c r="J8" i="542"/>
  <c r="J7" i="542"/>
  <c r="J6" i="542"/>
  <c r="J5" i="542"/>
  <c r="J4" i="542"/>
  <c r="J28" i="541"/>
  <c r="J27" i="541"/>
  <c r="J26" i="541"/>
  <c r="J25" i="541"/>
  <c r="J24" i="541"/>
  <c r="J23" i="541"/>
  <c r="J22" i="541"/>
  <c r="J21" i="541"/>
  <c r="J20" i="541"/>
  <c r="J19" i="541"/>
  <c r="J18" i="541"/>
  <c r="J17" i="541"/>
  <c r="J16" i="541"/>
  <c r="J15" i="541"/>
  <c r="J14" i="541"/>
  <c r="J13" i="541"/>
  <c r="J12" i="541"/>
  <c r="J11" i="541"/>
  <c r="J10" i="541"/>
  <c r="J9" i="541"/>
  <c r="J8" i="541"/>
  <c r="J7" i="541"/>
  <c r="J6" i="541"/>
  <c r="J5" i="541"/>
  <c r="J4" i="541"/>
  <c r="J28" i="540"/>
  <c r="J27" i="540"/>
  <c r="J26" i="540"/>
  <c r="J25" i="540"/>
  <c r="J24" i="540"/>
  <c r="J23" i="540"/>
  <c r="J22" i="540"/>
  <c r="J21" i="540"/>
  <c r="J20" i="540"/>
  <c r="J19" i="540"/>
  <c r="J18" i="540"/>
  <c r="J17" i="540"/>
  <c r="J16" i="540"/>
  <c r="J15" i="540"/>
  <c r="J14" i="540"/>
  <c r="J13" i="540"/>
  <c r="J12" i="540"/>
  <c r="J11" i="540"/>
  <c r="J10" i="540"/>
  <c r="J9" i="540"/>
  <c r="J8" i="540"/>
  <c r="J7" i="540"/>
  <c r="J6" i="540"/>
  <c r="J5" i="540"/>
  <c r="J4" i="540"/>
  <c r="J28" i="538"/>
  <c r="J27" i="538"/>
  <c r="J26" i="538"/>
  <c r="J25" i="538"/>
  <c r="J24" i="538"/>
  <c r="J23" i="538"/>
  <c r="J22" i="538"/>
  <c r="J21" i="538"/>
  <c r="J20" i="538"/>
  <c r="J19" i="538"/>
  <c r="J18" i="538"/>
  <c r="J17" i="538"/>
  <c r="J16" i="538"/>
  <c r="J15" i="538"/>
  <c r="J14" i="538"/>
  <c r="J13" i="538"/>
  <c r="J12" i="538"/>
  <c r="J11" i="538"/>
  <c r="J10" i="538"/>
  <c r="J9" i="538"/>
  <c r="J8" i="538"/>
  <c r="J7" i="538"/>
  <c r="J6" i="538"/>
  <c r="J5" i="538"/>
  <c r="J4" i="538"/>
  <c r="J28" i="537"/>
  <c r="J27" i="537"/>
  <c r="J26" i="537"/>
  <c r="J25" i="537"/>
  <c r="J24" i="537"/>
  <c r="J23" i="537"/>
  <c r="J22" i="537"/>
  <c r="J21" i="537"/>
  <c r="J20" i="537"/>
  <c r="J19" i="537"/>
  <c r="J18" i="537"/>
  <c r="J17" i="537"/>
  <c r="J16" i="537"/>
  <c r="J15" i="537"/>
  <c r="J14" i="537"/>
  <c r="J13" i="537"/>
  <c r="J12" i="537"/>
  <c r="J11" i="537"/>
  <c r="J10" i="537"/>
  <c r="J9" i="537"/>
  <c r="J8" i="537"/>
  <c r="J7" i="537"/>
  <c r="J6" i="537"/>
  <c r="J5" i="537"/>
  <c r="J4" i="537"/>
  <c r="J28" i="536"/>
  <c r="J27" i="536"/>
  <c r="J26" i="536"/>
  <c r="J25" i="536"/>
  <c r="J24" i="536"/>
  <c r="J23" i="536"/>
  <c r="J22" i="536"/>
  <c r="J21" i="536"/>
  <c r="J20" i="536"/>
  <c r="J19" i="536"/>
  <c r="J18" i="536"/>
  <c r="J17" i="536"/>
  <c r="J16" i="536"/>
  <c r="J15" i="536"/>
  <c r="J14" i="536"/>
  <c r="J13" i="536"/>
  <c r="J12" i="536"/>
  <c r="J11" i="536"/>
  <c r="J10" i="536"/>
  <c r="J9" i="536"/>
  <c r="J8" i="536"/>
  <c r="J7" i="536"/>
  <c r="J6" i="536"/>
  <c r="J5" i="536"/>
  <c r="J4" i="536"/>
  <c r="J28" i="535"/>
  <c r="J27" i="535"/>
  <c r="J26" i="535"/>
  <c r="J25" i="535"/>
  <c r="J24" i="535"/>
  <c r="J23" i="535"/>
  <c r="J22" i="535"/>
  <c r="J21" i="535"/>
  <c r="J20" i="535"/>
  <c r="J19" i="535"/>
  <c r="J18" i="535"/>
  <c r="J17" i="535"/>
  <c r="J16" i="535"/>
  <c r="J15" i="535"/>
  <c r="J14" i="535"/>
  <c r="J13" i="535"/>
  <c r="J12" i="535"/>
  <c r="J11" i="535"/>
  <c r="J10" i="535"/>
  <c r="J9" i="535"/>
  <c r="J8" i="535"/>
  <c r="J7" i="535"/>
  <c r="J6" i="535"/>
  <c r="J5" i="535"/>
  <c r="J4" i="535"/>
  <c r="J28" i="534"/>
  <c r="J27" i="534"/>
  <c r="J26" i="534"/>
  <c r="J25" i="534"/>
  <c r="J24" i="534"/>
  <c r="J23" i="534"/>
  <c r="J22" i="534"/>
  <c r="J21" i="534"/>
  <c r="J20" i="534"/>
  <c r="J19" i="534"/>
  <c r="J18" i="534"/>
  <c r="J17" i="534"/>
  <c r="J16" i="534"/>
  <c r="J15" i="534"/>
  <c r="J14" i="534"/>
  <c r="J13" i="534"/>
  <c r="J12" i="534"/>
  <c r="J11" i="534"/>
  <c r="J10" i="534"/>
  <c r="J9" i="534"/>
  <c r="J8" i="534"/>
  <c r="J7" i="534"/>
  <c r="J6" i="534"/>
  <c r="J5" i="534"/>
  <c r="J4" i="534"/>
  <c r="J28" i="533"/>
  <c r="J27" i="533"/>
  <c r="J26" i="533"/>
  <c r="J25" i="533"/>
  <c r="J24" i="533"/>
  <c r="J23" i="533"/>
  <c r="J22" i="533"/>
  <c r="J21" i="533"/>
  <c r="J20" i="533"/>
  <c r="J19" i="533"/>
  <c r="J18" i="533"/>
  <c r="J17" i="533"/>
  <c r="J16" i="533"/>
  <c r="J15" i="533"/>
  <c r="J14" i="533"/>
  <c r="J13" i="533"/>
  <c r="J12" i="533"/>
  <c r="J11" i="533"/>
  <c r="J10" i="533"/>
  <c r="J9" i="533"/>
  <c r="J8" i="533"/>
  <c r="J7" i="533"/>
  <c r="J6" i="533"/>
  <c r="J5" i="533"/>
  <c r="J4" i="533"/>
  <c r="J28" i="532"/>
  <c r="J27" i="532"/>
  <c r="J26" i="532"/>
  <c r="J25" i="532"/>
  <c r="J24" i="532"/>
  <c r="J23" i="532"/>
  <c r="J22" i="532"/>
  <c r="J21" i="532"/>
  <c r="J20" i="532"/>
  <c r="J19" i="532"/>
  <c r="J18" i="532"/>
  <c r="J17" i="532"/>
  <c r="J16" i="532"/>
  <c r="J15" i="532"/>
  <c r="J14" i="532"/>
  <c r="J13" i="532"/>
  <c r="J12" i="532"/>
  <c r="J11" i="532"/>
  <c r="J10" i="532"/>
  <c r="J9" i="532"/>
  <c r="J8" i="532"/>
  <c r="J7" i="532"/>
  <c r="J6" i="532"/>
  <c r="J5" i="532"/>
  <c r="J4" i="532"/>
  <c r="J28" i="531"/>
  <c r="J27" i="531"/>
  <c r="J26" i="531"/>
  <c r="J25" i="531"/>
  <c r="J24" i="531"/>
  <c r="J23" i="531"/>
  <c r="J22" i="531"/>
  <c r="J21" i="531"/>
  <c r="J20" i="531"/>
  <c r="J19" i="531"/>
  <c r="J18" i="531"/>
  <c r="J17" i="531"/>
  <c r="J16" i="531"/>
  <c r="J15" i="531"/>
  <c r="J14" i="531"/>
  <c r="J13" i="531"/>
  <c r="J12" i="531"/>
  <c r="J11" i="531"/>
  <c r="J10" i="531"/>
  <c r="J9" i="531"/>
  <c r="J8" i="531"/>
  <c r="J7" i="531"/>
  <c r="J6" i="531"/>
  <c r="J5" i="531"/>
  <c r="J4" i="531"/>
  <c r="J28" i="530"/>
  <c r="J27" i="530"/>
  <c r="J26" i="530"/>
  <c r="J25" i="530"/>
  <c r="J24" i="530"/>
  <c r="J23" i="530"/>
  <c r="J22" i="530"/>
  <c r="J21" i="530"/>
  <c r="J20" i="530"/>
  <c r="J19" i="530"/>
  <c r="J18" i="530"/>
  <c r="J17" i="530"/>
  <c r="J16" i="530"/>
  <c r="J15" i="530"/>
  <c r="J14" i="530"/>
  <c r="J13" i="530"/>
  <c r="J12" i="530"/>
  <c r="J11" i="530"/>
  <c r="J10" i="530"/>
  <c r="J9" i="530"/>
  <c r="J8" i="530"/>
  <c r="J7" i="530"/>
  <c r="J6" i="530"/>
  <c r="J5" i="530"/>
  <c r="J4" i="530"/>
  <c r="J28" i="529"/>
  <c r="J27" i="529"/>
  <c r="J26" i="529"/>
  <c r="J25" i="529"/>
  <c r="J24" i="529"/>
  <c r="J23" i="529"/>
  <c r="J22" i="529"/>
  <c r="J21" i="529"/>
  <c r="J20" i="529"/>
  <c r="J19" i="529"/>
  <c r="J18" i="529"/>
  <c r="J17" i="529"/>
  <c r="J16" i="529"/>
  <c r="J15" i="529"/>
  <c r="J14" i="529"/>
  <c r="J13" i="529"/>
  <c r="J12" i="529"/>
  <c r="J11" i="529"/>
  <c r="J10" i="529"/>
  <c r="J9" i="529"/>
  <c r="J8" i="529"/>
  <c r="J7" i="529"/>
  <c r="J6" i="529"/>
  <c r="J5" i="529"/>
  <c r="J4" i="529"/>
  <c r="J28" i="528"/>
  <c r="J27" i="528"/>
  <c r="J26" i="528"/>
  <c r="J25" i="528"/>
  <c r="J24" i="528"/>
  <c r="J23" i="528"/>
  <c r="J22" i="528"/>
  <c r="J21" i="528"/>
  <c r="J20" i="528"/>
  <c r="J19" i="528"/>
  <c r="J18" i="528"/>
  <c r="J17" i="528"/>
  <c r="J16" i="528"/>
  <c r="J15" i="528"/>
  <c r="J14" i="528"/>
  <c r="J13" i="528"/>
  <c r="J12" i="528"/>
  <c r="J11" i="528"/>
  <c r="J10" i="528"/>
  <c r="J9" i="528"/>
  <c r="J8" i="528"/>
  <c r="J7" i="528"/>
  <c r="J6" i="528"/>
  <c r="J5" i="528"/>
  <c r="J4" i="528"/>
  <c r="J28" i="527"/>
  <c r="J27" i="527"/>
  <c r="J26" i="527"/>
  <c r="J25" i="527"/>
  <c r="J24" i="527"/>
  <c r="J23" i="527"/>
  <c r="J22" i="527"/>
  <c r="J21" i="527"/>
  <c r="J20" i="527"/>
  <c r="J19" i="527"/>
  <c r="J18" i="527"/>
  <c r="J17" i="527"/>
  <c r="J16" i="527"/>
  <c r="J15" i="527"/>
  <c r="J14" i="527"/>
  <c r="J13" i="527"/>
  <c r="J12" i="527"/>
  <c r="J11" i="527"/>
  <c r="J10" i="527"/>
  <c r="J9" i="527"/>
  <c r="J8" i="527"/>
  <c r="J7" i="527"/>
  <c r="J6" i="527"/>
  <c r="J5" i="527"/>
  <c r="J4" i="527"/>
  <c r="J28" i="526"/>
  <c r="J27" i="526"/>
  <c r="J26" i="526"/>
  <c r="J25" i="526"/>
  <c r="J24" i="526"/>
  <c r="J23" i="526"/>
  <c r="J22" i="526"/>
  <c r="J21" i="526"/>
  <c r="J20" i="526"/>
  <c r="J19" i="526"/>
  <c r="J18" i="526"/>
  <c r="J17" i="526"/>
  <c r="J16" i="526"/>
  <c r="J15" i="526"/>
  <c r="J14" i="526"/>
  <c r="J13" i="526"/>
  <c r="J12" i="526"/>
  <c r="J11" i="526"/>
  <c r="J10" i="526"/>
  <c r="J9" i="526"/>
  <c r="J8" i="526"/>
  <c r="J7" i="526"/>
  <c r="J6" i="526"/>
  <c r="J5" i="526"/>
  <c r="J4" i="526"/>
  <c r="J28" i="525"/>
  <c r="J27" i="525"/>
  <c r="J26" i="525"/>
  <c r="J25" i="525"/>
  <c r="J24" i="525"/>
  <c r="J23" i="525"/>
  <c r="J22" i="525"/>
  <c r="J21" i="525"/>
  <c r="J20" i="525"/>
  <c r="J19" i="525"/>
  <c r="J18" i="525"/>
  <c r="J17" i="525"/>
  <c r="J16" i="525"/>
  <c r="J15" i="525"/>
  <c r="J14" i="525"/>
  <c r="J13" i="525"/>
  <c r="J12" i="525"/>
  <c r="J11" i="525"/>
  <c r="J10" i="525"/>
  <c r="J9" i="525"/>
  <c r="J8" i="525"/>
  <c r="J7" i="525"/>
  <c r="J6" i="525"/>
  <c r="J5" i="525"/>
  <c r="J4" i="525"/>
  <c r="J28" i="524"/>
  <c r="J27" i="524"/>
  <c r="J26" i="524"/>
  <c r="J25" i="524"/>
  <c r="J24" i="524"/>
  <c r="J23" i="524"/>
  <c r="J22" i="524"/>
  <c r="J21" i="524"/>
  <c r="J20" i="524"/>
  <c r="J19" i="524"/>
  <c r="J18" i="524"/>
  <c r="J17" i="524"/>
  <c r="J16" i="524"/>
  <c r="J15" i="524"/>
  <c r="J14" i="524"/>
  <c r="J13" i="524"/>
  <c r="J12" i="524"/>
  <c r="J11" i="524"/>
  <c r="J10" i="524"/>
  <c r="J9" i="524"/>
  <c r="J8" i="524"/>
  <c r="J7" i="524"/>
  <c r="J6" i="524"/>
  <c r="J5" i="524"/>
  <c r="J4" i="524"/>
  <c r="J28" i="523"/>
  <c r="J27" i="523"/>
  <c r="J26" i="523"/>
  <c r="J25" i="523"/>
  <c r="J24" i="523"/>
  <c r="J23" i="523"/>
  <c r="J22" i="523"/>
  <c r="J21" i="523"/>
  <c r="J20" i="523"/>
  <c r="J19" i="523"/>
  <c r="J18" i="523"/>
  <c r="J17" i="523"/>
  <c r="J16" i="523"/>
  <c r="J15" i="523"/>
  <c r="J14" i="523"/>
  <c r="J13" i="523"/>
  <c r="J12" i="523"/>
  <c r="J11" i="523"/>
  <c r="J10" i="523"/>
  <c r="J9" i="523"/>
  <c r="J8" i="523"/>
  <c r="J7" i="523"/>
  <c r="J6" i="523"/>
  <c r="J5" i="523"/>
  <c r="J4" i="523"/>
  <c r="J28" i="522"/>
  <c r="J27" i="522"/>
  <c r="J26" i="522"/>
  <c r="J25" i="522"/>
  <c r="J24" i="522"/>
  <c r="J23" i="522"/>
  <c r="J22" i="522"/>
  <c r="J21" i="522"/>
  <c r="J20" i="522"/>
  <c r="J19" i="522"/>
  <c r="J18" i="522"/>
  <c r="J17" i="522"/>
  <c r="J16" i="522"/>
  <c r="J15" i="522"/>
  <c r="J14" i="522"/>
  <c r="J13" i="522"/>
  <c r="J12" i="522"/>
  <c r="J11" i="522"/>
  <c r="J10" i="522"/>
  <c r="J9" i="522"/>
  <c r="J8" i="522"/>
  <c r="J7" i="522"/>
  <c r="J6" i="522"/>
  <c r="J5" i="522"/>
  <c r="J4" i="522"/>
  <c r="J28" i="521"/>
  <c r="J27" i="521"/>
  <c r="J26" i="521"/>
  <c r="J25" i="521"/>
  <c r="J24" i="521"/>
  <c r="J23" i="521"/>
  <c r="J22" i="521"/>
  <c r="J21" i="521"/>
  <c r="J20" i="521"/>
  <c r="J19" i="521"/>
  <c r="J18" i="521"/>
  <c r="J17" i="521"/>
  <c r="J16" i="521"/>
  <c r="J15" i="521"/>
  <c r="J14" i="521"/>
  <c r="J13" i="521"/>
  <c r="J12" i="521"/>
  <c r="J11" i="521"/>
  <c r="J10" i="521"/>
  <c r="J9" i="521"/>
  <c r="J8" i="521"/>
  <c r="J7" i="521"/>
  <c r="J6" i="521"/>
  <c r="J5" i="521"/>
  <c r="J4" i="521"/>
  <c r="J28" i="520"/>
  <c r="J27" i="520"/>
  <c r="J26" i="520"/>
  <c r="J25" i="520"/>
  <c r="J24" i="520"/>
  <c r="J23" i="520"/>
  <c r="J22" i="520"/>
  <c r="J21" i="520"/>
  <c r="J20" i="520"/>
  <c r="J19" i="520"/>
  <c r="J18" i="520"/>
  <c r="J17" i="520"/>
  <c r="J16" i="520"/>
  <c r="J15" i="520"/>
  <c r="J14" i="520"/>
  <c r="J13" i="520"/>
  <c r="J12" i="520"/>
  <c r="J11" i="520"/>
  <c r="J10" i="520"/>
  <c r="J9" i="520"/>
  <c r="J8" i="520"/>
  <c r="J7" i="520"/>
  <c r="J6" i="520"/>
  <c r="J5" i="520"/>
  <c r="J4" i="520"/>
  <c r="J28" i="519"/>
  <c r="J27" i="519"/>
  <c r="J26" i="519"/>
  <c r="J25" i="519"/>
  <c r="J24" i="519"/>
  <c r="J23" i="519"/>
  <c r="J22" i="519"/>
  <c r="J21" i="519"/>
  <c r="J20" i="519"/>
  <c r="J19" i="519"/>
  <c r="J18" i="519"/>
  <c r="J17" i="519"/>
  <c r="J16" i="519"/>
  <c r="J15" i="519"/>
  <c r="J14" i="519"/>
  <c r="J13" i="519"/>
  <c r="J12" i="519"/>
  <c r="J11" i="519"/>
  <c r="J10" i="519"/>
  <c r="J9" i="519"/>
  <c r="J8" i="519"/>
  <c r="J7" i="519"/>
  <c r="J6" i="519"/>
  <c r="J5" i="519"/>
  <c r="J4" i="519"/>
  <c r="J28" i="518"/>
  <c r="J27" i="518"/>
  <c r="J26" i="518"/>
  <c r="J25" i="518"/>
  <c r="J24" i="518"/>
  <c r="J23" i="518"/>
  <c r="J22" i="518"/>
  <c r="J21" i="518"/>
  <c r="J20" i="518"/>
  <c r="J19" i="518"/>
  <c r="J18" i="518"/>
  <c r="J17" i="518"/>
  <c r="J16" i="518"/>
  <c r="J15" i="518"/>
  <c r="J14" i="518"/>
  <c r="J13" i="518"/>
  <c r="J12" i="518"/>
  <c r="J11" i="518"/>
  <c r="J10" i="518"/>
  <c r="J9" i="518"/>
  <c r="J8" i="518"/>
  <c r="J7" i="518"/>
  <c r="J6" i="518"/>
  <c r="J5" i="518"/>
  <c r="J4" i="518"/>
  <c r="J28" i="517"/>
  <c r="J27" i="517"/>
  <c r="J26" i="517"/>
  <c r="J25" i="517"/>
  <c r="J24" i="517"/>
  <c r="J23" i="517"/>
  <c r="J22" i="517"/>
  <c r="J21" i="517"/>
  <c r="J20" i="517"/>
  <c r="J19" i="517"/>
  <c r="J18" i="517"/>
  <c r="J17" i="517"/>
  <c r="J16" i="517"/>
  <c r="J15" i="517"/>
  <c r="J14" i="517"/>
  <c r="J13" i="517"/>
  <c r="J12" i="517"/>
  <c r="J11" i="517"/>
  <c r="J10" i="517"/>
  <c r="J9" i="517"/>
  <c r="J8" i="517"/>
  <c r="J7" i="517"/>
  <c r="J6" i="517"/>
  <c r="J5" i="517"/>
  <c r="J4" i="517"/>
  <c r="J28" i="516"/>
  <c r="J27" i="516"/>
  <c r="J26" i="516"/>
  <c r="J25" i="516"/>
  <c r="J24" i="516"/>
  <c r="J23" i="516"/>
  <c r="J22" i="516"/>
  <c r="J21" i="516"/>
  <c r="J20" i="516"/>
  <c r="J19" i="516"/>
  <c r="J18" i="516"/>
  <c r="J17" i="516"/>
  <c r="J16" i="516"/>
  <c r="J15" i="516"/>
  <c r="J14" i="516"/>
  <c r="J13" i="516"/>
  <c r="J12" i="516"/>
  <c r="J11" i="516"/>
  <c r="J10" i="516"/>
  <c r="J9" i="516"/>
  <c r="J8" i="516"/>
  <c r="J7" i="516"/>
  <c r="J6" i="516"/>
  <c r="J5" i="516"/>
  <c r="J4" i="516"/>
  <c r="J28" i="515"/>
  <c r="J27" i="515"/>
  <c r="J26" i="515"/>
  <c r="J25" i="515"/>
  <c r="J24" i="515"/>
  <c r="J23" i="515"/>
  <c r="J22" i="515"/>
  <c r="J21" i="515"/>
  <c r="J20" i="515"/>
  <c r="J19" i="515"/>
  <c r="J18" i="515"/>
  <c r="J17" i="515"/>
  <c r="J16" i="515"/>
  <c r="J15" i="515"/>
  <c r="J14" i="515"/>
  <c r="J13" i="515"/>
  <c r="J12" i="515"/>
  <c r="J11" i="515"/>
  <c r="J10" i="515"/>
  <c r="J9" i="515"/>
  <c r="J8" i="515"/>
  <c r="J7" i="515"/>
  <c r="J6" i="515"/>
  <c r="J5" i="515"/>
  <c r="J4" i="515"/>
  <c r="J28" i="514"/>
  <c r="J27" i="514"/>
  <c r="J26" i="514"/>
  <c r="J25" i="514"/>
  <c r="J24" i="514"/>
  <c r="J23" i="514"/>
  <c r="J22" i="514"/>
  <c r="J19" i="514"/>
  <c r="J18" i="514"/>
  <c r="J17" i="514"/>
  <c r="J16" i="514"/>
  <c r="J15" i="514"/>
  <c r="J14" i="514"/>
  <c r="J13" i="514"/>
  <c r="J12" i="514"/>
  <c r="J11" i="514"/>
  <c r="J10" i="514"/>
  <c r="J9" i="514"/>
  <c r="J8" i="514"/>
  <c r="J7" i="514"/>
  <c r="J6" i="514"/>
  <c r="J5" i="514"/>
  <c r="J4" i="514"/>
  <c r="J28" i="513"/>
  <c r="J27" i="513"/>
  <c r="J26" i="513"/>
  <c r="J25" i="513"/>
  <c r="J24" i="513"/>
  <c r="J23" i="513"/>
  <c r="J22" i="513"/>
  <c r="J21" i="513"/>
  <c r="J20" i="513"/>
  <c r="J19" i="513"/>
  <c r="J18" i="513"/>
  <c r="J17" i="513"/>
  <c r="J16" i="513"/>
  <c r="J15" i="513"/>
  <c r="J14" i="513"/>
  <c r="J13" i="513"/>
  <c r="J12" i="513"/>
  <c r="J11" i="513"/>
  <c r="J10" i="513"/>
  <c r="J9" i="513"/>
  <c r="J8" i="513"/>
  <c r="J7" i="513"/>
  <c r="J6" i="513"/>
  <c r="J5" i="513"/>
  <c r="J4" i="513"/>
  <c r="J28" i="512"/>
  <c r="J27" i="512"/>
  <c r="J26" i="512"/>
  <c r="J25" i="512"/>
  <c r="J24" i="512"/>
  <c r="J23" i="512"/>
  <c r="J22" i="512"/>
  <c r="J21" i="512"/>
  <c r="J20" i="512"/>
  <c r="J19" i="512"/>
  <c r="J18" i="512"/>
  <c r="J17" i="512"/>
  <c r="J16" i="512"/>
  <c r="J15" i="512"/>
  <c r="J14" i="512"/>
  <c r="J13" i="512"/>
  <c r="J12" i="512"/>
  <c r="J11" i="512"/>
  <c r="J10" i="512"/>
  <c r="J9" i="512"/>
  <c r="J8" i="512"/>
  <c r="J7" i="512"/>
  <c r="J6" i="512"/>
  <c r="J5" i="512"/>
  <c r="J28" i="511"/>
  <c r="J27" i="511"/>
  <c r="J26" i="511"/>
  <c r="J25" i="511"/>
  <c r="J24" i="511"/>
  <c r="J23" i="511"/>
  <c r="J22" i="511"/>
  <c r="J21" i="511"/>
  <c r="J20" i="511"/>
  <c r="J19" i="511"/>
  <c r="J18" i="511"/>
  <c r="J17" i="511"/>
  <c r="J16" i="511"/>
  <c r="J15" i="511"/>
  <c r="J14" i="511"/>
  <c r="J13" i="511"/>
  <c r="J12" i="511"/>
  <c r="J11" i="511"/>
  <c r="J10" i="511"/>
  <c r="J9" i="511"/>
  <c r="J8" i="511"/>
  <c r="J7" i="511"/>
  <c r="J6" i="511"/>
  <c r="J5" i="511"/>
  <c r="J4" i="511"/>
  <c r="J28" i="510"/>
  <c r="J27" i="510"/>
  <c r="J26" i="510"/>
  <c r="J25" i="510"/>
  <c r="J24" i="510"/>
  <c r="J23" i="510"/>
  <c r="J22" i="510"/>
  <c r="J21" i="510"/>
  <c r="J20" i="510"/>
  <c r="J19" i="510"/>
  <c r="J18" i="510"/>
  <c r="J17" i="510"/>
  <c r="J16" i="510"/>
  <c r="J15" i="510"/>
  <c r="J14" i="510"/>
  <c r="J13" i="510"/>
  <c r="J12" i="510"/>
  <c r="J11" i="510"/>
  <c r="J10" i="510"/>
  <c r="J9" i="510"/>
  <c r="J8" i="510"/>
  <c r="J7" i="510"/>
  <c r="J6" i="510"/>
  <c r="J5" i="510"/>
  <c r="J4" i="510"/>
  <c r="J28" i="509"/>
  <c r="J27" i="509"/>
  <c r="J26" i="509"/>
  <c r="J25" i="509"/>
  <c r="J24" i="509"/>
  <c r="J23" i="509"/>
  <c r="J22" i="509"/>
  <c r="J21" i="509"/>
  <c r="J20" i="509"/>
  <c r="J19" i="509"/>
  <c r="J18" i="509"/>
  <c r="J17" i="509"/>
  <c r="J16" i="509"/>
  <c r="J15" i="509"/>
  <c r="J14" i="509"/>
  <c r="J13" i="509"/>
  <c r="J12" i="509"/>
  <c r="J11" i="509"/>
  <c r="J10" i="509"/>
  <c r="J9" i="509"/>
  <c r="J8" i="509"/>
  <c r="J7" i="509"/>
  <c r="J6" i="509"/>
  <c r="J5" i="509"/>
  <c r="J4" i="509"/>
  <c r="J28" i="508"/>
  <c r="J27" i="508"/>
  <c r="J26" i="508"/>
  <c r="J25" i="508"/>
  <c r="J24" i="508"/>
  <c r="J23" i="508"/>
  <c r="J22" i="508"/>
  <c r="J21" i="508"/>
  <c r="J20" i="508"/>
  <c r="J19" i="508"/>
  <c r="J18" i="508"/>
  <c r="J17" i="508"/>
  <c r="J16" i="508"/>
  <c r="J15" i="508"/>
  <c r="J14" i="508"/>
  <c r="J13" i="508"/>
  <c r="J12" i="508"/>
  <c r="J11" i="508"/>
  <c r="J10" i="508"/>
  <c r="J9" i="508"/>
  <c r="J8" i="508"/>
  <c r="J7" i="508"/>
  <c r="J6" i="508"/>
  <c r="J5" i="508"/>
  <c r="J4" i="508"/>
  <c r="J28" i="507"/>
  <c r="J27" i="507"/>
  <c r="J26" i="507"/>
  <c r="J25" i="507"/>
  <c r="J24" i="507"/>
  <c r="J23" i="507"/>
  <c r="J22" i="507"/>
  <c r="J21" i="507"/>
  <c r="J20" i="507"/>
  <c r="J19" i="507"/>
  <c r="J18" i="507"/>
  <c r="J17" i="507"/>
  <c r="J16" i="507"/>
  <c r="J15" i="507"/>
  <c r="J14" i="507"/>
  <c r="J13" i="507"/>
  <c r="J12" i="507"/>
  <c r="J11" i="507"/>
  <c r="J10" i="507"/>
  <c r="J9" i="507"/>
  <c r="J8" i="507"/>
  <c r="J7" i="507"/>
  <c r="J6" i="507"/>
  <c r="J5" i="507"/>
  <c r="J4" i="507"/>
  <c r="J28" i="506"/>
  <c r="J27" i="506"/>
  <c r="J26" i="506"/>
  <c r="J25" i="506"/>
  <c r="J24" i="506"/>
  <c r="J23" i="506"/>
  <c r="J22" i="506"/>
  <c r="J21" i="506"/>
  <c r="J20" i="506"/>
  <c r="J19" i="506"/>
  <c r="J18" i="506"/>
  <c r="J17" i="506"/>
  <c r="J16" i="506"/>
  <c r="J15" i="506"/>
  <c r="J14" i="506"/>
  <c r="J13" i="506"/>
  <c r="J12" i="506"/>
  <c r="J11" i="506"/>
  <c r="J10" i="506"/>
  <c r="J9" i="506"/>
  <c r="J8" i="506"/>
  <c r="J7" i="506"/>
  <c r="J6" i="506"/>
  <c r="J5" i="506"/>
  <c r="J4" i="506"/>
  <c r="J28" i="505"/>
  <c r="J27" i="505"/>
  <c r="J26" i="505"/>
  <c r="J25" i="505"/>
  <c r="J24" i="505"/>
  <c r="J23" i="505"/>
  <c r="J22" i="505"/>
  <c r="J21" i="505"/>
  <c r="J20" i="505"/>
  <c r="J19" i="505"/>
  <c r="J18" i="505"/>
  <c r="J17" i="505"/>
  <c r="J16" i="505"/>
  <c r="J15" i="505"/>
  <c r="J14" i="505"/>
  <c r="J13" i="505"/>
  <c r="J12" i="505"/>
  <c r="J11" i="505"/>
  <c r="J10" i="505"/>
  <c r="J9" i="505"/>
  <c r="J8" i="505"/>
  <c r="J7" i="505"/>
  <c r="J6" i="505"/>
  <c r="J5" i="505"/>
  <c r="J4" i="505"/>
  <c r="J28" i="503"/>
  <c r="J27" i="503"/>
  <c r="J26" i="503"/>
  <c r="J25" i="503"/>
  <c r="J24" i="503"/>
  <c r="J23" i="503"/>
  <c r="J22" i="503"/>
  <c r="J21" i="503"/>
  <c r="J20" i="503"/>
  <c r="J19" i="503"/>
  <c r="J18" i="503"/>
  <c r="J17" i="503"/>
  <c r="J16" i="503"/>
  <c r="J15" i="503"/>
  <c r="J14" i="503"/>
  <c r="J13" i="503"/>
  <c r="J12" i="503"/>
  <c r="J11" i="503"/>
  <c r="J10" i="503"/>
  <c r="J9" i="503"/>
  <c r="J8" i="503"/>
  <c r="J7" i="503"/>
  <c r="J6" i="503"/>
  <c r="J5" i="503"/>
  <c r="J4" i="503"/>
  <c r="J28" i="502"/>
  <c r="J27" i="502"/>
  <c r="J26" i="502"/>
  <c r="J25" i="502"/>
  <c r="J24" i="502"/>
  <c r="J23" i="502"/>
  <c r="J22" i="502"/>
  <c r="J21" i="502"/>
  <c r="J20" i="502"/>
  <c r="J19" i="502"/>
  <c r="J18" i="502"/>
  <c r="J17" i="502"/>
  <c r="J16" i="502"/>
  <c r="J15" i="502"/>
  <c r="J14" i="502"/>
  <c r="J13" i="502"/>
  <c r="J12" i="502"/>
  <c r="J11" i="502"/>
  <c r="J10" i="502"/>
  <c r="J9" i="502"/>
  <c r="J8" i="502"/>
  <c r="J7" i="502"/>
  <c r="J6" i="502"/>
  <c r="J5" i="502"/>
  <c r="J4" i="502"/>
  <c r="J28" i="501"/>
  <c r="J27" i="501"/>
  <c r="J26" i="501"/>
  <c r="J25" i="501"/>
  <c r="J24" i="501"/>
  <c r="J23" i="501"/>
  <c r="J22" i="501"/>
  <c r="J21" i="501"/>
  <c r="J20" i="501"/>
  <c r="J19" i="501"/>
  <c r="J18" i="501"/>
  <c r="J17" i="501"/>
  <c r="J16" i="501"/>
  <c r="J15" i="501"/>
  <c r="J14" i="501"/>
  <c r="J13" i="501"/>
  <c r="J12" i="501"/>
  <c r="J11" i="501"/>
  <c r="J10" i="501"/>
  <c r="J9" i="501"/>
  <c r="J8" i="501"/>
  <c r="J7" i="501"/>
  <c r="J6" i="501"/>
  <c r="J5" i="501"/>
  <c r="J4" i="501"/>
  <c r="J28" i="500"/>
  <c r="J27" i="500"/>
  <c r="J26" i="500"/>
  <c r="J25" i="500"/>
  <c r="J24" i="500"/>
  <c r="J23" i="500"/>
  <c r="J22" i="500"/>
  <c r="J21" i="500"/>
  <c r="J20" i="500"/>
  <c r="J19" i="500"/>
  <c r="J18" i="500"/>
  <c r="J17" i="500"/>
  <c r="J16" i="500"/>
  <c r="J15" i="500"/>
  <c r="J14" i="500"/>
  <c r="J13" i="500"/>
  <c r="J12" i="500"/>
  <c r="J11" i="500"/>
  <c r="J10" i="500"/>
  <c r="J9" i="500"/>
  <c r="J8" i="500"/>
  <c r="J7" i="500"/>
  <c r="J6" i="500"/>
  <c r="J5" i="500"/>
  <c r="J4" i="500"/>
  <c r="J28" i="499"/>
  <c r="J27" i="499"/>
  <c r="J26" i="499"/>
  <c r="J25" i="499"/>
  <c r="J24" i="499"/>
  <c r="J23" i="499"/>
  <c r="J22" i="499"/>
  <c r="J21" i="499"/>
  <c r="J20" i="499"/>
  <c r="J19" i="499"/>
  <c r="J18" i="499"/>
  <c r="J17" i="499"/>
  <c r="J16" i="499"/>
  <c r="J15" i="499"/>
  <c r="J14" i="499"/>
  <c r="J13" i="499"/>
  <c r="J12" i="499"/>
  <c r="J11" i="499"/>
  <c r="J10" i="499"/>
  <c r="J9" i="499"/>
  <c r="J8" i="499"/>
  <c r="J7" i="499"/>
  <c r="J6" i="499"/>
  <c r="J5" i="499"/>
  <c r="J4" i="499"/>
  <c r="J28" i="498"/>
  <c r="J27" i="498"/>
  <c r="J26" i="498"/>
  <c r="J25" i="498"/>
  <c r="J24" i="498"/>
  <c r="J23" i="498"/>
  <c r="J22" i="498"/>
  <c r="J21" i="498"/>
  <c r="J20" i="498"/>
  <c r="J19" i="498"/>
  <c r="J18" i="498"/>
  <c r="J17" i="498"/>
  <c r="J16" i="498"/>
  <c r="J15" i="498"/>
  <c r="J14" i="498"/>
  <c r="J13" i="498"/>
  <c r="J12" i="498"/>
  <c r="J11" i="498"/>
  <c r="J10" i="498"/>
  <c r="J9" i="498"/>
  <c r="J8" i="498"/>
  <c r="J7" i="498"/>
  <c r="J6" i="498"/>
  <c r="J5" i="498"/>
  <c r="J4" i="498"/>
  <c r="J28" i="497"/>
  <c r="J27" i="497"/>
  <c r="J26" i="497"/>
  <c r="J25" i="497"/>
  <c r="J24" i="497"/>
  <c r="J23" i="497"/>
  <c r="J22" i="497"/>
  <c r="J21" i="497"/>
  <c r="J20" i="497"/>
  <c r="J19" i="497"/>
  <c r="J18" i="497"/>
  <c r="J17" i="497"/>
  <c r="J16" i="497"/>
  <c r="J15" i="497"/>
  <c r="J14" i="497"/>
  <c r="J13" i="497"/>
  <c r="J12" i="497"/>
  <c r="J11" i="497"/>
  <c r="J10" i="497"/>
  <c r="J9" i="497"/>
  <c r="J8" i="497"/>
  <c r="J7" i="497"/>
  <c r="J6" i="497"/>
  <c r="J5" i="497"/>
  <c r="J4" i="497"/>
  <c r="J28" i="496"/>
  <c r="J27" i="496"/>
  <c r="J26" i="496"/>
  <c r="J25" i="496"/>
  <c r="J24" i="496"/>
  <c r="J23" i="496"/>
  <c r="J22" i="496"/>
  <c r="J21" i="496"/>
  <c r="J20" i="496"/>
  <c r="J19" i="496"/>
  <c r="J18" i="496"/>
  <c r="J17" i="496"/>
  <c r="J16" i="496"/>
  <c r="J15" i="496"/>
  <c r="J14" i="496"/>
  <c r="J13" i="496"/>
  <c r="J12" i="496"/>
  <c r="J11" i="496"/>
  <c r="J10" i="496"/>
  <c r="J9" i="496"/>
  <c r="J8" i="496"/>
  <c r="J7" i="496"/>
  <c r="J6" i="496"/>
  <c r="J5" i="496"/>
  <c r="J4" i="496"/>
  <c r="J28" i="495"/>
  <c r="J27" i="495"/>
  <c r="J26" i="495"/>
  <c r="J25" i="495"/>
  <c r="J24" i="495"/>
  <c r="J23" i="495"/>
  <c r="J22" i="495"/>
  <c r="J21" i="495"/>
  <c r="J20" i="495"/>
  <c r="J19" i="495"/>
  <c r="J18" i="495"/>
  <c r="J17" i="495"/>
  <c r="J16" i="495"/>
  <c r="J15" i="495"/>
  <c r="J14" i="495"/>
  <c r="J13" i="495"/>
  <c r="J12" i="495"/>
  <c r="J11" i="495"/>
  <c r="J10" i="495"/>
  <c r="J9" i="495"/>
  <c r="J8" i="495"/>
  <c r="J7" i="495"/>
  <c r="J6" i="495"/>
  <c r="J5" i="495"/>
  <c r="J4" i="495"/>
  <c r="J28" i="494"/>
  <c r="J27" i="494"/>
  <c r="J26" i="494"/>
  <c r="J25" i="494"/>
  <c r="J24" i="494"/>
  <c r="J23" i="494"/>
  <c r="J22" i="494"/>
  <c r="J21" i="494"/>
  <c r="J20" i="494"/>
  <c r="J19" i="494"/>
  <c r="J18" i="494"/>
  <c r="J17" i="494"/>
  <c r="J16" i="494"/>
  <c r="J15" i="494"/>
  <c r="J14" i="494"/>
  <c r="J13" i="494"/>
  <c r="J12" i="494"/>
  <c r="J11" i="494"/>
  <c r="J10" i="494"/>
  <c r="J9" i="494"/>
  <c r="J8" i="494"/>
  <c r="J7" i="494"/>
  <c r="J6" i="494"/>
  <c r="J5" i="494"/>
  <c r="J4" i="494"/>
  <c r="J28" i="493"/>
  <c r="J27" i="493"/>
  <c r="J26" i="493"/>
  <c r="J25" i="493"/>
  <c r="J24" i="493"/>
  <c r="J23" i="493"/>
  <c r="J22" i="493"/>
  <c r="J21" i="493"/>
  <c r="J20" i="493"/>
  <c r="J19" i="493"/>
  <c r="J18" i="493"/>
  <c r="J17" i="493"/>
  <c r="J16" i="493"/>
  <c r="J15" i="493"/>
  <c r="J14" i="493"/>
  <c r="J13" i="493"/>
  <c r="J12" i="493"/>
  <c r="J11" i="493"/>
  <c r="J10" i="493"/>
  <c r="J9" i="493"/>
  <c r="J8" i="493"/>
  <c r="J7" i="493"/>
  <c r="J6" i="493"/>
  <c r="J5" i="493"/>
  <c r="J4" i="493"/>
  <c r="J28" i="492"/>
  <c r="J27" i="492"/>
  <c r="J26" i="492"/>
  <c r="J25" i="492"/>
  <c r="J24" i="492"/>
  <c r="J23" i="492"/>
  <c r="J22" i="492"/>
  <c r="J21" i="492"/>
  <c r="J20" i="492"/>
  <c r="J19" i="492"/>
  <c r="J18" i="492"/>
  <c r="J17" i="492"/>
  <c r="J16" i="492"/>
  <c r="J15" i="492"/>
  <c r="J14" i="492"/>
  <c r="J13" i="492"/>
  <c r="J12" i="492"/>
  <c r="J11" i="492"/>
  <c r="J10" i="492"/>
  <c r="J9" i="492"/>
  <c r="J8" i="492"/>
  <c r="J7" i="492"/>
  <c r="J6" i="492"/>
  <c r="J5" i="492"/>
  <c r="J4" i="492"/>
  <c r="J28" i="491"/>
  <c r="J27" i="491"/>
  <c r="J26" i="491"/>
  <c r="J25" i="491"/>
  <c r="J24" i="491"/>
  <c r="J23" i="491"/>
  <c r="J22" i="491"/>
  <c r="J21" i="491"/>
  <c r="J20" i="491"/>
  <c r="J19" i="491"/>
  <c r="J18" i="491"/>
  <c r="J17" i="491"/>
  <c r="J16" i="491"/>
  <c r="J15" i="491"/>
  <c r="J14" i="491"/>
  <c r="J13" i="491"/>
  <c r="J12" i="491"/>
  <c r="J11" i="491"/>
  <c r="J10" i="491"/>
  <c r="J9" i="491"/>
  <c r="J8" i="491"/>
  <c r="J7" i="491"/>
  <c r="J6" i="491"/>
  <c r="J5" i="491"/>
  <c r="J4" i="491"/>
  <c r="J28" i="490"/>
  <c r="J27" i="490"/>
  <c r="J26" i="490"/>
  <c r="J25" i="490"/>
  <c r="J24" i="490"/>
  <c r="J23" i="490"/>
  <c r="J22" i="490"/>
  <c r="J21" i="490"/>
  <c r="J20" i="490"/>
  <c r="J19" i="490"/>
  <c r="J18" i="490"/>
  <c r="J17" i="490"/>
  <c r="J16" i="490"/>
  <c r="J15" i="490"/>
  <c r="J14" i="490"/>
  <c r="J13" i="490"/>
  <c r="J12" i="490"/>
  <c r="J11" i="490"/>
  <c r="J10" i="490"/>
  <c r="J9" i="490"/>
  <c r="J8" i="490"/>
  <c r="J7" i="490"/>
  <c r="J6" i="490"/>
  <c r="J5" i="490"/>
  <c r="J4" i="490"/>
  <c r="J28" i="489"/>
  <c r="J27" i="489"/>
  <c r="J26" i="489"/>
  <c r="J25" i="489"/>
  <c r="J24" i="489"/>
  <c r="J23" i="489"/>
  <c r="J22" i="489"/>
  <c r="J21" i="489"/>
  <c r="J20" i="489"/>
  <c r="J19" i="489"/>
  <c r="J18" i="489"/>
  <c r="J17" i="489"/>
  <c r="J16" i="489"/>
  <c r="J15" i="489"/>
  <c r="J14" i="489"/>
  <c r="J13" i="489"/>
  <c r="J12" i="489"/>
  <c r="J11" i="489"/>
  <c r="J10" i="489"/>
  <c r="J9" i="489"/>
  <c r="J8" i="489"/>
  <c r="J7" i="489"/>
  <c r="J6" i="489"/>
  <c r="J5" i="489"/>
  <c r="J4" i="489"/>
  <c r="F7" i="480"/>
  <c r="E7" i="480"/>
  <c r="J28" i="487"/>
  <c r="J27" i="487"/>
  <c r="J26" i="487"/>
  <c r="J25" i="487"/>
  <c r="J24" i="487"/>
  <c r="J23" i="487"/>
  <c r="J22" i="487"/>
  <c r="J21" i="487"/>
  <c r="J20" i="487"/>
  <c r="J19" i="487"/>
  <c r="J18" i="487"/>
  <c r="J17" i="487"/>
  <c r="J16" i="487"/>
  <c r="J15" i="487"/>
  <c r="J14" i="487"/>
  <c r="J13" i="487"/>
  <c r="J12" i="487"/>
  <c r="J11" i="487"/>
  <c r="J10" i="487"/>
  <c r="J9" i="487"/>
  <c r="J8" i="487"/>
  <c r="J7" i="487"/>
  <c r="J6" i="487"/>
  <c r="J5" i="487"/>
  <c r="J4" i="487"/>
  <c r="F7" i="482"/>
  <c r="E7" i="482"/>
  <c r="F7" i="471"/>
  <c r="E7" i="471"/>
  <c r="F7" i="472"/>
  <c r="E7" i="472"/>
  <c r="F7" i="473"/>
  <c r="E7" i="473"/>
  <c r="F7" i="474"/>
  <c r="E7" i="474"/>
  <c r="E7" i="475"/>
  <c r="F7" i="475"/>
  <c r="D17" i="476"/>
  <c r="F7" i="476"/>
  <c r="E7" i="476"/>
  <c r="F7" i="467"/>
  <c r="E7" i="467"/>
  <c r="F7" i="465"/>
  <c r="E7" i="465"/>
  <c r="E7" i="468"/>
  <c r="F7" i="468"/>
  <c r="F7" i="469"/>
  <c r="E7" i="469"/>
  <c r="F7" i="470"/>
  <c r="E7" i="470"/>
  <c r="E7" i="466"/>
  <c r="F7" i="466"/>
  <c r="F7" i="462"/>
  <c r="E7" i="462"/>
  <c r="F7" i="464"/>
  <c r="E7" i="464"/>
  <c r="F7" i="461"/>
  <c r="E7" i="461"/>
  <c r="F7" i="459"/>
  <c r="E7" i="459"/>
  <c r="F7" i="460"/>
  <c r="E7" i="460"/>
  <c r="F7" i="453"/>
  <c r="E7" i="453"/>
  <c r="F7" i="454"/>
  <c r="E7" i="454"/>
  <c r="F7" i="455"/>
  <c r="E7" i="455"/>
  <c r="F7" i="456"/>
  <c r="E7" i="456"/>
  <c r="F7" i="457"/>
  <c r="E7" i="457"/>
  <c r="J28" i="486"/>
  <c r="J27" i="486"/>
  <c r="J26" i="486"/>
  <c r="J25" i="486"/>
  <c r="J24" i="486"/>
  <c r="J23" i="486"/>
  <c r="J22" i="486"/>
  <c r="J21" i="486"/>
  <c r="J20" i="486"/>
  <c r="J19" i="486"/>
  <c r="J18" i="486"/>
  <c r="J17" i="486"/>
  <c r="J16" i="486"/>
  <c r="J15" i="486"/>
  <c r="J14" i="486"/>
  <c r="J13" i="486"/>
  <c r="J12" i="486"/>
  <c r="J11" i="486"/>
  <c r="J10" i="486"/>
  <c r="J9" i="486"/>
  <c r="J8" i="486"/>
  <c r="J7" i="486"/>
  <c r="J6" i="486"/>
  <c r="J5" i="486"/>
  <c r="J4" i="486"/>
  <c r="J28" i="485"/>
  <c r="J27" i="485"/>
  <c r="J26" i="485"/>
  <c r="J25" i="485"/>
  <c r="J24" i="485"/>
  <c r="J23" i="485"/>
  <c r="J22" i="485"/>
  <c r="J21" i="485"/>
  <c r="J20" i="485"/>
  <c r="J19" i="485"/>
  <c r="J18" i="485"/>
  <c r="J17" i="485"/>
  <c r="J16" i="485"/>
  <c r="J15" i="485"/>
  <c r="J14" i="485"/>
  <c r="J13" i="485"/>
  <c r="J12" i="485"/>
  <c r="J11" i="485"/>
  <c r="J10" i="485"/>
  <c r="J9" i="485"/>
  <c r="J8" i="485"/>
  <c r="J7" i="485"/>
  <c r="J6" i="485"/>
  <c r="J5" i="485"/>
  <c r="J4" i="485"/>
  <c r="J28" i="484"/>
  <c r="J27" i="484"/>
  <c r="J26" i="484"/>
  <c r="J25" i="484"/>
  <c r="J24" i="484"/>
  <c r="J23" i="484"/>
  <c r="J22" i="484"/>
  <c r="J21" i="484"/>
  <c r="J20" i="484"/>
  <c r="J19" i="484"/>
  <c r="J18" i="484"/>
  <c r="J17" i="484"/>
  <c r="J16" i="484"/>
  <c r="J15" i="484"/>
  <c r="J14" i="484"/>
  <c r="J13" i="484"/>
  <c r="J12" i="484"/>
  <c r="J11" i="484"/>
  <c r="J10" i="484"/>
  <c r="J9" i="484"/>
  <c r="J8" i="484"/>
  <c r="J7" i="484"/>
  <c r="J6" i="484"/>
  <c r="J5" i="484"/>
  <c r="J4" i="484"/>
  <c r="J28" i="483"/>
  <c r="J27" i="483"/>
  <c r="J26" i="483"/>
  <c r="J25" i="483"/>
  <c r="J24" i="483"/>
  <c r="J23" i="483"/>
  <c r="J22" i="483"/>
  <c r="J21" i="483"/>
  <c r="J20" i="483"/>
  <c r="J19" i="483"/>
  <c r="J18" i="483"/>
  <c r="J17" i="483"/>
  <c r="J16" i="483"/>
  <c r="J15" i="483"/>
  <c r="J14" i="483"/>
  <c r="J13" i="483"/>
  <c r="J12" i="483"/>
  <c r="J11" i="483"/>
  <c r="J10" i="483"/>
  <c r="J9" i="483"/>
  <c r="J8" i="483"/>
  <c r="J7" i="483"/>
  <c r="J6" i="483"/>
  <c r="J5" i="483"/>
  <c r="J4" i="483"/>
  <c r="J28" i="482"/>
  <c r="J27" i="482"/>
  <c r="J26" i="482"/>
  <c r="J25" i="482"/>
  <c r="J24" i="482"/>
  <c r="J23" i="482"/>
  <c r="J22" i="482"/>
  <c r="J21" i="482"/>
  <c r="J20" i="482"/>
  <c r="J19" i="482"/>
  <c r="J18" i="482"/>
  <c r="J17" i="482"/>
  <c r="J16" i="482"/>
  <c r="J15" i="482"/>
  <c r="J14" i="482"/>
  <c r="J13" i="482"/>
  <c r="J12" i="482"/>
  <c r="J11" i="482"/>
  <c r="J10" i="482"/>
  <c r="J9" i="482"/>
  <c r="J8" i="482"/>
  <c r="J7" i="482"/>
  <c r="J6" i="482"/>
  <c r="J5" i="482"/>
  <c r="J4" i="482"/>
  <c r="J28" i="480"/>
  <c r="J27" i="480"/>
  <c r="J26" i="480"/>
  <c r="J25" i="480"/>
  <c r="J24" i="480"/>
  <c r="J23" i="480"/>
  <c r="J22" i="480"/>
  <c r="J21" i="480"/>
  <c r="J20" i="480"/>
  <c r="J19" i="480"/>
  <c r="J18" i="480"/>
  <c r="J17" i="480"/>
  <c r="J16" i="480"/>
  <c r="J15" i="480"/>
  <c r="J14" i="480"/>
  <c r="J13" i="480"/>
  <c r="J12" i="480"/>
  <c r="J11" i="480"/>
  <c r="J10" i="480"/>
  <c r="J9" i="480"/>
  <c r="J8" i="480"/>
  <c r="J7" i="480"/>
  <c r="J6" i="480"/>
  <c r="J5" i="480"/>
  <c r="J4" i="480"/>
  <c r="J28" i="478"/>
  <c r="J27" i="478"/>
  <c r="J26" i="478"/>
  <c r="J25" i="478"/>
  <c r="J24" i="478"/>
  <c r="J23" i="478"/>
  <c r="J22" i="478"/>
  <c r="J21" i="478"/>
  <c r="J20" i="478"/>
  <c r="J19" i="478"/>
  <c r="J18" i="478"/>
  <c r="J17" i="478"/>
  <c r="J16" i="478"/>
  <c r="J15" i="478"/>
  <c r="J14" i="478"/>
  <c r="J13" i="478"/>
  <c r="J12" i="478"/>
  <c r="J11" i="478"/>
  <c r="J10" i="478"/>
  <c r="J9" i="478"/>
  <c r="J8" i="478"/>
  <c r="J7" i="478"/>
  <c r="J6" i="478"/>
  <c r="J5" i="478"/>
  <c r="J4" i="478"/>
  <c r="J28" i="477"/>
  <c r="J27" i="477"/>
  <c r="J26" i="477"/>
  <c r="J25" i="477"/>
  <c r="J24" i="477"/>
  <c r="J23" i="477"/>
  <c r="J22" i="477"/>
  <c r="J21" i="477"/>
  <c r="J20" i="477"/>
  <c r="J19" i="477"/>
  <c r="J18" i="477"/>
  <c r="J17" i="477"/>
  <c r="J16" i="477"/>
  <c r="J15" i="477"/>
  <c r="J14" i="477"/>
  <c r="J13" i="477"/>
  <c r="J12" i="477"/>
  <c r="J11" i="477"/>
  <c r="J10" i="477"/>
  <c r="J9" i="477"/>
  <c r="J8" i="477"/>
  <c r="J7" i="477"/>
  <c r="J6" i="477"/>
  <c r="J5" i="477"/>
  <c r="J4" i="477"/>
  <c r="J28" i="476"/>
  <c r="J27" i="476"/>
  <c r="J26" i="476"/>
  <c r="J25" i="476"/>
  <c r="J24" i="476"/>
  <c r="J23" i="476"/>
  <c r="J22" i="476"/>
  <c r="J21" i="476"/>
  <c r="J20" i="476"/>
  <c r="J19" i="476"/>
  <c r="J18" i="476"/>
  <c r="J17" i="476"/>
  <c r="J16" i="476"/>
  <c r="J15" i="476"/>
  <c r="J14" i="476"/>
  <c r="J13" i="476"/>
  <c r="J12" i="476"/>
  <c r="J11" i="476"/>
  <c r="J10" i="476"/>
  <c r="J9" i="476"/>
  <c r="J8" i="476"/>
  <c r="J7" i="476"/>
  <c r="J6" i="476"/>
  <c r="J5" i="476"/>
  <c r="J4" i="476"/>
  <c r="J28" i="475"/>
  <c r="J27" i="475"/>
  <c r="J26" i="475"/>
  <c r="J25" i="475"/>
  <c r="J24" i="475"/>
  <c r="J23" i="475"/>
  <c r="J22" i="475"/>
  <c r="J21" i="475"/>
  <c r="J20" i="475"/>
  <c r="J19" i="475"/>
  <c r="J18" i="475"/>
  <c r="J17" i="475"/>
  <c r="J16" i="475"/>
  <c r="J15" i="475"/>
  <c r="J14" i="475"/>
  <c r="J13" i="475"/>
  <c r="J12" i="475"/>
  <c r="J11" i="475"/>
  <c r="J10" i="475"/>
  <c r="J9" i="475"/>
  <c r="J8" i="475"/>
  <c r="J7" i="475"/>
  <c r="J6" i="475"/>
  <c r="J5" i="475"/>
  <c r="J4" i="475"/>
  <c r="J28" i="474"/>
  <c r="J27" i="474"/>
  <c r="J26" i="474"/>
  <c r="J25" i="474"/>
  <c r="J24" i="474"/>
  <c r="J23" i="474"/>
  <c r="J22" i="474"/>
  <c r="J21" i="474"/>
  <c r="J20" i="474"/>
  <c r="J19" i="474"/>
  <c r="J18" i="474"/>
  <c r="J17" i="474"/>
  <c r="J16" i="474"/>
  <c r="J15" i="474"/>
  <c r="J14" i="474"/>
  <c r="J13" i="474"/>
  <c r="J12" i="474"/>
  <c r="J11" i="474"/>
  <c r="J10" i="474"/>
  <c r="J9" i="474"/>
  <c r="J8" i="474"/>
  <c r="J7" i="474"/>
  <c r="J6" i="474"/>
  <c r="J5" i="474"/>
  <c r="J4" i="474"/>
  <c r="J28" i="473"/>
  <c r="J27" i="473"/>
  <c r="J26" i="473"/>
  <c r="J25" i="473"/>
  <c r="J24" i="473"/>
  <c r="J23" i="473"/>
  <c r="J22" i="473"/>
  <c r="J21" i="473"/>
  <c r="J20" i="473"/>
  <c r="J19" i="473"/>
  <c r="J18" i="473"/>
  <c r="J17" i="473"/>
  <c r="J16" i="473"/>
  <c r="J15" i="473"/>
  <c r="J14" i="473"/>
  <c r="J13" i="473"/>
  <c r="J12" i="473"/>
  <c r="J11" i="473"/>
  <c r="J10" i="473"/>
  <c r="J9" i="473"/>
  <c r="J8" i="473"/>
  <c r="J7" i="473"/>
  <c r="J6" i="473"/>
  <c r="J5" i="473"/>
  <c r="J4" i="473"/>
  <c r="J28" i="472"/>
  <c r="J27" i="472"/>
  <c r="J26" i="472"/>
  <c r="J25" i="472"/>
  <c r="J24" i="472"/>
  <c r="J23" i="472"/>
  <c r="J22" i="472"/>
  <c r="J21" i="472"/>
  <c r="J20" i="472"/>
  <c r="J19" i="472"/>
  <c r="J18" i="472"/>
  <c r="J17" i="472"/>
  <c r="J16" i="472"/>
  <c r="J15" i="472"/>
  <c r="J14" i="472"/>
  <c r="J13" i="472"/>
  <c r="J12" i="472"/>
  <c r="J11" i="472"/>
  <c r="J10" i="472"/>
  <c r="J9" i="472"/>
  <c r="J8" i="472"/>
  <c r="J7" i="472"/>
  <c r="J6" i="472"/>
  <c r="J5" i="472"/>
  <c r="J4" i="472"/>
  <c r="J28" i="471"/>
  <c r="J27" i="471"/>
  <c r="J26" i="471"/>
  <c r="J25" i="471"/>
  <c r="J24" i="471"/>
  <c r="J23" i="471"/>
  <c r="J22" i="471"/>
  <c r="J21" i="471"/>
  <c r="J20" i="471"/>
  <c r="J19" i="471"/>
  <c r="J18" i="471"/>
  <c r="J17" i="471"/>
  <c r="J16" i="471"/>
  <c r="J15" i="471"/>
  <c r="J14" i="471"/>
  <c r="J13" i="471"/>
  <c r="J12" i="471"/>
  <c r="J11" i="471"/>
  <c r="J10" i="471"/>
  <c r="J9" i="471"/>
  <c r="J8" i="471"/>
  <c r="J7" i="471"/>
  <c r="J6" i="471"/>
  <c r="J5" i="471"/>
  <c r="J4" i="471"/>
  <c r="J28" i="470"/>
  <c r="J27" i="470"/>
  <c r="J26" i="470"/>
  <c r="J25" i="470"/>
  <c r="J24" i="470"/>
  <c r="J23" i="470"/>
  <c r="J22" i="470"/>
  <c r="J21" i="470"/>
  <c r="J20" i="470"/>
  <c r="J19" i="470"/>
  <c r="J18" i="470"/>
  <c r="J17" i="470"/>
  <c r="J16" i="470"/>
  <c r="J15" i="470"/>
  <c r="J14" i="470"/>
  <c r="J13" i="470"/>
  <c r="J12" i="470"/>
  <c r="J11" i="470"/>
  <c r="J10" i="470"/>
  <c r="J9" i="470"/>
  <c r="J8" i="470"/>
  <c r="J7" i="470"/>
  <c r="J6" i="470"/>
  <c r="J5" i="470"/>
  <c r="J4" i="470"/>
  <c r="J28" i="469"/>
  <c r="J27" i="469"/>
  <c r="J26" i="469"/>
  <c r="J25" i="469"/>
  <c r="J24" i="469"/>
  <c r="J23" i="469"/>
  <c r="J22" i="469"/>
  <c r="J21" i="469"/>
  <c r="J20" i="469"/>
  <c r="J19" i="469"/>
  <c r="J18" i="469"/>
  <c r="J17" i="469"/>
  <c r="J16" i="469"/>
  <c r="J15" i="469"/>
  <c r="J14" i="469"/>
  <c r="J13" i="469"/>
  <c r="J12" i="469"/>
  <c r="J11" i="469"/>
  <c r="J10" i="469"/>
  <c r="J9" i="469"/>
  <c r="J8" i="469"/>
  <c r="J7" i="469"/>
  <c r="J6" i="469"/>
  <c r="J5" i="469"/>
  <c r="J4" i="469"/>
  <c r="J28" i="468"/>
  <c r="J27" i="468"/>
  <c r="J26" i="468"/>
  <c r="J25" i="468"/>
  <c r="J24" i="468"/>
  <c r="J23" i="468"/>
  <c r="J22" i="468"/>
  <c r="J21" i="468"/>
  <c r="J20" i="468"/>
  <c r="J19" i="468"/>
  <c r="J18" i="468"/>
  <c r="J17" i="468"/>
  <c r="J16" i="468"/>
  <c r="J15" i="468"/>
  <c r="J14" i="468"/>
  <c r="J13" i="468"/>
  <c r="J12" i="468"/>
  <c r="J11" i="468"/>
  <c r="J10" i="468"/>
  <c r="J9" i="468"/>
  <c r="J8" i="468"/>
  <c r="J7" i="468"/>
  <c r="J6" i="468"/>
  <c r="J5" i="468"/>
  <c r="J4" i="468"/>
  <c r="J28" i="467"/>
  <c r="J27" i="467"/>
  <c r="J26" i="467"/>
  <c r="J25" i="467"/>
  <c r="J24" i="467"/>
  <c r="J23" i="467"/>
  <c r="J22" i="467"/>
  <c r="J21" i="467"/>
  <c r="J20" i="467"/>
  <c r="J19" i="467"/>
  <c r="J18" i="467"/>
  <c r="J17" i="467"/>
  <c r="J16" i="467"/>
  <c r="J15" i="467"/>
  <c r="J14" i="467"/>
  <c r="J13" i="467"/>
  <c r="J12" i="467"/>
  <c r="J11" i="467"/>
  <c r="J10" i="467"/>
  <c r="J9" i="467"/>
  <c r="J8" i="467"/>
  <c r="J7" i="467"/>
  <c r="J6" i="467"/>
  <c r="J5" i="467"/>
  <c r="J4" i="467"/>
  <c r="J28" i="466"/>
  <c r="J27" i="466"/>
  <c r="J26" i="466"/>
  <c r="J25" i="466"/>
  <c r="J24" i="466"/>
  <c r="J23" i="466"/>
  <c r="J22" i="466"/>
  <c r="J21" i="466"/>
  <c r="J20" i="466"/>
  <c r="J19" i="466"/>
  <c r="J18" i="466"/>
  <c r="J17" i="466"/>
  <c r="J16" i="466"/>
  <c r="J15" i="466"/>
  <c r="J14" i="466"/>
  <c r="J13" i="466"/>
  <c r="J12" i="466"/>
  <c r="J11" i="466"/>
  <c r="J10" i="466"/>
  <c r="J9" i="466"/>
  <c r="J8" i="466"/>
  <c r="J7" i="466"/>
  <c r="J6" i="466"/>
  <c r="J5" i="466"/>
  <c r="J4" i="466"/>
  <c r="J28" i="465"/>
  <c r="J27" i="465"/>
  <c r="J26" i="465"/>
  <c r="J25" i="465"/>
  <c r="J24" i="465"/>
  <c r="J23" i="465"/>
  <c r="J22" i="465"/>
  <c r="J21" i="465"/>
  <c r="J20" i="465"/>
  <c r="J19" i="465"/>
  <c r="J18" i="465"/>
  <c r="J17" i="465"/>
  <c r="J16" i="465"/>
  <c r="J15" i="465"/>
  <c r="J14" i="465"/>
  <c r="J13" i="465"/>
  <c r="J12" i="465"/>
  <c r="J11" i="465"/>
  <c r="J10" i="465"/>
  <c r="J9" i="465"/>
  <c r="J8" i="465"/>
  <c r="J7" i="465"/>
  <c r="J6" i="465"/>
  <c r="J5" i="465"/>
  <c r="J4" i="465"/>
  <c r="J28" i="464"/>
  <c r="J27" i="464"/>
  <c r="J26" i="464"/>
  <c r="J25" i="464"/>
  <c r="J24" i="464"/>
  <c r="J23" i="464"/>
  <c r="J22" i="464"/>
  <c r="J21" i="464"/>
  <c r="J20" i="464"/>
  <c r="J19" i="464"/>
  <c r="J18" i="464"/>
  <c r="J17" i="464"/>
  <c r="J16" i="464"/>
  <c r="J15" i="464"/>
  <c r="J14" i="464"/>
  <c r="J13" i="464"/>
  <c r="J12" i="464"/>
  <c r="J11" i="464"/>
  <c r="J10" i="464"/>
  <c r="J9" i="464"/>
  <c r="J8" i="464"/>
  <c r="J7" i="464"/>
  <c r="J6" i="464"/>
  <c r="J5" i="464"/>
  <c r="J4" i="464"/>
  <c r="J28" i="462"/>
  <c r="J27" i="462"/>
  <c r="J26" i="462"/>
  <c r="J25" i="462"/>
  <c r="J24" i="462"/>
  <c r="J23" i="462"/>
  <c r="J22" i="462"/>
  <c r="J21" i="462"/>
  <c r="J20" i="462"/>
  <c r="J19" i="462"/>
  <c r="J18" i="462"/>
  <c r="J17" i="462"/>
  <c r="J16" i="462"/>
  <c r="J15" i="462"/>
  <c r="J14" i="462"/>
  <c r="J13" i="462"/>
  <c r="J12" i="462"/>
  <c r="J11" i="462"/>
  <c r="J10" i="462"/>
  <c r="J9" i="462"/>
  <c r="J8" i="462"/>
  <c r="J7" i="462"/>
  <c r="J6" i="462"/>
  <c r="J5" i="462"/>
  <c r="J4" i="462"/>
  <c r="J28" i="461"/>
  <c r="J27" i="461"/>
  <c r="J26" i="461"/>
  <c r="J25" i="461"/>
  <c r="J24" i="461"/>
  <c r="J23" i="461"/>
  <c r="J22" i="461"/>
  <c r="J21" i="461"/>
  <c r="J20" i="461"/>
  <c r="J19" i="461"/>
  <c r="J18" i="461"/>
  <c r="J17" i="461"/>
  <c r="J16" i="461"/>
  <c r="J15" i="461"/>
  <c r="J14" i="461"/>
  <c r="J13" i="461"/>
  <c r="J12" i="461"/>
  <c r="J11" i="461"/>
  <c r="J10" i="461"/>
  <c r="J9" i="461"/>
  <c r="J8" i="461"/>
  <c r="J7" i="461"/>
  <c r="J6" i="461"/>
  <c r="J5" i="461"/>
  <c r="J4" i="461"/>
  <c r="F7" i="458"/>
  <c r="E7" i="458"/>
  <c r="E7" i="447"/>
  <c r="F7" i="447"/>
  <c r="F7" i="448"/>
  <c r="E7" i="448"/>
  <c r="F7" i="449"/>
  <c r="E7" i="449"/>
  <c r="F7" i="450"/>
  <c r="E7" i="450"/>
  <c r="F7" i="451"/>
  <c r="E7" i="451"/>
  <c r="F7" i="452"/>
  <c r="E7" i="452"/>
  <c r="F7" i="441"/>
  <c r="E7" i="441"/>
  <c r="F7" i="442"/>
  <c r="E7" i="442"/>
  <c r="F7" i="443"/>
  <c r="E7" i="443"/>
  <c r="F7" i="444"/>
  <c r="E7" i="444"/>
  <c r="F7" i="445"/>
  <c r="E7" i="445"/>
  <c r="F7" i="446"/>
  <c r="E7" i="446"/>
  <c r="F7" i="437"/>
  <c r="E7" i="437"/>
  <c r="F7" i="440"/>
  <c r="E7" i="440"/>
  <c r="F7" i="438"/>
  <c r="E7" i="438"/>
  <c r="F7" i="439"/>
  <c r="E7" i="439"/>
  <c r="F7" i="436"/>
  <c r="E7" i="436"/>
  <c r="F7" i="435"/>
  <c r="E7" i="435"/>
  <c r="J28" i="460"/>
  <c r="J27" i="460"/>
  <c r="J26" i="460"/>
  <c r="J25" i="460"/>
  <c r="J24" i="460"/>
  <c r="J23" i="460"/>
  <c r="J22" i="460"/>
  <c r="J21" i="460"/>
  <c r="J20" i="460"/>
  <c r="J19" i="460"/>
  <c r="J18" i="460"/>
  <c r="J17" i="460"/>
  <c r="J16" i="460"/>
  <c r="J15" i="460"/>
  <c r="J14" i="460"/>
  <c r="J13" i="460"/>
  <c r="J12" i="460"/>
  <c r="J11" i="460"/>
  <c r="J10" i="460"/>
  <c r="J9" i="460"/>
  <c r="J8" i="460"/>
  <c r="J7" i="460"/>
  <c r="J6" i="460"/>
  <c r="J5" i="460"/>
  <c r="J4" i="460"/>
  <c r="J28" i="459"/>
  <c r="J27" i="459"/>
  <c r="J26" i="459"/>
  <c r="J25" i="459"/>
  <c r="J24" i="459"/>
  <c r="J23" i="459"/>
  <c r="J22" i="459"/>
  <c r="J21" i="459"/>
  <c r="J20" i="459"/>
  <c r="J19" i="459"/>
  <c r="J18" i="459"/>
  <c r="J17" i="459"/>
  <c r="J16" i="459"/>
  <c r="J15" i="459"/>
  <c r="J14" i="459"/>
  <c r="J13" i="459"/>
  <c r="J12" i="459"/>
  <c r="J11" i="459"/>
  <c r="J10" i="459"/>
  <c r="J9" i="459"/>
  <c r="J8" i="459"/>
  <c r="J7" i="459"/>
  <c r="J6" i="459"/>
  <c r="J5" i="459"/>
  <c r="J4" i="459"/>
  <c r="J28" i="458"/>
  <c r="J27" i="458"/>
  <c r="J26" i="458"/>
  <c r="J25" i="458"/>
  <c r="J24" i="458"/>
  <c r="J23" i="458"/>
  <c r="J22" i="458"/>
  <c r="J21" i="458"/>
  <c r="J20" i="458"/>
  <c r="J19" i="458"/>
  <c r="J18" i="458"/>
  <c r="J17" i="458"/>
  <c r="J16" i="458"/>
  <c r="J15" i="458"/>
  <c r="J14" i="458"/>
  <c r="J13" i="458"/>
  <c r="J12" i="458"/>
  <c r="J11" i="458"/>
  <c r="J10" i="458"/>
  <c r="J9" i="458"/>
  <c r="J8" i="458"/>
  <c r="J7" i="458"/>
  <c r="J6" i="458"/>
  <c r="J5" i="458"/>
  <c r="J4" i="458"/>
  <c r="J28" i="457"/>
  <c r="J27" i="457"/>
  <c r="J26" i="457"/>
  <c r="J25" i="457"/>
  <c r="J24" i="457"/>
  <c r="J23" i="457"/>
  <c r="J22" i="457"/>
  <c r="J21" i="457"/>
  <c r="J20" i="457"/>
  <c r="J19" i="457"/>
  <c r="J18" i="457"/>
  <c r="J17" i="457"/>
  <c r="J16" i="457"/>
  <c r="J15" i="457"/>
  <c r="J14" i="457"/>
  <c r="J13" i="457"/>
  <c r="J12" i="457"/>
  <c r="J11" i="457"/>
  <c r="J10" i="457"/>
  <c r="J9" i="457"/>
  <c r="J8" i="457"/>
  <c r="J7" i="457"/>
  <c r="J6" i="457"/>
  <c r="J5" i="457"/>
  <c r="J4" i="457"/>
  <c r="J28" i="456"/>
  <c r="J27" i="456"/>
  <c r="J26" i="456"/>
  <c r="J25" i="456"/>
  <c r="J24" i="456"/>
  <c r="J23" i="456"/>
  <c r="J22" i="456"/>
  <c r="J21" i="456"/>
  <c r="J20" i="456"/>
  <c r="J19" i="456"/>
  <c r="J18" i="456"/>
  <c r="J17" i="456"/>
  <c r="J16" i="456"/>
  <c r="J15" i="456"/>
  <c r="J14" i="456"/>
  <c r="J13" i="456"/>
  <c r="J12" i="456"/>
  <c r="J11" i="456"/>
  <c r="J10" i="456"/>
  <c r="J9" i="456"/>
  <c r="J8" i="456"/>
  <c r="J7" i="456"/>
  <c r="J6" i="456"/>
  <c r="J5" i="456"/>
  <c r="J4" i="456"/>
  <c r="J28" i="455"/>
  <c r="J27" i="455"/>
  <c r="J26" i="455"/>
  <c r="J25" i="455"/>
  <c r="J24" i="455"/>
  <c r="J23" i="455"/>
  <c r="J22" i="455"/>
  <c r="J21" i="455"/>
  <c r="J20" i="455"/>
  <c r="J19" i="455"/>
  <c r="J18" i="455"/>
  <c r="J17" i="455"/>
  <c r="J16" i="455"/>
  <c r="J15" i="455"/>
  <c r="J14" i="455"/>
  <c r="J13" i="455"/>
  <c r="J12" i="455"/>
  <c r="J11" i="455"/>
  <c r="J10" i="455"/>
  <c r="J9" i="455"/>
  <c r="J8" i="455"/>
  <c r="J7" i="455"/>
  <c r="J6" i="455"/>
  <c r="J5" i="455"/>
  <c r="J4" i="455"/>
  <c r="J28" i="454"/>
  <c r="J27" i="454"/>
  <c r="J26" i="454"/>
  <c r="J25" i="454"/>
  <c r="J24" i="454"/>
  <c r="J23" i="454"/>
  <c r="J22" i="454"/>
  <c r="J21" i="454"/>
  <c r="J20" i="454"/>
  <c r="J19" i="454"/>
  <c r="J18" i="454"/>
  <c r="J17" i="454"/>
  <c r="J16" i="454"/>
  <c r="J15" i="454"/>
  <c r="J14" i="454"/>
  <c r="J13" i="454"/>
  <c r="J12" i="454"/>
  <c r="J11" i="454"/>
  <c r="J10" i="454"/>
  <c r="J9" i="454"/>
  <c r="J8" i="454"/>
  <c r="J7" i="454"/>
  <c r="J6" i="454"/>
  <c r="J5" i="454"/>
  <c r="J4" i="454"/>
  <c r="J28" i="453"/>
  <c r="J27" i="453"/>
  <c r="J26" i="453"/>
  <c r="J25" i="453"/>
  <c r="J24" i="453"/>
  <c r="J23" i="453"/>
  <c r="J22" i="453"/>
  <c r="J21" i="453"/>
  <c r="J20" i="453"/>
  <c r="J19" i="453"/>
  <c r="J18" i="453"/>
  <c r="J17" i="453"/>
  <c r="J16" i="453"/>
  <c r="J15" i="453"/>
  <c r="J14" i="453"/>
  <c r="J13" i="453"/>
  <c r="J12" i="453"/>
  <c r="J11" i="453"/>
  <c r="J10" i="453"/>
  <c r="J9" i="453"/>
  <c r="J8" i="453"/>
  <c r="J7" i="453"/>
  <c r="J6" i="453"/>
  <c r="J5" i="453"/>
  <c r="J4" i="453"/>
  <c r="J28" i="452"/>
  <c r="J27" i="452"/>
  <c r="J26" i="452"/>
  <c r="J25" i="452"/>
  <c r="J24" i="452"/>
  <c r="J23" i="452"/>
  <c r="J22" i="452"/>
  <c r="J21" i="452"/>
  <c r="J20" i="452"/>
  <c r="J19" i="452"/>
  <c r="J18" i="452"/>
  <c r="J17" i="452"/>
  <c r="J16" i="452"/>
  <c r="J15" i="452"/>
  <c r="J14" i="452"/>
  <c r="J13" i="452"/>
  <c r="J12" i="452"/>
  <c r="J11" i="452"/>
  <c r="J10" i="452"/>
  <c r="J9" i="452"/>
  <c r="J8" i="452"/>
  <c r="J7" i="452"/>
  <c r="J6" i="452"/>
  <c r="J5" i="452"/>
  <c r="J4" i="452"/>
  <c r="J28" i="451"/>
  <c r="J27" i="451"/>
  <c r="J26" i="451"/>
  <c r="J25" i="451"/>
  <c r="J24" i="451"/>
  <c r="J23" i="451"/>
  <c r="J22" i="451"/>
  <c r="J21" i="451"/>
  <c r="J20" i="451"/>
  <c r="J19" i="451"/>
  <c r="J18" i="451"/>
  <c r="J17" i="451"/>
  <c r="J16" i="451"/>
  <c r="J15" i="451"/>
  <c r="J14" i="451"/>
  <c r="J13" i="451"/>
  <c r="J12" i="451"/>
  <c r="J11" i="451"/>
  <c r="J10" i="451"/>
  <c r="J9" i="451"/>
  <c r="J8" i="451"/>
  <c r="J7" i="451"/>
  <c r="J6" i="451"/>
  <c r="J5" i="451"/>
  <c r="J4" i="451"/>
  <c r="J28" i="450"/>
  <c r="J27" i="450"/>
  <c r="J26" i="450"/>
  <c r="J25" i="450"/>
  <c r="J24" i="450"/>
  <c r="J23" i="450"/>
  <c r="J22" i="450"/>
  <c r="J21" i="450"/>
  <c r="J20" i="450"/>
  <c r="J19" i="450"/>
  <c r="J18" i="450"/>
  <c r="J17" i="450"/>
  <c r="J16" i="450"/>
  <c r="J15" i="450"/>
  <c r="J14" i="450"/>
  <c r="J13" i="450"/>
  <c r="J12" i="450"/>
  <c r="J11" i="450"/>
  <c r="J10" i="450"/>
  <c r="J9" i="450"/>
  <c r="J8" i="450"/>
  <c r="J7" i="450"/>
  <c r="J6" i="450"/>
  <c r="J5" i="450"/>
  <c r="J4" i="450"/>
  <c r="J28" i="449"/>
  <c r="J27" i="449"/>
  <c r="J26" i="449"/>
  <c r="J25" i="449"/>
  <c r="J24" i="449"/>
  <c r="J23" i="449"/>
  <c r="J22" i="449"/>
  <c r="J21" i="449"/>
  <c r="J20" i="449"/>
  <c r="J19" i="449"/>
  <c r="J18" i="449"/>
  <c r="J17" i="449"/>
  <c r="J16" i="449"/>
  <c r="J15" i="449"/>
  <c r="J14" i="449"/>
  <c r="J13" i="449"/>
  <c r="J12" i="449"/>
  <c r="J11" i="449"/>
  <c r="J10" i="449"/>
  <c r="J9" i="449"/>
  <c r="J8" i="449"/>
  <c r="J7" i="449"/>
  <c r="J6" i="449"/>
  <c r="J5" i="449"/>
  <c r="J4" i="449"/>
  <c r="J28" i="448"/>
  <c r="J27" i="448"/>
  <c r="J26" i="448"/>
  <c r="J25" i="448"/>
  <c r="J24" i="448"/>
  <c r="J23" i="448"/>
  <c r="J22" i="448"/>
  <c r="J21" i="448"/>
  <c r="J20" i="448"/>
  <c r="J19" i="448"/>
  <c r="J18" i="448"/>
  <c r="J17" i="448"/>
  <c r="J16" i="448"/>
  <c r="J15" i="448"/>
  <c r="J14" i="448"/>
  <c r="J13" i="448"/>
  <c r="J12" i="448"/>
  <c r="J11" i="448"/>
  <c r="J10" i="448"/>
  <c r="J9" i="448"/>
  <c r="J8" i="448"/>
  <c r="J7" i="448"/>
  <c r="J6" i="448"/>
  <c r="J5" i="448"/>
  <c r="J4" i="448"/>
  <c r="J28" i="447"/>
  <c r="J27" i="447"/>
  <c r="J26" i="447"/>
  <c r="J25" i="447"/>
  <c r="J24" i="447"/>
  <c r="J23" i="447"/>
  <c r="J22" i="447"/>
  <c r="J21" i="447"/>
  <c r="J20" i="447"/>
  <c r="J19" i="447"/>
  <c r="J18" i="447"/>
  <c r="J17" i="447"/>
  <c r="J16" i="447"/>
  <c r="J15" i="447"/>
  <c r="J14" i="447"/>
  <c r="J13" i="447"/>
  <c r="J12" i="447"/>
  <c r="J11" i="447"/>
  <c r="J10" i="447"/>
  <c r="J9" i="447"/>
  <c r="J8" i="447"/>
  <c r="J7" i="447"/>
  <c r="J6" i="447"/>
  <c r="J5" i="447"/>
  <c r="J4" i="447"/>
  <c r="J28" i="446"/>
  <c r="J27" i="446"/>
  <c r="J26" i="446"/>
  <c r="J25" i="446"/>
  <c r="J24" i="446"/>
  <c r="J23" i="446"/>
  <c r="J22" i="446"/>
  <c r="J21" i="446"/>
  <c r="J20" i="446"/>
  <c r="J19" i="446"/>
  <c r="J18" i="446"/>
  <c r="J17" i="446"/>
  <c r="J16" i="446"/>
  <c r="J15" i="446"/>
  <c r="J14" i="446"/>
  <c r="J13" i="446"/>
  <c r="J12" i="446"/>
  <c r="J11" i="446"/>
  <c r="J10" i="446"/>
  <c r="J9" i="446"/>
  <c r="J8" i="446"/>
  <c r="J7" i="446"/>
  <c r="J6" i="446"/>
  <c r="J5" i="446"/>
  <c r="J4" i="446"/>
  <c r="J28" i="445"/>
  <c r="J27" i="445"/>
  <c r="J26" i="445"/>
  <c r="J25" i="445"/>
  <c r="J24" i="445"/>
  <c r="J23" i="445"/>
  <c r="J22" i="445"/>
  <c r="J21" i="445"/>
  <c r="J20" i="445"/>
  <c r="J19" i="445"/>
  <c r="J18" i="445"/>
  <c r="J17" i="445"/>
  <c r="J16" i="445"/>
  <c r="J15" i="445"/>
  <c r="J14" i="445"/>
  <c r="J13" i="445"/>
  <c r="J12" i="445"/>
  <c r="J11" i="445"/>
  <c r="J10" i="445"/>
  <c r="J9" i="445"/>
  <c r="J8" i="445"/>
  <c r="J7" i="445"/>
  <c r="J6" i="445"/>
  <c r="J5" i="445"/>
  <c r="J4" i="445"/>
  <c r="J28" i="444"/>
  <c r="J27" i="444"/>
  <c r="J26" i="444"/>
  <c r="J25" i="444"/>
  <c r="J24" i="444"/>
  <c r="J23" i="444"/>
  <c r="J22" i="444"/>
  <c r="J21" i="444"/>
  <c r="J20" i="444"/>
  <c r="J19" i="444"/>
  <c r="J18" i="444"/>
  <c r="J17" i="444"/>
  <c r="J16" i="444"/>
  <c r="J15" i="444"/>
  <c r="J14" i="444"/>
  <c r="J13" i="444"/>
  <c r="J12" i="444"/>
  <c r="J11" i="444"/>
  <c r="J10" i="444"/>
  <c r="J9" i="444"/>
  <c r="J8" i="444"/>
  <c r="J7" i="444"/>
  <c r="J6" i="444"/>
  <c r="J5" i="444"/>
  <c r="J4" i="444"/>
  <c r="J28" i="443"/>
  <c r="J27" i="443"/>
  <c r="J26" i="443"/>
  <c r="J25" i="443"/>
  <c r="J24" i="443"/>
  <c r="J23" i="443"/>
  <c r="J22" i="443"/>
  <c r="J21" i="443"/>
  <c r="J20" i="443"/>
  <c r="J19" i="443"/>
  <c r="J18" i="443"/>
  <c r="J17" i="443"/>
  <c r="J16" i="443"/>
  <c r="J15" i="443"/>
  <c r="J14" i="443"/>
  <c r="J13" i="443"/>
  <c r="J12" i="443"/>
  <c r="J11" i="443"/>
  <c r="J10" i="443"/>
  <c r="J9" i="443"/>
  <c r="J8" i="443"/>
  <c r="J7" i="443"/>
  <c r="J6" i="443"/>
  <c r="J5" i="443"/>
  <c r="J4" i="443"/>
  <c r="J28" i="442"/>
  <c r="J27" i="442"/>
  <c r="J26" i="442"/>
  <c r="J25" i="442"/>
  <c r="J24" i="442"/>
  <c r="J23" i="442"/>
  <c r="J22" i="442"/>
  <c r="J21" i="442"/>
  <c r="J20" i="442"/>
  <c r="J19" i="442"/>
  <c r="J18" i="442"/>
  <c r="J17" i="442"/>
  <c r="J16" i="442"/>
  <c r="J15" i="442"/>
  <c r="J14" i="442"/>
  <c r="J13" i="442"/>
  <c r="J12" i="442"/>
  <c r="J11" i="442"/>
  <c r="J10" i="442"/>
  <c r="J9" i="442"/>
  <c r="J8" i="442"/>
  <c r="J7" i="442"/>
  <c r="J6" i="442"/>
  <c r="J5" i="442"/>
  <c r="J4" i="442"/>
  <c r="J28" i="441"/>
  <c r="J27" i="441"/>
  <c r="J26" i="441"/>
  <c r="J25" i="441"/>
  <c r="J24" i="441"/>
  <c r="J23" i="441"/>
  <c r="J22" i="441"/>
  <c r="J21" i="441"/>
  <c r="J20" i="441"/>
  <c r="J19" i="441"/>
  <c r="J18" i="441"/>
  <c r="J17" i="441"/>
  <c r="J16" i="441"/>
  <c r="J15" i="441"/>
  <c r="J14" i="441"/>
  <c r="J13" i="441"/>
  <c r="J12" i="441"/>
  <c r="J11" i="441"/>
  <c r="J10" i="441"/>
  <c r="J9" i="441"/>
  <c r="J8" i="441"/>
  <c r="J7" i="441"/>
  <c r="J6" i="441"/>
  <c r="J5" i="441"/>
  <c r="J4" i="441"/>
  <c r="J28" i="440"/>
  <c r="J27" i="440"/>
  <c r="J26" i="440"/>
  <c r="J25" i="440"/>
  <c r="J24" i="440"/>
  <c r="J23" i="440"/>
  <c r="J22" i="440"/>
  <c r="J21" i="440"/>
  <c r="J20" i="440"/>
  <c r="J19" i="440"/>
  <c r="J18" i="440"/>
  <c r="J17" i="440"/>
  <c r="J16" i="440"/>
  <c r="J15" i="440"/>
  <c r="J14" i="440"/>
  <c r="J13" i="440"/>
  <c r="J12" i="440"/>
  <c r="J11" i="440"/>
  <c r="J10" i="440"/>
  <c r="J9" i="440"/>
  <c r="J8" i="440"/>
  <c r="J7" i="440"/>
  <c r="J6" i="440"/>
  <c r="J5" i="440"/>
  <c r="J4" i="440"/>
  <c r="J28" i="439"/>
  <c r="J27" i="439"/>
  <c r="J26" i="439"/>
  <c r="J25" i="439"/>
  <c r="J24" i="439"/>
  <c r="J23" i="439"/>
  <c r="J22" i="439"/>
  <c r="J21" i="439"/>
  <c r="J20" i="439"/>
  <c r="J19" i="439"/>
  <c r="J18" i="439"/>
  <c r="J17" i="439"/>
  <c r="J16" i="439"/>
  <c r="J15" i="439"/>
  <c r="J14" i="439"/>
  <c r="J13" i="439"/>
  <c r="J12" i="439"/>
  <c r="J11" i="439"/>
  <c r="J10" i="439"/>
  <c r="J9" i="439"/>
  <c r="J8" i="439"/>
  <c r="J7" i="439"/>
  <c r="J6" i="439"/>
  <c r="J5" i="439"/>
  <c r="J4" i="439"/>
  <c r="J28" i="438"/>
  <c r="J27" i="438"/>
  <c r="J26" i="438"/>
  <c r="J25" i="438"/>
  <c r="J24" i="438"/>
  <c r="J23" i="438"/>
  <c r="J22" i="438"/>
  <c r="J21" i="438"/>
  <c r="J20" i="438"/>
  <c r="J19" i="438"/>
  <c r="J18" i="438"/>
  <c r="J17" i="438"/>
  <c r="J16" i="438"/>
  <c r="J15" i="438"/>
  <c r="J14" i="438"/>
  <c r="J13" i="438"/>
  <c r="J12" i="438"/>
  <c r="J11" i="438"/>
  <c r="J10" i="438"/>
  <c r="J9" i="438"/>
  <c r="J8" i="438"/>
  <c r="J7" i="438"/>
  <c r="J6" i="438"/>
  <c r="J5" i="438"/>
  <c r="J4" i="438"/>
  <c r="J28" i="437"/>
  <c r="J27" i="437"/>
  <c r="J26" i="437"/>
  <c r="J25" i="437"/>
  <c r="J24" i="437"/>
  <c r="J23" i="437"/>
  <c r="J22" i="437"/>
  <c r="J21" i="437"/>
  <c r="J20" i="437"/>
  <c r="J19" i="437"/>
  <c r="J18" i="437"/>
  <c r="J17" i="437"/>
  <c r="J16" i="437"/>
  <c r="J15" i="437"/>
  <c r="J14" i="437"/>
  <c r="J13" i="437"/>
  <c r="J12" i="437"/>
  <c r="J11" i="437"/>
  <c r="J10" i="437"/>
  <c r="J9" i="437"/>
  <c r="J8" i="437"/>
  <c r="J7" i="437"/>
  <c r="J6" i="437"/>
  <c r="J5" i="437"/>
  <c r="J4" i="437"/>
  <c r="J28" i="436"/>
  <c r="J27" i="436"/>
  <c r="J26" i="436"/>
  <c r="J25" i="436"/>
  <c r="J24" i="436"/>
  <c r="J23" i="436"/>
  <c r="J22" i="436"/>
  <c r="J21" i="436"/>
  <c r="J20" i="436"/>
  <c r="J19" i="436"/>
  <c r="J18" i="436"/>
  <c r="J17" i="436"/>
  <c r="J16" i="436"/>
  <c r="J15" i="436"/>
  <c r="J14" i="436"/>
  <c r="J13" i="436"/>
  <c r="J12" i="436"/>
  <c r="J11" i="436"/>
  <c r="J10" i="436"/>
  <c r="J9" i="436"/>
  <c r="J8" i="436"/>
  <c r="J7" i="436"/>
  <c r="J6" i="436"/>
  <c r="J5" i="436"/>
  <c r="J4" i="436"/>
  <c r="J28" i="435"/>
  <c r="J27" i="435"/>
  <c r="J26" i="435"/>
  <c r="J25" i="435"/>
  <c r="J24" i="435"/>
  <c r="J23" i="435"/>
  <c r="J22" i="435"/>
  <c r="J21" i="435"/>
  <c r="J20" i="435"/>
  <c r="J19" i="435"/>
  <c r="J18" i="435"/>
  <c r="J17" i="435"/>
  <c r="J16" i="435"/>
  <c r="J15" i="435"/>
  <c r="J14" i="435"/>
  <c r="J13" i="435"/>
  <c r="J12" i="435"/>
  <c r="J11" i="435"/>
  <c r="J10" i="435"/>
  <c r="J9" i="435"/>
  <c r="J8" i="435"/>
  <c r="J7" i="435"/>
  <c r="J6" i="435"/>
  <c r="J5" i="435"/>
  <c r="J4" i="435"/>
  <c r="J4" i="429"/>
  <c r="J5" i="429"/>
  <c r="J6" i="429"/>
  <c r="J7" i="429"/>
  <c r="J8" i="429"/>
  <c r="J9" i="429"/>
  <c r="J10" i="429"/>
  <c r="J11" i="429"/>
  <c r="J12" i="429"/>
  <c r="J13" i="429"/>
  <c r="J14" i="429"/>
  <c r="J15" i="429"/>
  <c r="J16" i="429"/>
  <c r="J17" i="429"/>
  <c r="J18" i="429"/>
  <c r="J19" i="429"/>
  <c r="J20" i="429"/>
  <c r="J21" i="429"/>
  <c r="J22" i="429"/>
  <c r="J23" i="429"/>
  <c r="J24" i="429"/>
  <c r="J25" i="429"/>
  <c r="J26" i="429"/>
  <c r="J27" i="429"/>
  <c r="J28" i="429"/>
  <c r="J28" i="434"/>
  <c r="J27" i="434"/>
  <c r="J26" i="434"/>
  <c r="J25" i="434"/>
  <c r="J24" i="434"/>
  <c r="J23" i="434"/>
  <c r="J22" i="434"/>
  <c r="J21" i="434"/>
  <c r="J20" i="434"/>
  <c r="J19" i="434"/>
  <c r="J18" i="434"/>
  <c r="J17" i="434"/>
  <c r="J16" i="434"/>
  <c r="J15" i="434"/>
  <c r="J14" i="434"/>
  <c r="J13" i="434"/>
  <c r="J12" i="434"/>
  <c r="J11" i="434"/>
  <c r="J10" i="434"/>
  <c r="J9" i="434"/>
  <c r="J8" i="434"/>
  <c r="J7" i="434"/>
  <c r="J6" i="434"/>
  <c r="J5" i="434"/>
  <c r="J4" i="434"/>
  <c r="J28" i="433"/>
  <c r="J27" i="433"/>
  <c r="J26" i="433"/>
  <c r="J25" i="433"/>
  <c r="J24" i="433"/>
  <c r="J23" i="433"/>
  <c r="J22" i="433"/>
  <c r="J21" i="433"/>
  <c r="J20" i="433"/>
  <c r="J19" i="433"/>
  <c r="J18" i="433"/>
  <c r="J17" i="433"/>
  <c r="J16" i="433"/>
  <c r="J15" i="433"/>
  <c r="J14" i="433"/>
  <c r="J13" i="433"/>
  <c r="J12" i="433"/>
  <c r="J11" i="433"/>
  <c r="J10" i="433"/>
  <c r="J9" i="433"/>
  <c r="J8" i="433"/>
  <c r="J7" i="433"/>
  <c r="J6" i="433"/>
  <c r="J5" i="433"/>
  <c r="J4" i="433"/>
  <c r="J28" i="432"/>
  <c r="J27" i="432"/>
  <c r="J26" i="432"/>
  <c r="J25" i="432"/>
  <c r="J24" i="432"/>
  <c r="J23" i="432"/>
  <c r="J22" i="432"/>
  <c r="J21" i="432"/>
  <c r="J20" i="432"/>
  <c r="J19" i="432"/>
  <c r="J18" i="432"/>
  <c r="J17" i="432"/>
  <c r="J16" i="432"/>
  <c r="J15" i="432"/>
  <c r="J14" i="432"/>
  <c r="J13" i="432"/>
  <c r="J12" i="432"/>
  <c r="J11" i="432"/>
  <c r="J10" i="432"/>
  <c r="J9" i="432"/>
  <c r="J8" i="432"/>
  <c r="J7" i="432"/>
  <c r="J6" i="432"/>
  <c r="J5" i="432"/>
  <c r="J4" i="432"/>
  <c r="J28" i="431"/>
  <c r="J27" i="431"/>
  <c r="J26" i="431"/>
  <c r="J25" i="431"/>
  <c r="J24" i="431"/>
  <c r="J23" i="431"/>
  <c r="J22" i="431"/>
  <c r="J21" i="431"/>
  <c r="J20" i="431"/>
  <c r="J19" i="431"/>
  <c r="J18" i="431"/>
  <c r="J17" i="431"/>
  <c r="J16" i="431"/>
  <c r="J15" i="431"/>
  <c r="J14" i="431"/>
  <c r="J13" i="431"/>
  <c r="J12" i="431"/>
  <c r="J11" i="431"/>
  <c r="J10" i="431"/>
  <c r="J9" i="431"/>
  <c r="J8" i="431"/>
  <c r="J7" i="431"/>
  <c r="J6" i="431"/>
  <c r="J5" i="431"/>
  <c r="J4" i="431"/>
  <c r="J28" i="430"/>
  <c r="J27" i="430"/>
  <c r="J26" i="430"/>
  <c r="J25" i="430"/>
  <c r="J24" i="430"/>
  <c r="J23" i="430"/>
  <c r="J22" i="430"/>
  <c r="J21" i="430"/>
  <c r="J20" i="430"/>
  <c r="J19" i="430"/>
  <c r="J18" i="430"/>
  <c r="J17" i="430"/>
  <c r="J16" i="430"/>
  <c r="J15" i="430"/>
  <c r="J14" i="430"/>
  <c r="J13" i="430"/>
  <c r="J12" i="430"/>
  <c r="J11" i="430"/>
  <c r="J10" i="430"/>
  <c r="J9" i="430"/>
  <c r="J8" i="430"/>
  <c r="J7" i="430"/>
  <c r="J6" i="430"/>
  <c r="J5" i="430"/>
  <c r="J4" i="430"/>
  <c r="J28" i="427"/>
  <c r="J27" i="427"/>
  <c r="J26" i="427"/>
  <c r="J25" i="427"/>
  <c r="J24" i="427"/>
  <c r="J23" i="427"/>
  <c r="J22" i="427"/>
  <c r="J21" i="427"/>
  <c r="J20" i="427"/>
  <c r="J19" i="427"/>
  <c r="J18" i="427"/>
  <c r="J17" i="427"/>
  <c r="J16" i="427"/>
  <c r="J15" i="427"/>
  <c r="J14" i="427"/>
  <c r="J13" i="427"/>
  <c r="J12" i="427"/>
  <c r="J11" i="427"/>
  <c r="J10" i="427"/>
  <c r="J9" i="427"/>
  <c r="J8" i="427"/>
  <c r="J7" i="427"/>
  <c r="J6" i="427"/>
  <c r="J5" i="427"/>
  <c r="J4" i="427"/>
  <c r="J28" i="426"/>
  <c r="J27" i="426"/>
  <c r="J26" i="426"/>
  <c r="J25" i="426"/>
  <c r="J24" i="426"/>
  <c r="J23" i="426"/>
  <c r="J22" i="426"/>
  <c r="J21" i="426"/>
  <c r="J20" i="426"/>
  <c r="J19" i="426"/>
  <c r="J18" i="426"/>
  <c r="J17" i="426"/>
  <c r="J16" i="426"/>
  <c r="J15" i="426"/>
  <c r="J14" i="426"/>
  <c r="J13" i="426"/>
  <c r="J12" i="426"/>
  <c r="J11" i="426"/>
  <c r="J10" i="426"/>
  <c r="J9" i="426"/>
  <c r="J8" i="426"/>
  <c r="J7" i="426"/>
  <c r="J6" i="426"/>
  <c r="J5" i="426"/>
  <c r="J4" i="426"/>
  <c r="J28" i="425"/>
  <c r="J27" i="425"/>
  <c r="J26" i="425"/>
  <c r="J25" i="425"/>
  <c r="J24" i="425"/>
  <c r="J23" i="425"/>
  <c r="J22" i="425"/>
  <c r="J21" i="425"/>
  <c r="J20" i="425"/>
  <c r="J19" i="425"/>
  <c r="J18" i="425"/>
  <c r="J17" i="425"/>
  <c r="J16" i="425"/>
  <c r="J15" i="425"/>
  <c r="J14" i="425"/>
  <c r="J13" i="425"/>
  <c r="J12" i="425"/>
  <c r="J11" i="425"/>
  <c r="J10" i="425"/>
  <c r="J9" i="425"/>
  <c r="J8" i="425"/>
  <c r="J7" i="425"/>
  <c r="J6" i="425"/>
  <c r="J5" i="425"/>
  <c r="J4" i="425"/>
  <c r="J28" i="424"/>
  <c r="J27" i="424"/>
  <c r="J26" i="424"/>
  <c r="J25" i="424"/>
  <c r="J24" i="424"/>
  <c r="J23" i="424"/>
  <c r="J22" i="424"/>
  <c r="J21" i="424"/>
  <c r="J20" i="424"/>
  <c r="J19" i="424"/>
  <c r="J18" i="424"/>
  <c r="J17" i="424"/>
  <c r="J16" i="424"/>
  <c r="J15" i="424"/>
  <c r="J14" i="424"/>
  <c r="J13" i="424"/>
  <c r="J12" i="424"/>
  <c r="J11" i="424"/>
  <c r="J10" i="424"/>
  <c r="J9" i="424"/>
  <c r="J8" i="424"/>
  <c r="J7" i="424"/>
  <c r="J6" i="424"/>
  <c r="J5" i="424"/>
  <c r="J4" i="424"/>
  <c r="J28" i="423"/>
  <c r="J27" i="423"/>
  <c r="J26" i="423"/>
  <c r="J25" i="423"/>
  <c r="J24" i="423"/>
  <c r="J23" i="423"/>
  <c r="J22" i="423"/>
  <c r="J21" i="423"/>
  <c r="J20" i="423"/>
  <c r="J19" i="423"/>
  <c r="J18" i="423"/>
  <c r="J17" i="423"/>
  <c r="J16" i="423"/>
  <c r="J15" i="423"/>
  <c r="J14" i="423"/>
  <c r="J13" i="423"/>
  <c r="J12" i="423"/>
  <c r="J11" i="423"/>
  <c r="J10" i="423"/>
  <c r="J9" i="423"/>
  <c r="J8" i="423"/>
  <c r="J7" i="423"/>
  <c r="J6" i="423"/>
  <c r="J5" i="423"/>
  <c r="J4" i="423"/>
  <c r="J28" i="422"/>
  <c r="J27" i="422"/>
  <c r="J26" i="422"/>
  <c r="J25" i="422"/>
  <c r="J24" i="422"/>
  <c r="J23" i="422"/>
  <c r="J22" i="422"/>
  <c r="J21" i="422"/>
  <c r="J20" i="422"/>
  <c r="J19" i="422"/>
  <c r="J18" i="422"/>
  <c r="J17" i="422"/>
  <c r="J16" i="422"/>
  <c r="J15" i="422"/>
  <c r="J14" i="422"/>
  <c r="J13" i="422"/>
  <c r="J12" i="422"/>
  <c r="J11" i="422"/>
  <c r="J10" i="422"/>
  <c r="J9" i="422"/>
  <c r="J8" i="422"/>
  <c r="J7" i="422"/>
  <c r="J6" i="422"/>
  <c r="J5" i="422"/>
  <c r="J4" i="422"/>
  <c r="J28" i="421"/>
  <c r="J27" i="421"/>
  <c r="J26" i="421"/>
  <c r="J25" i="421"/>
  <c r="J24" i="421"/>
  <c r="J23" i="421"/>
  <c r="J22" i="421"/>
  <c r="J21" i="421"/>
  <c r="J20" i="421"/>
  <c r="J19" i="421"/>
  <c r="J18" i="421"/>
  <c r="J17" i="421"/>
  <c r="J16" i="421"/>
  <c r="J15" i="421"/>
  <c r="J14" i="421"/>
  <c r="J13" i="421"/>
  <c r="J12" i="421"/>
  <c r="J11" i="421"/>
  <c r="J10" i="421"/>
  <c r="J9" i="421"/>
  <c r="J8" i="421"/>
  <c r="J7" i="421"/>
  <c r="J6" i="421"/>
  <c r="J5" i="421"/>
  <c r="J4" i="421"/>
  <c r="J28" i="420"/>
  <c r="J27" i="420"/>
  <c r="J26" i="420"/>
  <c r="J25" i="420"/>
  <c r="J24" i="420"/>
  <c r="J23" i="420"/>
  <c r="J22" i="420"/>
  <c r="J21" i="420"/>
  <c r="J20" i="420"/>
  <c r="J19" i="420"/>
  <c r="J18" i="420"/>
  <c r="J17" i="420"/>
  <c r="J16" i="420"/>
  <c r="J15" i="420"/>
  <c r="J14" i="420"/>
  <c r="J13" i="420"/>
  <c r="J12" i="420"/>
  <c r="J11" i="420"/>
  <c r="J10" i="420"/>
  <c r="J9" i="420"/>
  <c r="J8" i="420"/>
  <c r="J7" i="420"/>
  <c r="J6" i="420"/>
  <c r="J5" i="420"/>
  <c r="J4" i="420"/>
  <c r="J28" i="419"/>
  <c r="J27" i="419"/>
  <c r="J26" i="419"/>
  <c r="J25" i="419"/>
  <c r="J24" i="419"/>
  <c r="J23" i="419"/>
  <c r="J22" i="419"/>
  <c r="J21" i="419"/>
  <c r="J20" i="419"/>
  <c r="J19" i="419"/>
  <c r="J18" i="419"/>
  <c r="J17" i="419"/>
  <c r="J16" i="419"/>
  <c r="J15" i="419"/>
  <c r="J14" i="419"/>
  <c r="J13" i="419"/>
  <c r="J12" i="419"/>
  <c r="J11" i="419"/>
  <c r="J10" i="419"/>
  <c r="J9" i="419"/>
  <c r="J8" i="419"/>
  <c r="J7" i="419"/>
  <c r="J6" i="419"/>
  <c r="J5" i="419"/>
  <c r="J4" i="419"/>
  <c r="J28" i="418"/>
  <c r="J27" i="418"/>
  <c r="J26" i="418"/>
  <c r="J25" i="418"/>
  <c r="J24" i="418"/>
  <c r="J23" i="418"/>
  <c r="J22" i="418"/>
  <c r="J21" i="418"/>
  <c r="J20" i="418"/>
  <c r="J19" i="418"/>
  <c r="J18" i="418"/>
  <c r="J17" i="418"/>
  <c r="J16" i="418"/>
  <c r="J15" i="418"/>
  <c r="J14" i="418"/>
  <c r="J13" i="418"/>
  <c r="J12" i="418"/>
  <c r="J11" i="418"/>
  <c r="J10" i="418"/>
  <c r="J9" i="418"/>
  <c r="J8" i="418"/>
  <c r="J7" i="418"/>
  <c r="J6" i="418"/>
  <c r="J5" i="418"/>
  <c r="J4" i="418"/>
  <c r="J28" i="417"/>
  <c r="J27" i="417"/>
  <c r="J26" i="417"/>
  <c r="J25" i="417"/>
  <c r="J24" i="417"/>
  <c r="J23" i="417"/>
  <c r="J22" i="417"/>
  <c r="J21" i="417"/>
  <c r="J20" i="417"/>
  <c r="J19" i="417"/>
  <c r="J18" i="417"/>
  <c r="J17" i="417"/>
  <c r="J16" i="417"/>
  <c r="J15" i="417"/>
  <c r="J14" i="417"/>
  <c r="J13" i="417"/>
  <c r="J12" i="417"/>
  <c r="J11" i="417"/>
  <c r="J10" i="417"/>
  <c r="J9" i="417"/>
  <c r="J8" i="417"/>
  <c r="J7" i="417"/>
  <c r="J6" i="417"/>
  <c r="J5" i="417"/>
  <c r="J4" i="417"/>
  <c r="J28" i="416"/>
  <c r="J27" i="416"/>
  <c r="J26" i="416"/>
  <c r="J25" i="416"/>
  <c r="J24" i="416"/>
  <c r="J23" i="416"/>
  <c r="J22" i="416"/>
  <c r="J21" i="416"/>
  <c r="J20" i="416"/>
  <c r="J19" i="416"/>
  <c r="J18" i="416"/>
  <c r="J17" i="416"/>
  <c r="J16" i="416"/>
  <c r="J15" i="416"/>
  <c r="J14" i="416"/>
  <c r="J13" i="416"/>
  <c r="J12" i="416"/>
  <c r="J11" i="416"/>
  <c r="J10" i="416"/>
  <c r="J9" i="416"/>
  <c r="J8" i="416"/>
  <c r="J7" i="416"/>
  <c r="J6" i="416"/>
  <c r="J5" i="416"/>
  <c r="J4" i="416"/>
  <c r="J28" i="415"/>
  <c r="J27" i="415"/>
  <c r="J26" i="415"/>
  <c r="J25" i="415"/>
  <c r="J24" i="415"/>
  <c r="J23" i="415"/>
  <c r="J22" i="415"/>
  <c r="J21" i="415"/>
  <c r="J20" i="415"/>
  <c r="J19" i="415"/>
  <c r="J18" i="415"/>
  <c r="J17" i="415"/>
  <c r="J16" i="415"/>
  <c r="J15" i="415"/>
  <c r="J14" i="415"/>
  <c r="J13" i="415"/>
  <c r="J12" i="415"/>
  <c r="J11" i="415"/>
  <c r="J10" i="415"/>
  <c r="J9" i="415"/>
  <c r="J8" i="415"/>
  <c r="J7" i="415"/>
  <c r="J6" i="415"/>
  <c r="J5" i="415"/>
  <c r="J4" i="415"/>
  <c r="J28" i="414"/>
  <c r="J27" i="414"/>
  <c r="J26" i="414"/>
  <c r="J25" i="414"/>
  <c r="J24" i="414"/>
  <c r="J23" i="414"/>
  <c r="J22" i="414"/>
  <c r="J21" i="414"/>
  <c r="J20" i="414"/>
  <c r="J19" i="414"/>
  <c r="J18" i="414"/>
  <c r="J17" i="414"/>
  <c r="J16" i="414"/>
  <c r="J15" i="414"/>
  <c r="J14" i="414"/>
  <c r="J13" i="414"/>
  <c r="J12" i="414"/>
  <c r="J11" i="414"/>
  <c r="J10" i="414"/>
  <c r="J9" i="414"/>
  <c r="J8" i="414"/>
  <c r="J7" i="414"/>
  <c r="J6" i="414"/>
  <c r="J5" i="414"/>
  <c r="J4" i="414"/>
  <c r="J28" i="413"/>
  <c r="J27" i="413"/>
  <c r="J26" i="413"/>
  <c r="J25" i="413"/>
  <c r="J24" i="413"/>
  <c r="J23" i="413"/>
  <c r="J22" i="413"/>
  <c r="J21" i="413"/>
  <c r="J20" i="413"/>
  <c r="J19" i="413"/>
  <c r="J18" i="413"/>
  <c r="J17" i="413"/>
  <c r="J16" i="413"/>
  <c r="J15" i="413"/>
  <c r="J14" i="413"/>
  <c r="J13" i="413"/>
  <c r="J12" i="413"/>
  <c r="J11" i="413"/>
  <c r="J10" i="413"/>
  <c r="J9" i="413"/>
  <c r="J8" i="413"/>
  <c r="J7" i="413"/>
  <c r="J6" i="413"/>
  <c r="J5" i="413"/>
  <c r="J4" i="413"/>
  <c r="J28" i="412"/>
  <c r="J27" i="412"/>
  <c r="J26" i="412"/>
  <c r="J25" i="412"/>
  <c r="J24" i="412"/>
  <c r="J23" i="412"/>
  <c r="J22" i="412"/>
  <c r="J21" i="412"/>
  <c r="J20" i="412"/>
  <c r="J19" i="412"/>
  <c r="J18" i="412"/>
  <c r="J17" i="412"/>
  <c r="J16" i="412"/>
  <c r="J15" i="412"/>
  <c r="J14" i="412"/>
  <c r="J13" i="412"/>
  <c r="J12" i="412"/>
  <c r="J11" i="412"/>
  <c r="J10" i="412"/>
  <c r="J9" i="412"/>
  <c r="J8" i="412"/>
  <c r="J7" i="412"/>
  <c r="J6" i="412"/>
  <c r="J5" i="412"/>
  <c r="J4" i="412"/>
  <c r="J28" i="411"/>
  <c r="J27" i="411"/>
  <c r="J26" i="411"/>
  <c r="J25" i="411"/>
  <c r="J24" i="411"/>
  <c r="J23" i="411"/>
  <c r="J22" i="411"/>
  <c r="J21" i="411"/>
  <c r="J20" i="411"/>
  <c r="J19" i="411"/>
  <c r="J18" i="411"/>
  <c r="J17" i="411"/>
  <c r="J16" i="411"/>
  <c r="J15" i="411"/>
  <c r="J14" i="411"/>
  <c r="J13" i="411"/>
  <c r="J12" i="411"/>
  <c r="J11" i="411"/>
  <c r="J10" i="411"/>
  <c r="J9" i="411"/>
  <c r="J8" i="411"/>
  <c r="J7" i="411"/>
  <c r="J6" i="411"/>
  <c r="J5" i="411"/>
  <c r="J4" i="411"/>
  <c r="E7" i="396"/>
  <c r="E7" i="397"/>
  <c r="E7" i="398"/>
  <c r="E7" i="391"/>
  <c r="E7" i="387"/>
  <c r="E7" i="388"/>
  <c r="F7" i="389"/>
  <c r="E7" i="389"/>
  <c r="F7" i="390"/>
  <c r="E7" i="390"/>
  <c r="F7" i="392"/>
  <c r="E7" i="392"/>
  <c r="F7" i="382"/>
  <c r="E7" i="382"/>
  <c r="E7" i="383"/>
  <c r="F7" i="383"/>
  <c r="J4" i="410"/>
  <c r="J5" i="410"/>
  <c r="J6" i="410"/>
  <c r="J7" i="410"/>
  <c r="J8" i="410"/>
  <c r="J9" i="410"/>
  <c r="J10" i="410"/>
  <c r="J11" i="410"/>
  <c r="J12" i="410"/>
  <c r="J13" i="410"/>
  <c r="J14" i="410"/>
  <c r="J15" i="410"/>
  <c r="J16" i="410"/>
  <c r="J17" i="410"/>
  <c r="J18" i="410"/>
  <c r="J19" i="410"/>
  <c r="J20" i="410"/>
  <c r="J21" i="410"/>
  <c r="J22" i="410"/>
  <c r="J23" i="410"/>
  <c r="J24" i="410"/>
  <c r="J25" i="410"/>
  <c r="J26" i="410"/>
  <c r="J27" i="410"/>
  <c r="J28" i="410"/>
  <c r="J4" i="409"/>
  <c r="J5" i="409"/>
  <c r="J6" i="409"/>
  <c r="J7" i="409"/>
  <c r="J8" i="409"/>
  <c r="J9" i="409"/>
  <c r="J10" i="409"/>
  <c r="J11" i="409"/>
  <c r="J12" i="409"/>
  <c r="J13" i="409"/>
  <c r="J14" i="409"/>
  <c r="J15" i="409"/>
  <c r="J16" i="409"/>
  <c r="J17" i="409"/>
  <c r="J18" i="409"/>
  <c r="J19" i="409"/>
  <c r="J20" i="409"/>
  <c r="J21" i="409"/>
  <c r="J22" i="409"/>
  <c r="J23" i="409"/>
  <c r="J24" i="409"/>
  <c r="J25" i="409"/>
  <c r="J26" i="409"/>
  <c r="J27" i="409"/>
  <c r="J28" i="409"/>
  <c r="J4" i="408"/>
  <c r="J5" i="408"/>
  <c r="J6" i="408"/>
  <c r="J7" i="408"/>
  <c r="J8" i="408"/>
  <c r="J9" i="408"/>
  <c r="J10" i="408"/>
  <c r="J11" i="408"/>
  <c r="J12" i="408"/>
  <c r="J13" i="408"/>
  <c r="J14" i="408"/>
  <c r="J15" i="408"/>
  <c r="J16" i="408"/>
  <c r="J17" i="408"/>
  <c r="J18" i="408"/>
  <c r="J19" i="408"/>
  <c r="J20" i="408"/>
  <c r="J21" i="408"/>
  <c r="J22" i="408"/>
  <c r="J23" i="408"/>
  <c r="J24" i="408"/>
  <c r="J25" i="408"/>
  <c r="J26" i="408"/>
  <c r="J27" i="408"/>
  <c r="J28" i="408"/>
  <c r="J4" i="407"/>
  <c r="J5" i="407"/>
  <c r="J6" i="407"/>
  <c r="J7" i="407"/>
  <c r="J8" i="407"/>
  <c r="J9" i="407"/>
  <c r="J10" i="407"/>
  <c r="J11" i="407"/>
  <c r="J12" i="407"/>
  <c r="J13" i="407"/>
  <c r="J14" i="407"/>
  <c r="J15" i="407"/>
  <c r="J16" i="407"/>
  <c r="J17" i="407"/>
  <c r="J18" i="407"/>
  <c r="J19" i="407"/>
  <c r="J20" i="407"/>
  <c r="J21" i="407"/>
  <c r="J22" i="407"/>
  <c r="J23" i="407"/>
  <c r="J24" i="407"/>
  <c r="J25" i="407"/>
  <c r="J26" i="407"/>
  <c r="J27" i="407"/>
  <c r="J28" i="407"/>
  <c r="J4" i="406"/>
  <c r="J5" i="406"/>
  <c r="J6" i="406"/>
  <c r="J7" i="406"/>
  <c r="J8" i="406"/>
  <c r="J9" i="406"/>
  <c r="J10" i="406"/>
  <c r="J11" i="406"/>
  <c r="J12" i="406"/>
  <c r="J13" i="406"/>
  <c r="J14" i="406"/>
  <c r="J15" i="406"/>
  <c r="J16" i="406"/>
  <c r="J17" i="406"/>
  <c r="J18" i="406"/>
  <c r="J19" i="406"/>
  <c r="J20" i="406"/>
  <c r="J21" i="406"/>
  <c r="J22" i="406"/>
  <c r="J23" i="406"/>
  <c r="J24" i="406"/>
  <c r="J25" i="406"/>
  <c r="J26" i="406"/>
  <c r="J27" i="406"/>
  <c r="J28" i="406"/>
  <c r="J4" i="405"/>
  <c r="J5" i="405"/>
  <c r="J6" i="405"/>
  <c r="J7" i="405"/>
  <c r="J8" i="405"/>
  <c r="J9" i="405"/>
  <c r="J10" i="405"/>
  <c r="J11" i="405"/>
  <c r="J12" i="405"/>
  <c r="J13" i="405"/>
  <c r="J14" i="405"/>
  <c r="J15" i="405"/>
  <c r="J16" i="405"/>
  <c r="J17" i="405"/>
  <c r="J18" i="405"/>
  <c r="J19" i="405"/>
  <c r="J20" i="405"/>
  <c r="J21" i="405"/>
  <c r="J22" i="405"/>
  <c r="J23" i="405"/>
  <c r="J24" i="405"/>
  <c r="J25" i="405"/>
  <c r="J26" i="405"/>
  <c r="J27" i="405"/>
  <c r="J28" i="405"/>
  <c r="J4" i="404"/>
  <c r="J5" i="404"/>
  <c r="J6" i="404"/>
  <c r="J7" i="404"/>
  <c r="J8" i="404"/>
  <c r="J9" i="404"/>
  <c r="J10" i="404"/>
  <c r="J11" i="404"/>
  <c r="J12" i="404"/>
  <c r="J13" i="404"/>
  <c r="J14" i="404"/>
  <c r="J15" i="404"/>
  <c r="J16" i="404"/>
  <c r="J17" i="404"/>
  <c r="J18" i="404"/>
  <c r="J19" i="404"/>
  <c r="J20" i="404"/>
  <c r="J21" i="404"/>
  <c r="J22" i="404"/>
  <c r="J23" i="404"/>
  <c r="J24" i="404"/>
  <c r="J25" i="404"/>
  <c r="J26" i="404"/>
  <c r="J27" i="404"/>
  <c r="J28" i="404"/>
  <c r="J4" i="403"/>
  <c r="J5" i="403"/>
  <c r="J6" i="403"/>
  <c r="J7" i="403"/>
  <c r="J8" i="403"/>
  <c r="J9" i="403"/>
  <c r="J10" i="403"/>
  <c r="J11" i="403"/>
  <c r="J12" i="403"/>
  <c r="J13" i="403"/>
  <c r="J14" i="403"/>
  <c r="J15" i="403"/>
  <c r="J16" i="403"/>
  <c r="J17" i="403"/>
  <c r="J18" i="403"/>
  <c r="J19" i="403"/>
  <c r="J20" i="403"/>
  <c r="J21" i="403"/>
  <c r="J22" i="403"/>
  <c r="J23" i="403"/>
  <c r="J24" i="403"/>
  <c r="J25" i="403"/>
  <c r="J26" i="403"/>
  <c r="J27" i="403"/>
  <c r="J28" i="403"/>
  <c r="J4" i="402"/>
  <c r="J5" i="402"/>
  <c r="J6" i="402"/>
  <c r="J7" i="402"/>
  <c r="J8" i="402"/>
  <c r="J9" i="402"/>
  <c r="J10" i="402"/>
  <c r="J11" i="402"/>
  <c r="J12" i="402"/>
  <c r="J13" i="402"/>
  <c r="J14" i="402"/>
  <c r="J15" i="402"/>
  <c r="J16" i="402"/>
  <c r="J17" i="402"/>
  <c r="J18" i="402"/>
  <c r="J19" i="402"/>
  <c r="J20" i="402"/>
  <c r="J21" i="402"/>
  <c r="J22" i="402"/>
  <c r="J23" i="402"/>
  <c r="J24" i="402"/>
  <c r="J25" i="402"/>
  <c r="J26" i="402"/>
  <c r="J27" i="402"/>
  <c r="J28" i="402"/>
  <c r="J4" i="401"/>
  <c r="J5" i="401"/>
  <c r="J6" i="401"/>
  <c r="J7" i="401"/>
  <c r="J8" i="401"/>
  <c r="J9" i="401"/>
  <c r="J10" i="401"/>
  <c r="J11" i="401"/>
  <c r="J12" i="401"/>
  <c r="J13" i="401"/>
  <c r="J14" i="401"/>
  <c r="J15" i="401"/>
  <c r="J16" i="401"/>
  <c r="J17" i="401"/>
  <c r="J18" i="401"/>
  <c r="J19" i="401"/>
  <c r="J20" i="401"/>
  <c r="J21" i="401"/>
  <c r="J22" i="401"/>
  <c r="J23" i="401"/>
  <c r="J24" i="401"/>
  <c r="J25" i="401"/>
  <c r="J26" i="401"/>
  <c r="J27" i="401"/>
  <c r="J28" i="401"/>
  <c r="J4" i="400"/>
  <c r="J5" i="400"/>
  <c r="J6" i="400"/>
  <c r="J7" i="400"/>
  <c r="J8" i="400"/>
  <c r="J9" i="400"/>
  <c r="J10" i="400"/>
  <c r="J11" i="400"/>
  <c r="J12" i="400"/>
  <c r="J13" i="400"/>
  <c r="J14" i="400"/>
  <c r="J15" i="400"/>
  <c r="J16" i="400"/>
  <c r="J17" i="400"/>
  <c r="J18" i="400"/>
  <c r="J19" i="400"/>
  <c r="J20" i="400"/>
  <c r="J21" i="400"/>
  <c r="J22" i="400"/>
  <c r="J23" i="400"/>
  <c r="J24" i="400"/>
  <c r="J25" i="400"/>
  <c r="J26" i="400"/>
  <c r="J27" i="400"/>
  <c r="J28" i="400"/>
  <c r="J4" i="399"/>
  <c r="J5" i="399"/>
  <c r="J6" i="399"/>
  <c r="J7" i="399"/>
  <c r="J8" i="399"/>
  <c r="J9" i="399"/>
  <c r="J10" i="399"/>
  <c r="J11" i="399"/>
  <c r="J12" i="399"/>
  <c r="J13" i="399"/>
  <c r="J14" i="399"/>
  <c r="J15" i="399"/>
  <c r="J16" i="399"/>
  <c r="J17" i="399"/>
  <c r="J18" i="399"/>
  <c r="J19" i="399"/>
  <c r="J20" i="399"/>
  <c r="J21" i="399"/>
  <c r="J22" i="399"/>
  <c r="J23" i="399"/>
  <c r="J24" i="399"/>
  <c r="J25" i="399"/>
  <c r="J26" i="399"/>
  <c r="J27" i="399"/>
  <c r="J28" i="399"/>
  <c r="F7" i="384"/>
  <c r="E7" i="384"/>
  <c r="F7" i="385"/>
  <c r="E7" i="385"/>
  <c r="F7" i="386"/>
  <c r="E7" i="386"/>
  <c r="F7" i="376"/>
  <c r="E7" i="376"/>
  <c r="F7" i="377"/>
  <c r="E7" i="377"/>
  <c r="F7" i="379"/>
  <c r="E7" i="379"/>
  <c r="J4" i="398"/>
  <c r="J5" i="398"/>
  <c r="J6" i="398"/>
  <c r="J7" i="398"/>
  <c r="J8" i="398"/>
  <c r="J9" i="398"/>
  <c r="J10" i="398"/>
  <c r="J11" i="398"/>
  <c r="J12" i="398"/>
  <c r="J13" i="398"/>
  <c r="J14" i="398"/>
  <c r="J15" i="398"/>
  <c r="J16" i="398"/>
  <c r="J17" i="398"/>
  <c r="J18" i="398"/>
  <c r="J19" i="398"/>
  <c r="J20" i="398"/>
  <c r="J21" i="398"/>
  <c r="J22" i="398"/>
  <c r="J23" i="398"/>
  <c r="J24" i="398"/>
  <c r="J25" i="398"/>
  <c r="J26" i="398"/>
  <c r="J27" i="398"/>
  <c r="J28" i="398"/>
  <c r="J4" i="397"/>
  <c r="J5" i="397"/>
  <c r="J6" i="397"/>
  <c r="J7" i="397"/>
  <c r="J8" i="397"/>
  <c r="J9" i="397"/>
  <c r="J10" i="397"/>
  <c r="J11" i="397"/>
  <c r="J12" i="397"/>
  <c r="J13" i="397"/>
  <c r="J14" i="397"/>
  <c r="J15" i="397"/>
  <c r="J16" i="397"/>
  <c r="J17" i="397"/>
  <c r="J18" i="397"/>
  <c r="J19" i="397"/>
  <c r="J20" i="397"/>
  <c r="J21" i="397"/>
  <c r="J22" i="397"/>
  <c r="J23" i="397"/>
  <c r="J24" i="397"/>
  <c r="J25" i="397"/>
  <c r="J26" i="397"/>
  <c r="J27" i="397"/>
  <c r="J28" i="397"/>
  <c r="J4" i="396"/>
  <c r="J5" i="396"/>
  <c r="J6" i="396"/>
  <c r="J7" i="396"/>
  <c r="J8" i="396"/>
  <c r="J9" i="396"/>
  <c r="J10" i="396"/>
  <c r="J11" i="396"/>
  <c r="J12" i="396"/>
  <c r="J13" i="396"/>
  <c r="J14" i="396"/>
  <c r="J15" i="396"/>
  <c r="J16" i="396"/>
  <c r="J17" i="396"/>
  <c r="J18" i="396"/>
  <c r="J19" i="396"/>
  <c r="J20" i="396"/>
  <c r="J21" i="396"/>
  <c r="J22" i="396"/>
  <c r="J23" i="396"/>
  <c r="J24" i="396"/>
  <c r="J25" i="396"/>
  <c r="J26" i="396"/>
  <c r="J27" i="396"/>
  <c r="J28" i="396"/>
  <c r="J4" i="395"/>
  <c r="J5" i="395"/>
  <c r="J6" i="395"/>
  <c r="J7" i="395"/>
  <c r="J8" i="395"/>
  <c r="J9" i="395"/>
  <c r="J10" i="395"/>
  <c r="J11" i="395"/>
  <c r="J12" i="395"/>
  <c r="J13" i="395"/>
  <c r="J14" i="395"/>
  <c r="J15" i="395"/>
  <c r="J16" i="395"/>
  <c r="J17" i="395"/>
  <c r="J18" i="395"/>
  <c r="J19" i="395"/>
  <c r="J20" i="395"/>
  <c r="J21" i="395"/>
  <c r="J22" i="395"/>
  <c r="J23" i="395"/>
  <c r="J24" i="395"/>
  <c r="J25" i="395"/>
  <c r="J26" i="395"/>
  <c r="J27" i="395"/>
  <c r="J28" i="395"/>
  <c r="J4" i="394"/>
  <c r="J5" i="394"/>
  <c r="J6" i="394"/>
  <c r="J7" i="394"/>
  <c r="J8" i="394"/>
  <c r="J9" i="394"/>
  <c r="J10" i="394"/>
  <c r="J11" i="394"/>
  <c r="J12" i="394"/>
  <c r="J13" i="394"/>
  <c r="J14" i="394"/>
  <c r="J15" i="394"/>
  <c r="J16" i="394"/>
  <c r="J17" i="394"/>
  <c r="J18" i="394"/>
  <c r="J19" i="394"/>
  <c r="J20" i="394"/>
  <c r="J21" i="394"/>
  <c r="J22" i="394"/>
  <c r="J23" i="394"/>
  <c r="J24" i="394"/>
  <c r="J25" i="394"/>
  <c r="J26" i="394"/>
  <c r="J27" i="394"/>
  <c r="J28" i="394"/>
  <c r="J4" i="393"/>
  <c r="J5" i="393"/>
  <c r="J6" i="393"/>
  <c r="J7" i="393"/>
  <c r="J8" i="393"/>
  <c r="J9" i="393"/>
  <c r="J10" i="393"/>
  <c r="J11" i="393"/>
  <c r="J12" i="393"/>
  <c r="J13" i="393"/>
  <c r="J14" i="393"/>
  <c r="J15" i="393"/>
  <c r="J16" i="393"/>
  <c r="J17" i="393"/>
  <c r="J18" i="393"/>
  <c r="J19" i="393"/>
  <c r="J20" i="393"/>
  <c r="J21" i="393"/>
  <c r="J22" i="393"/>
  <c r="J23" i="393"/>
  <c r="J24" i="393"/>
  <c r="J25" i="393"/>
  <c r="J26" i="393"/>
  <c r="J27" i="393"/>
  <c r="J28" i="393"/>
  <c r="J4" i="392"/>
  <c r="J5" i="392"/>
  <c r="J6" i="392"/>
  <c r="J7" i="392"/>
  <c r="J8" i="392"/>
  <c r="J9" i="392"/>
  <c r="J10" i="392"/>
  <c r="J11" i="392"/>
  <c r="J12" i="392"/>
  <c r="J13" i="392"/>
  <c r="J14" i="392"/>
  <c r="J15" i="392"/>
  <c r="J16" i="392"/>
  <c r="J17" i="392"/>
  <c r="J18" i="392"/>
  <c r="J19" i="392"/>
  <c r="J20" i="392"/>
  <c r="J21" i="392"/>
  <c r="J22" i="392"/>
  <c r="J23" i="392"/>
  <c r="J24" i="392"/>
  <c r="J25" i="392"/>
  <c r="J26" i="392"/>
  <c r="J27" i="392"/>
  <c r="J28" i="392"/>
  <c r="J4" i="391"/>
  <c r="J5" i="391"/>
  <c r="J6" i="391"/>
  <c r="J7" i="391"/>
  <c r="J8" i="391"/>
  <c r="J9" i="391"/>
  <c r="J10" i="391"/>
  <c r="J11" i="391"/>
  <c r="J12" i="391"/>
  <c r="J13" i="391"/>
  <c r="J14" i="391"/>
  <c r="J15" i="391"/>
  <c r="J16" i="391"/>
  <c r="J17" i="391"/>
  <c r="J18" i="391"/>
  <c r="J19" i="391"/>
  <c r="J20" i="391"/>
  <c r="J21" i="391"/>
  <c r="J22" i="391"/>
  <c r="J23" i="391"/>
  <c r="J24" i="391"/>
  <c r="J25" i="391"/>
  <c r="J26" i="391"/>
  <c r="J27" i="391"/>
  <c r="J28" i="391"/>
  <c r="J4" i="390"/>
  <c r="J5" i="390"/>
  <c r="J6" i="390"/>
  <c r="J7" i="390"/>
  <c r="J8" i="390"/>
  <c r="J9" i="390"/>
  <c r="J10" i="390"/>
  <c r="J11" i="390"/>
  <c r="J12" i="390"/>
  <c r="J13" i="390"/>
  <c r="J14" i="390"/>
  <c r="J15" i="390"/>
  <c r="J16" i="390"/>
  <c r="J17" i="390"/>
  <c r="J18" i="390"/>
  <c r="J19" i="390"/>
  <c r="J20" i="390"/>
  <c r="J21" i="390"/>
  <c r="J22" i="390"/>
  <c r="J23" i="390"/>
  <c r="J24" i="390"/>
  <c r="J25" i="390"/>
  <c r="J26" i="390"/>
  <c r="J27" i="390"/>
  <c r="J28" i="390"/>
  <c r="J4" i="389"/>
  <c r="J5" i="389"/>
  <c r="J6" i="389"/>
  <c r="J7" i="389"/>
  <c r="J8" i="389"/>
  <c r="J9" i="389"/>
  <c r="J10" i="389"/>
  <c r="J11" i="389"/>
  <c r="J12" i="389"/>
  <c r="J13" i="389"/>
  <c r="J14" i="389"/>
  <c r="J15" i="389"/>
  <c r="J16" i="389"/>
  <c r="J17" i="389"/>
  <c r="J18" i="389"/>
  <c r="J19" i="389"/>
  <c r="J20" i="389"/>
  <c r="J21" i="389"/>
  <c r="J22" i="389"/>
  <c r="J23" i="389"/>
  <c r="J24" i="389"/>
  <c r="J25" i="389"/>
  <c r="J26" i="389"/>
  <c r="J27" i="389"/>
  <c r="J28" i="389"/>
  <c r="J4" i="388"/>
  <c r="J5" i="388"/>
  <c r="J6" i="388"/>
  <c r="J7" i="388"/>
  <c r="J8" i="388"/>
  <c r="J9" i="388"/>
  <c r="J10" i="388"/>
  <c r="J11" i="388"/>
  <c r="J12" i="388"/>
  <c r="J13" i="388"/>
  <c r="J14" i="388"/>
  <c r="J15" i="388"/>
  <c r="J16" i="388"/>
  <c r="J17" i="388"/>
  <c r="J18" i="388"/>
  <c r="J19" i="388"/>
  <c r="J20" i="388"/>
  <c r="J21" i="388"/>
  <c r="J22" i="388"/>
  <c r="J23" i="388"/>
  <c r="J24" i="388"/>
  <c r="J25" i="388"/>
  <c r="J26" i="388"/>
  <c r="J27" i="388"/>
  <c r="J28" i="388"/>
  <c r="J4" i="387"/>
  <c r="J5" i="387"/>
  <c r="J6" i="387"/>
  <c r="J7" i="387"/>
  <c r="J8" i="387"/>
  <c r="J9" i="387"/>
  <c r="J10" i="387"/>
  <c r="J11" i="387"/>
  <c r="J12" i="387"/>
  <c r="J13" i="387"/>
  <c r="J14" i="387"/>
  <c r="J15" i="387"/>
  <c r="J16" i="387"/>
  <c r="J17" i="387"/>
  <c r="J18" i="387"/>
  <c r="J19" i="387"/>
  <c r="J20" i="387"/>
  <c r="J21" i="387"/>
  <c r="J22" i="387"/>
  <c r="J23" i="387"/>
  <c r="J24" i="387"/>
  <c r="J25" i="387"/>
  <c r="J26" i="387"/>
  <c r="J27" i="387"/>
  <c r="J28" i="387"/>
  <c r="F7" i="380"/>
  <c r="E7" i="380"/>
  <c r="F7" i="381"/>
  <c r="E7" i="381"/>
  <c r="F7" i="370"/>
  <c r="E7" i="370"/>
  <c r="F7" i="371"/>
  <c r="E7" i="371"/>
  <c r="F7" i="372"/>
  <c r="E7" i="372"/>
  <c r="F7" i="373"/>
  <c r="E7" i="373"/>
  <c r="F7" i="374"/>
  <c r="E7" i="374"/>
  <c r="E7" i="375"/>
  <c r="F7" i="375"/>
  <c r="F7" i="364"/>
  <c r="E7" i="364"/>
  <c r="F7" i="365"/>
  <c r="E7" i="365"/>
  <c r="E7" i="366"/>
  <c r="F7" i="366"/>
  <c r="E7" i="367"/>
  <c r="F7" i="367"/>
  <c r="F7" i="368"/>
  <c r="E7" i="368"/>
  <c r="F7" i="369"/>
  <c r="E7" i="369"/>
  <c r="F7" i="358"/>
  <c r="E7" i="358"/>
  <c r="F7" i="359"/>
  <c r="E7" i="359"/>
  <c r="F7" i="360"/>
  <c r="E7" i="360"/>
  <c r="F7" i="361"/>
  <c r="E7" i="361"/>
  <c r="F7" i="362"/>
  <c r="E7" i="362"/>
  <c r="F7" i="363"/>
  <c r="E7" i="363"/>
  <c r="F7" i="352"/>
  <c r="E7" i="352"/>
  <c r="F7" i="353"/>
  <c r="E7" i="353"/>
  <c r="F7" i="354"/>
  <c r="E7" i="354"/>
  <c r="F7" i="355"/>
  <c r="E7" i="355"/>
  <c r="F7" i="356"/>
  <c r="E7" i="356"/>
  <c r="M7" i="35"/>
  <c r="F7" i="357"/>
  <c r="E7" i="357"/>
  <c r="E7" i="346"/>
  <c r="F7" i="346"/>
  <c r="F7" i="347"/>
  <c r="E7" i="347"/>
  <c r="E7" i="349"/>
  <c r="F7" i="349"/>
  <c r="F7" i="350"/>
  <c r="E7" i="350"/>
  <c r="F7" i="351"/>
  <c r="E7" i="351"/>
  <c r="F7" i="341"/>
  <c r="E7" i="341"/>
  <c r="F7" i="342"/>
  <c r="E7" i="342"/>
  <c r="F7" i="343"/>
  <c r="E7" i="343"/>
  <c r="F7" i="344"/>
  <c r="E7" i="344"/>
  <c r="I7" i="345"/>
  <c r="F7" i="345"/>
  <c r="E7" i="345"/>
  <c r="F7" i="335"/>
  <c r="E7" i="335"/>
  <c r="F7" i="334"/>
  <c r="E7" i="334"/>
  <c r="F7" i="336"/>
  <c r="E7" i="336"/>
  <c r="F7" i="337"/>
  <c r="E7" i="337"/>
  <c r="F7" i="338"/>
  <c r="E7" i="338"/>
  <c r="F7" i="339"/>
  <c r="E7" i="339"/>
  <c r="F7" i="333"/>
  <c r="E7" i="333"/>
  <c r="F7" i="328"/>
  <c r="E7" i="328"/>
  <c r="F7" i="330"/>
  <c r="E7" i="330"/>
  <c r="F7" i="331"/>
  <c r="E7" i="331"/>
  <c r="F7" i="332"/>
  <c r="E7" i="332"/>
  <c r="F7" i="329"/>
  <c r="E7" i="329"/>
  <c r="F7" i="322"/>
  <c r="E7" i="322"/>
  <c r="F7" i="323"/>
  <c r="E7" i="323"/>
  <c r="F7" i="324"/>
  <c r="E7" i="324"/>
  <c r="F7" i="325"/>
  <c r="E7" i="325"/>
  <c r="F7" i="326"/>
  <c r="E7" i="326"/>
  <c r="E7" i="316"/>
  <c r="F7" i="316"/>
  <c r="J28" i="386"/>
  <c r="J27" i="386"/>
  <c r="J26" i="386"/>
  <c r="J25" i="386"/>
  <c r="J24" i="386"/>
  <c r="J23" i="386"/>
  <c r="J22" i="386"/>
  <c r="J21" i="386"/>
  <c r="J20" i="386"/>
  <c r="J19" i="386"/>
  <c r="J18" i="386"/>
  <c r="J17" i="386"/>
  <c r="J16" i="386"/>
  <c r="J15" i="386"/>
  <c r="J14" i="386"/>
  <c r="J13" i="386"/>
  <c r="J12" i="386"/>
  <c r="J11" i="386"/>
  <c r="J10" i="386"/>
  <c r="J9" i="386"/>
  <c r="J8" i="386"/>
  <c r="J7" i="386"/>
  <c r="J6" i="386"/>
  <c r="J5" i="386"/>
  <c r="J4" i="386"/>
  <c r="J28" i="385"/>
  <c r="J27" i="385"/>
  <c r="J26" i="385"/>
  <c r="J25" i="385"/>
  <c r="J24" i="385"/>
  <c r="J23" i="385"/>
  <c r="J22" i="385"/>
  <c r="J21" i="385"/>
  <c r="J20" i="385"/>
  <c r="J19" i="385"/>
  <c r="J18" i="385"/>
  <c r="J17" i="385"/>
  <c r="J16" i="385"/>
  <c r="J15" i="385"/>
  <c r="J14" i="385"/>
  <c r="J13" i="385"/>
  <c r="J12" i="385"/>
  <c r="J11" i="385"/>
  <c r="J10" i="385"/>
  <c r="J9" i="385"/>
  <c r="J8" i="385"/>
  <c r="J7" i="385"/>
  <c r="J6" i="385"/>
  <c r="J5" i="385"/>
  <c r="J4" i="385"/>
  <c r="J28" i="384"/>
  <c r="J27" i="384"/>
  <c r="J26" i="384"/>
  <c r="J25" i="384"/>
  <c r="J24" i="384"/>
  <c r="J23" i="384"/>
  <c r="J22" i="384"/>
  <c r="J21" i="384"/>
  <c r="J20" i="384"/>
  <c r="J19" i="384"/>
  <c r="J18" i="384"/>
  <c r="J17" i="384"/>
  <c r="J16" i="384"/>
  <c r="J15" i="384"/>
  <c r="J14" i="384"/>
  <c r="J13" i="384"/>
  <c r="J12" i="384"/>
  <c r="J11" i="384"/>
  <c r="J10" i="384"/>
  <c r="J9" i="384"/>
  <c r="J8" i="384"/>
  <c r="J7" i="384"/>
  <c r="J6" i="384"/>
  <c r="J5" i="384"/>
  <c r="J4" i="384"/>
  <c r="J28" i="383"/>
  <c r="J27" i="383"/>
  <c r="J26" i="383"/>
  <c r="J25" i="383"/>
  <c r="J24" i="383"/>
  <c r="J23" i="383"/>
  <c r="J22" i="383"/>
  <c r="J21" i="383"/>
  <c r="J20" i="383"/>
  <c r="J19" i="383"/>
  <c r="J18" i="383"/>
  <c r="J17" i="383"/>
  <c r="J16" i="383"/>
  <c r="J15" i="383"/>
  <c r="J14" i="383"/>
  <c r="J13" i="383"/>
  <c r="J12" i="383"/>
  <c r="J11" i="383"/>
  <c r="J10" i="383"/>
  <c r="J9" i="383"/>
  <c r="J8" i="383"/>
  <c r="J7" i="383"/>
  <c r="J6" i="383"/>
  <c r="J5" i="383"/>
  <c r="J4" i="383"/>
  <c r="J28" i="382"/>
  <c r="J27" i="382"/>
  <c r="J26" i="382"/>
  <c r="J25" i="382"/>
  <c r="J24" i="382"/>
  <c r="J23" i="382"/>
  <c r="J22" i="382"/>
  <c r="J21" i="382"/>
  <c r="J20" i="382"/>
  <c r="J19" i="382"/>
  <c r="J18" i="382"/>
  <c r="J17" i="382"/>
  <c r="J16" i="382"/>
  <c r="J15" i="382"/>
  <c r="J14" i="382"/>
  <c r="J13" i="382"/>
  <c r="J12" i="382"/>
  <c r="J11" i="382"/>
  <c r="J10" i="382"/>
  <c r="J9" i="382"/>
  <c r="J8" i="382"/>
  <c r="J7" i="382"/>
  <c r="J6" i="382"/>
  <c r="J5" i="382"/>
  <c r="J4" i="382"/>
  <c r="J28" i="381"/>
  <c r="J27" i="381"/>
  <c r="J26" i="381"/>
  <c r="J25" i="381"/>
  <c r="J24" i="381"/>
  <c r="J23" i="381"/>
  <c r="J22" i="381"/>
  <c r="J21" i="381"/>
  <c r="J20" i="381"/>
  <c r="J19" i="381"/>
  <c r="J18" i="381"/>
  <c r="J17" i="381"/>
  <c r="J16" i="381"/>
  <c r="J15" i="381"/>
  <c r="J14" i="381"/>
  <c r="J13" i="381"/>
  <c r="J12" i="381"/>
  <c r="J11" i="381"/>
  <c r="J10" i="381"/>
  <c r="J9" i="381"/>
  <c r="J8" i="381"/>
  <c r="J7" i="381"/>
  <c r="J6" i="381"/>
  <c r="J5" i="381"/>
  <c r="J4" i="381"/>
  <c r="J28" i="380"/>
  <c r="J27" i="380"/>
  <c r="J26" i="380"/>
  <c r="J25" i="380"/>
  <c r="J24" i="380"/>
  <c r="J23" i="380"/>
  <c r="J22" i="380"/>
  <c r="J21" i="380"/>
  <c r="J20" i="380"/>
  <c r="J19" i="380"/>
  <c r="J18" i="380"/>
  <c r="J17" i="380"/>
  <c r="J16" i="380"/>
  <c r="J15" i="380"/>
  <c r="J14" i="380"/>
  <c r="J13" i="380"/>
  <c r="J12" i="380"/>
  <c r="J11" i="380"/>
  <c r="J10" i="380"/>
  <c r="J9" i="380"/>
  <c r="J8" i="380"/>
  <c r="J7" i="380"/>
  <c r="J6" i="380"/>
  <c r="J5" i="380"/>
  <c r="J4" i="380"/>
  <c r="J28" i="379"/>
  <c r="J27" i="379"/>
  <c r="J26" i="379"/>
  <c r="J25" i="379"/>
  <c r="J24" i="379"/>
  <c r="J23" i="379"/>
  <c r="J22" i="379"/>
  <c r="J21" i="379"/>
  <c r="J20" i="379"/>
  <c r="J19" i="379"/>
  <c r="J18" i="379"/>
  <c r="J17" i="379"/>
  <c r="J16" i="379"/>
  <c r="J15" i="379"/>
  <c r="J14" i="379"/>
  <c r="J13" i="379"/>
  <c r="J12" i="379"/>
  <c r="J11" i="379"/>
  <c r="J10" i="379"/>
  <c r="J9" i="379"/>
  <c r="J8" i="379"/>
  <c r="J7" i="379"/>
  <c r="J6" i="379"/>
  <c r="J5" i="379"/>
  <c r="J4" i="379"/>
  <c r="J28" i="377"/>
  <c r="J27" i="377"/>
  <c r="J26" i="377"/>
  <c r="J25" i="377"/>
  <c r="J24" i="377"/>
  <c r="J23" i="377"/>
  <c r="J22" i="377"/>
  <c r="J21" i="377"/>
  <c r="J20" i="377"/>
  <c r="J19" i="377"/>
  <c r="J18" i="377"/>
  <c r="J17" i="377"/>
  <c r="J16" i="377"/>
  <c r="J15" i="377"/>
  <c r="J14" i="377"/>
  <c r="J13" i="377"/>
  <c r="J12" i="377"/>
  <c r="J11" i="377"/>
  <c r="J10" i="377"/>
  <c r="J9" i="377"/>
  <c r="J8" i="377"/>
  <c r="J7" i="377"/>
  <c r="J6" i="377"/>
  <c r="J5" i="377"/>
  <c r="J4" i="377"/>
  <c r="J28" i="376"/>
  <c r="J27" i="376"/>
  <c r="J26" i="376"/>
  <c r="J25" i="376"/>
  <c r="J24" i="376"/>
  <c r="J23" i="376"/>
  <c r="J22" i="376"/>
  <c r="J21" i="376"/>
  <c r="J20" i="376"/>
  <c r="J19" i="376"/>
  <c r="J18" i="376"/>
  <c r="J17" i="376"/>
  <c r="J16" i="376"/>
  <c r="J15" i="376"/>
  <c r="J14" i="376"/>
  <c r="J13" i="376"/>
  <c r="J12" i="376"/>
  <c r="J11" i="376"/>
  <c r="J10" i="376"/>
  <c r="J9" i="376"/>
  <c r="J8" i="376"/>
  <c r="J7" i="376"/>
  <c r="J6" i="376"/>
  <c r="J5" i="376"/>
  <c r="J4" i="376"/>
  <c r="J28" i="375"/>
  <c r="J27" i="375"/>
  <c r="J26" i="375"/>
  <c r="J25" i="375"/>
  <c r="J24" i="375"/>
  <c r="J23" i="375"/>
  <c r="J22" i="375"/>
  <c r="J21" i="375"/>
  <c r="J20" i="375"/>
  <c r="J19" i="375"/>
  <c r="J18" i="375"/>
  <c r="J17" i="375"/>
  <c r="J16" i="375"/>
  <c r="J15" i="375"/>
  <c r="J14" i="375"/>
  <c r="J13" i="375"/>
  <c r="J12" i="375"/>
  <c r="J11" i="375"/>
  <c r="J10" i="375"/>
  <c r="J9" i="375"/>
  <c r="J8" i="375"/>
  <c r="J7" i="375"/>
  <c r="J6" i="375"/>
  <c r="J5" i="375"/>
  <c r="J4" i="375"/>
  <c r="J28" i="374"/>
  <c r="J27" i="374"/>
  <c r="J26" i="374"/>
  <c r="J25" i="374"/>
  <c r="J24" i="374"/>
  <c r="J23" i="374"/>
  <c r="J22" i="374"/>
  <c r="J21" i="374"/>
  <c r="J20" i="374"/>
  <c r="J19" i="374"/>
  <c r="J18" i="374"/>
  <c r="J17" i="374"/>
  <c r="J16" i="374"/>
  <c r="J15" i="374"/>
  <c r="J14" i="374"/>
  <c r="J13" i="374"/>
  <c r="J12" i="374"/>
  <c r="J11" i="374"/>
  <c r="J10" i="374"/>
  <c r="J9" i="374"/>
  <c r="J8" i="374"/>
  <c r="J7" i="374"/>
  <c r="J6" i="374"/>
  <c r="J5" i="374"/>
  <c r="J4" i="374"/>
  <c r="J28" i="373"/>
  <c r="J27" i="373"/>
  <c r="J26" i="373"/>
  <c r="J25" i="373"/>
  <c r="J24" i="373"/>
  <c r="J23" i="373"/>
  <c r="J22" i="373"/>
  <c r="J21" i="373"/>
  <c r="J20" i="373"/>
  <c r="J19" i="373"/>
  <c r="J18" i="373"/>
  <c r="J17" i="373"/>
  <c r="J16" i="373"/>
  <c r="J15" i="373"/>
  <c r="J14" i="373"/>
  <c r="J13" i="373"/>
  <c r="J12" i="373"/>
  <c r="J11" i="373"/>
  <c r="J10" i="373"/>
  <c r="J9" i="373"/>
  <c r="J8" i="373"/>
  <c r="J7" i="373"/>
  <c r="J6" i="373"/>
  <c r="J5" i="373"/>
  <c r="J4" i="373"/>
  <c r="J28" i="372"/>
  <c r="J27" i="372"/>
  <c r="J26" i="372"/>
  <c r="J25" i="372"/>
  <c r="J24" i="372"/>
  <c r="J23" i="372"/>
  <c r="J22" i="372"/>
  <c r="J21" i="372"/>
  <c r="J20" i="372"/>
  <c r="J19" i="372"/>
  <c r="J18" i="372"/>
  <c r="J17" i="372"/>
  <c r="J16" i="372"/>
  <c r="J15" i="372"/>
  <c r="J14" i="372"/>
  <c r="J13" i="372"/>
  <c r="J12" i="372"/>
  <c r="J11" i="372"/>
  <c r="J10" i="372"/>
  <c r="J9" i="372"/>
  <c r="J8" i="372"/>
  <c r="J7" i="372"/>
  <c r="J6" i="372"/>
  <c r="J5" i="372"/>
  <c r="J4" i="372"/>
  <c r="J28" i="371"/>
  <c r="J27" i="371"/>
  <c r="J26" i="371"/>
  <c r="J25" i="371"/>
  <c r="J24" i="371"/>
  <c r="J23" i="371"/>
  <c r="J22" i="371"/>
  <c r="J21" i="371"/>
  <c r="J20" i="371"/>
  <c r="J19" i="371"/>
  <c r="J18" i="371"/>
  <c r="J17" i="371"/>
  <c r="J16" i="371"/>
  <c r="J15" i="371"/>
  <c r="J14" i="371"/>
  <c r="J13" i="371"/>
  <c r="J12" i="371"/>
  <c r="J11" i="371"/>
  <c r="J10" i="371"/>
  <c r="J9" i="371"/>
  <c r="J8" i="371"/>
  <c r="J7" i="371"/>
  <c r="J6" i="371"/>
  <c r="J5" i="371"/>
  <c r="J4" i="371"/>
  <c r="J28" i="370"/>
  <c r="J27" i="370"/>
  <c r="J26" i="370"/>
  <c r="J25" i="370"/>
  <c r="J24" i="370"/>
  <c r="J23" i="370"/>
  <c r="J22" i="370"/>
  <c r="J21" i="370"/>
  <c r="J20" i="370"/>
  <c r="J19" i="370"/>
  <c r="J18" i="370"/>
  <c r="J17" i="370"/>
  <c r="J16" i="370"/>
  <c r="J15" i="370"/>
  <c r="J14" i="370"/>
  <c r="J13" i="370"/>
  <c r="J12" i="370"/>
  <c r="J11" i="370"/>
  <c r="J10" i="370"/>
  <c r="J9" i="370"/>
  <c r="J8" i="370"/>
  <c r="J7" i="370"/>
  <c r="J6" i="370"/>
  <c r="J5" i="370"/>
  <c r="J4" i="370"/>
  <c r="J28" i="369"/>
  <c r="J27" i="369"/>
  <c r="J26" i="369"/>
  <c r="J25" i="369"/>
  <c r="J24" i="369"/>
  <c r="J23" i="369"/>
  <c r="J22" i="369"/>
  <c r="J21" i="369"/>
  <c r="J20" i="369"/>
  <c r="J19" i="369"/>
  <c r="J18" i="369"/>
  <c r="J17" i="369"/>
  <c r="J16" i="369"/>
  <c r="J15" i="369"/>
  <c r="J14" i="369"/>
  <c r="J13" i="369"/>
  <c r="J12" i="369"/>
  <c r="J11" i="369"/>
  <c r="J10" i="369"/>
  <c r="J9" i="369"/>
  <c r="J8" i="369"/>
  <c r="J7" i="369"/>
  <c r="J6" i="369"/>
  <c r="J5" i="369"/>
  <c r="J4" i="369"/>
  <c r="J28" i="368"/>
  <c r="J27" i="368"/>
  <c r="J26" i="368"/>
  <c r="J25" i="368"/>
  <c r="J24" i="368"/>
  <c r="J23" i="368"/>
  <c r="J22" i="368"/>
  <c r="J21" i="368"/>
  <c r="J20" i="368"/>
  <c r="J19" i="368"/>
  <c r="J18" i="368"/>
  <c r="J17" i="368"/>
  <c r="J16" i="368"/>
  <c r="J15" i="368"/>
  <c r="J14" i="368"/>
  <c r="J13" i="368"/>
  <c r="J12" i="368"/>
  <c r="J11" i="368"/>
  <c r="J10" i="368"/>
  <c r="J9" i="368"/>
  <c r="J8" i="368"/>
  <c r="J7" i="368"/>
  <c r="J6" i="368"/>
  <c r="J5" i="368"/>
  <c r="J4" i="368"/>
  <c r="J28" i="367"/>
  <c r="J27" i="367"/>
  <c r="J26" i="367"/>
  <c r="J25" i="367"/>
  <c r="J24" i="367"/>
  <c r="J23" i="367"/>
  <c r="J22" i="367"/>
  <c r="J21" i="367"/>
  <c r="J20" i="367"/>
  <c r="J19" i="367"/>
  <c r="J18" i="367"/>
  <c r="J17" i="367"/>
  <c r="J16" i="367"/>
  <c r="J15" i="367"/>
  <c r="J14" i="367"/>
  <c r="J13" i="367"/>
  <c r="J12" i="367"/>
  <c r="J11" i="367"/>
  <c r="J10" i="367"/>
  <c r="J9" i="367"/>
  <c r="J8" i="367"/>
  <c r="J7" i="367"/>
  <c r="J6" i="367"/>
  <c r="J5" i="367"/>
  <c r="J4" i="367"/>
  <c r="J28" i="366"/>
  <c r="J27" i="366"/>
  <c r="J26" i="366"/>
  <c r="J25" i="366"/>
  <c r="J24" i="366"/>
  <c r="J23" i="366"/>
  <c r="J22" i="366"/>
  <c r="J21" i="366"/>
  <c r="J20" i="366"/>
  <c r="J19" i="366"/>
  <c r="J18" i="366"/>
  <c r="J17" i="366"/>
  <c r="J16" i="366"/>
  <c r="J15" i="366"/>
  <c r="J14" i="366"/>
  <c r="J13" i="366"/>
  <c r="J12" i="366"/>
  <c r="J11" i="366"/>
  <c r="J10" i="366"/>
  <c r="J9" i="366"/>
  <c r="J8" i="366"/>
  <c r="J7" i="366"/>
  <c r="J6" i="366"/>
  <c r="J5" i="366"/>
  <c r="J4" i="366"/>
  <c r="J28" i="365"/>
  <c r="J27" i="365"/>
  <c r="J26" i="365"/>
  <c r="J25" i="365"/>
  <c r="J24" i="365"/>
  <c r="J23" i="365"/>
  <c r="J22" i="365"/>
  <c r="J21" i="365"/>
  <c r="J20" i="365"/>
  <c r="J19" i="365"/>
  <c r="J18" i="365"/>
  <c r="J17" i="365"/>
  <c r="J16" i="365"/>
  <c r="J15" i="365"/>
  <c r="J14" i="365"/>
  <c r="J13" i="365"/>
  <c r="J12" i="365"/>
  <c r="J11" i="365"/>
  <c r="J10" i="365"/>
  <c r="J9" i="365"/>
  <c r="J8" i="365"/>
  <c r="J7" i="365"/>
  <c r="J6" i="365"/>
  <c r="J5" i="365"/>
  <c r="J4" i="365"/>
  <c r="J28" i="364"/>
  <c r="J27" i="364"/>
  <c r="J26" i="364"/>
  <c r="J25" i="364"/>
  <c r="J24" i="364"/>
  <c r="J23" i="364"/>
  <c r="J22" i="364"/>
  <c r="J21" i="364"/>
  <c r="J20" i="364"/>
  <c r="J19" i="364"/>
  <c r="J18" i="364"/>
  <c r="J17" i="364"/>
  <c r="J16" i="364"/>
  <c r="J15" i="364"/>
  <c r="J14" i="364"/>
  <c r="J13" i="364"/>
  <c r="J12" i="364"/>
  <c r="J11" i="364"/>
  <c r="J10" i="364"/>
  <c r="J9" i="364"/>
  <c r="J8" i="364"/>
  <c r="J7" i="364"/>
  <c r="J6" i="364"/>
  <c r="J5" i="364"/>
  <c r="J4" i="364"/>
  <c r="J28" i="363"/>
  <c r="J27" i="363"/>
  <c r="J26" i="363"/>
  <c r="J25" i="363"/>
  <c r="J24" i="363"/>
  <c r="J23" i="363"/>
  <c r="J22" i="363"/>
  <c r="J21" i="363"/>
  <c r="J20" i="363"/>
  <c r="J19" i="363"/>
  <c r="J18" i="363"/>
  <c r="J17" i="363"/>
  <c r="J16" i="363"/>
  <c r="J15" i="363"/>
  <c r="J14" i="363"/>
  <c r="J13" i="363"/>
  <c r="J12" i="363"/>
  <c r="J11" i="363"/>
  <c r="J10" i="363"/>
  <c r="J9" i="363"/>
  <c r="J8" i="363"/>
  <c r="J7" i="363"/>
  <c r="J6" i="363"/>
  <c r="J5" i="363"/>
  <c r="J4" i="363"/>
  <c r="J28" i="362"/>
  <c r="J27" i="362"/>
  <c r="J26" i="362"/>
  <c r="J25" i="362"/>
  <c r="J24" i="362"/>
  <c r="J23" i="362"/>
  <c r="J22" i="362"/>
  <c r="J21" i="362"/>
  <c r="J20" i="362"/>
  <c r="J19" i="362"/>
  <c r="J18" i="362"/>
  <c r="J17" i="362"/>
  <c r="J16" i="362"/>
  <c r="J15" i="362"/>
  <c r="J14" i="362"/>
  <c r="J13" i="362"/>
  <c r="J12" i="362"/>
  <c r="J11" i="362"/>
  <c r="J10" i="362"/>
  <c r="J9" i="362"/>
  <c r="J8" i="362"/>
  <c r="J7" i="362"/>
  <c r="J6" i="362"/>
  <c r="J5" i="362"/>
  <c r="J4" i="362"/>
  <c r="J28" i="361"/>
  <c r="J27" i="361"/>
  <c r="J26" i="361"/>
  <c r="J25" i="361"/>
  <c r="J24" i="361"/>
  <c r="J23" i="361"/>
  <c r="J22" i="361"/>
  <c r="J21" i="361"/>
  <c r="J20" i="361"/>
  <c r="J19" i="361"/>
  <c r="J18" i="361"/>
  <c r="J17" i="361"/>
  <c r="J16" i="361"/>
  <c r="J15" i="361"/>
  <c r="J14" i="361"/>
  <c r="J13" i="361"/>
  <c r="J12" i="361"/>
  <c r="J11" i="361"/>
  <c r="J10" i="361"/>
  <c r="J9" i="361"/>
  <c r="J8" i="361"/>
  <c r="J7" i="361"/>
  <c r="J6" i="361"/>
  <c r="J5" i="361"/>
  <c r="J4" i="361"/>
  <c r="J28" i="360"/>
  <c r="J27" i="360"/>
  <c r="J26" i="360"/>
  <c r="J25" i="360"/>
  <c r="J24" i="360"/>
  <c r="J23" i="360"/>
  <c r="J22" i="360"/>
  <c r="J21" i="360"/>
  <c r="J20" i="360"/>
  <c r="J19" i="360"/>
  <c r="J18" i="360"/>
  <c r="J17" i="360"/>
  <c r="J16" i="360"/>
  <c r="J15" i="360"/>
  <c r="J14" i="360"/>
  <c r="J13" i="360"/>
  <c r="J12" i="360"/>
  <c r="J11" i="360"/>
  <c r="J10" i="360"/>
  <c r="J9" i="360"/>
  <c r="J8" i="360"/>
  <c r="J7" i="360"/>
  <c r="J6" i="360"/>
  <c r="J5" i="360"/>
  <c r="J4" i="360"/>
  <c r="J28" i="359"/>
  <c r="J27" i="359"/>
  <c r="J26" i="359"/>
  <c r="J25" i="359"/>
  <c r="J24" i="359"/>
  <c r="J23" i="359"/>
  <c r="J22" i="359"/>
  <c r="J21" i="359"/>
  <c r="J20" i="359"/>
  <c r="J19" i="359"/>
  <c r="J18" i="359"/>
  <c r="J17" i="359"/>
  <c r="J16" i="359"/>
  <c r="J15" i="359"/>
  <c r="J14" i="359"/>
  <c r="J13" i="359"/>
  <c r="J12" i="359"/>
  <c r="J11" i="359"/>
  <c r="J10" i="359"/>
  <c r="J9" i="359"/>
  <c r="J8" i="359"/>
  <c r="J7" i="359"/>
  <c r="J6" i="359"/>
  <c r="J5" i="359"/>
  <c r="J4" i="359"/>
  <c r="J28" i="358"/>
  <c r="J27" i="358"/>
  <c r="J26" i="358"/>
  <c r="J25" i="358"/>
  <c r="J24" i="358"/>
  <c r="J23" i="358"/>
  <c r="J22" i="358"/>
  <c r="J21" i="358"/>
  <c r="J20" i="358"/>
  <c r="J19" i="358"/>
  <c r="J18" i="358"/>
  <c r="J17" i="358"/>
  <c r="J16" i="358"/>
  <c r="J15" i="358"/>
  <c r="J14" i="358"/>
  <c r="J13" i="358"/>
  <c r="J12" i="358"/>
  <c r="J11" i="358"/>
  <c r="J10" i="358"/>
  <c r="J9" i="358"/>
  <c r="J8" i="358"/>
  <c r="J7" i="358"/>
  <c r="J6" i="358"/>
  <c r="J5" i="358"/>
  <c r="J4" i="358"/>
  <c r="J28" i="357"/>
  <c r="J27" i="357"/>
  <c r="J26" i="357"/>
  <c r="J25" i="357"/>
  <c r="J24" i="357"/>
  <c r="J23" i="357"/>
  <c r="J22" i="357"/>
  <c r="J21" i="357"/>
  <c r="J20" i="357"/>
  <c r="J19" i="357"/>
  <c r="J18" i="357"/>
  <c r="J17" i="357"/>
  <c r="J16" i="357"/>
  <c r="J15" i="357"/>
  <c r="J14" i="357"/>
  <c r="J13" i="357"/>
  <c r="J12" i="357"/>
  <c r="J11" i="357"/>
  <c r="J10" i="357"/>
  <c r="J9" i="357"/>
  <c r="J8" i="357"/>
  <c r="J7" i="357"/>
  <c r="J6" i="357"/>
  <c r="J5" i="357"/>
  <c r="J4" i="357"/>
  <c r="J28" i="356"/>
  <c r="J27" i="356"/>
  <c r="J26" i="356"/>
  <c r="J25" i="356"/>
  <c r="J24" i="356"/>
  <c r="J23" i="356"/>
  <c r="J22" i="356"/>
  <c r="J21" i="356"/>
  <c r="J20" i="356"/>
  <c r="J19" i="356"/>
  <c r="J18" i="356"/>
  <c r="J17" i="356"/>
  <c r="J16" i="356"/>
  <c r="J15" i="356"/>
  <c r="J14" i="356"/>
  <c r="J13" i="356"/>
  <c r="J12" i="356"/>
  <c r="J11" i="356"/>
  <c r="J10" i="356"/>
  <c r="J9" i="356"/>
  <c r="J8" i="356"/>
  <c r="J7" i="356"/>
  <c r="J6" i="356"/>
  <c r="J5" i="356"/>
  <c r="J4" i="356"/>
  <c r="J28" i="355"/>
  <c r="J27" i="355"/>
  <c r="J26" i="355"/>
  <c r="J25" i="355"/>
  <c r="J24" i="355"/>
  <c r="J23" i="355"/>
  <c r="J22" i="355"/>
  <c r="J21" i="355"/>
  <c r="J20" i="355"/>
  <c r="J19" i="355"/>
  <c r="J18" i="355"/>
  <c r="J17" i="355"/>
  <c r="J16" i="355"/>
  <c r="J15" i="355"/>
  <c r="J14" i="355"/>
  <c r="J13" i="355"/>
  <c r="J12" i="355"/>
  <c r="J11" i="355"/>
  <c r="J10" i="355"/>
  <c r="J9" i="355"/>
  <c r="J8" i="355"/>
  <c r="J7" i="355"/>
  <c r="J6" i="355"/>
  <c r="J5" i="355"/>
  <c r="J4" i="355"/>
  <c r="J28" i="354"/>
  <c r="J27" i="354"/>
  <c r="J26" i="354"/>
  <c r="J25" i="354"/>
  <c r="J24" i="354"/>
  <c r="J23" i="354"/>
  <c r="J22" i="354"/>
  <c r="J21" i="354"/>
  <c r="J20" i="354"/>
  <c r="J19" i="354"/>
  <c r="J18" i="354"/>
  <c r="J17" i="354"/>
  <c r="J16" i="354"/>
  <c r="J15" i="354"/>
  <c r="J14" i="354"/>
  <c r="J13" i="354"/>
  <c r="J12" i="354"/>
  <c r="J11" i="354"/>
  <c r="J10" i="354"/>
  <c r="J9" i="354"/>
  <c r="J8" i="354"/>
  <c r="J7" i="354"/>
  <c r="J6" i="354"/>
  <c r="J5" i="354"/>
  <c r="J4" i="354"/>
  <c r="J28" i="353"/>
  <c r="J27" i="353"/>
  <c r="J26" i="353"/>
  <c r="J25" i="353"/>
  <c r="J24" i="353"/>
  <c r="J23" i="353"/>
  <c r="J22" i="353"/>
  <c r="J21" i="353"/>
  <c r="J20" i="353"/>
  <c r="J19" i="353"/>
  <c r="J18" i="353"/>
  <c r="J17" i="353"/>
  <c r="J16" i="353"/>
  <c r="J15" i="353"/>
  <c r="J14" i="353"/>
  <c r="J13" i="353"/>
  <c r="J12" i="353"/>
  <c r="J11" i="353"/>
  <c r="J10" i="353"/>
  <c r="J9" i="353"/>
  <c r="J8" i="353"/>
  <c r="J7" i="353"/>
  <c r="J6" i="353"/>
  <c r="J5" i="353"/>
  <c r="J4" i="353"/>
  <c r="J28" i="352"/>
  <c r="J27" i="352"/>
  <c r="J26" i="352"/>
  <c r="J25" i="352"/>
  <c r="J24" i="352"/>
  <c r="J23" i="352"/>
  <c r="J22" i="352"/>
  <c r="J21" i="352"/>
  <c r="J20" i="352"/>
  <c r="J19" i="352"/>
  <c r="J18" i="352"/>
  <c r="J17" i="352"/>
  <c r="J16" i="352"/>
  <c r="J15" i="352"/>
  <c r="J14" i="352"/>
  <c r="J13" i="352"/>
  <c r="J12" i="352"/>
  <c r="J11" i="352"/>
  <c r="J10" i="352"/>
  <c r="J9" i="352"/>
  <c r="J8" i="352"/>
  <c r="J7" i="352"/>
  <c r="J6" i="352"/>
  <c r="J5" i="352"/>
  <c r="J4" i="352"/>
  <c r="J28" i="351"/>
  <c r="J27" i="351"/>
  <c r="J26" i="351"/>
  <c r="J25" i="351"/>
  <c r="J24" i="351"/>
  <c r="J23" i="351"/>
  <c r="J22" i="351"/>
  <c r="J21" i="351"/>
  <c r="J20" i="351"/>
  <c r="J19" i="351"/>
  <c r="J18" i="351"/>
  <c r="J17" i="351"/>
  <c r="J16" i="351"/>
  <c r="J15" i="351"/>
  <c r="J14" i="351"/>
  <c r="J13" i="351"/>
  <c r="J12" i="351"/>
  <c r="J11" i="351"/>
  <c r="J10" i="351"/>
  <c r="J9" i="351"/>
  <c r="J8" i="351"/>
  <c r="J7" i="351"/>
  <c r="J6" i="351"/>
  <c r="J5" i="351"/>
  <c r="J4" i="351"/>
  <c r="J28" i="350"/>
  <c r="J27" i="350"/>
  <c r="J26" i="350"/>
  <c r="J25" i="350"/>
  <c r="J24" i="350"/>
  <c r="J23" i="350"/>
  <c r="J22" i="350"/>
  <c r="J21" i="350"/>
  <c r="J20" i="350"/>
  <c r="J19" i="350"/>
  <c r="J18" i="350"/>
  <c r="J17" i="350"/>
  <c r="J16" i="350"/>
  <c r="J15" i="350"/>
  <c r="J14" i="350"/>
  <c r="J13" i="350"/>
  <c r="J12" i="350"/>
  <c r="J11" i="350"/>
  <c r="J10" i="350"/>
  <c r="J9" i="350"/>
  <c r="J8" i="350"/>
  <c r="J7" i="350"/>
  <c r="J6" i="350"/>
  <c r="J5" i="350"/>
  <c r="J4" i="350"/>
  <c r="J28" i="349"/>
  <c r="J27" i="349"/>
  <c r="J26" i="349"/>
  <c r="J25" i="349"/>
  <c r="J24" i="349"/>
  <c r="J23" i="349"/>
  <c r="J22" i="349"/>
  <c r="J21" i="349"/>
  <c r="J20" i="349"/>
  <c r="J19" i="349"/>
  <c r="J18" i="349"/>
  <c r="J17" i="349"/>
  <c r="J16" i="349"/>
  <c r="J15" i="349"/>
  <c r="J14" i="349"/>
  <c r="J13" i="349"/>
  <c r="J12" i="349"/>
  <c r="J11" i="349"/>
  <c r="J10" i="349"/>
  <c r="J9" i="349"/>
  <c r="J8" i="349"/>
  <c r="J7" i="349"/>
  <c r="J6" i="349"/>
  <c r="J5" i="349"/>
  <c r="J4" i="349"/>
  <c r="J28" i="348"/>
  <c r="J27" i="348"/>
  <c r="J26" i="348"/>
  <c r="J25" i="348"/>
  <c r="J24" i="348"/>
  <c r="J23" i="348"/>
  <c r="J22" i="348"/>
  <c r="J21" i="348"/>
  <c r="J20" i="348"/>
  <c r="J19" i="348"/>
  <c r="J18" i="348"/>
  <c r="J17" i="348"/>
  <c r="J16" i="348"/>
  <c r="J15" i="348"/>
  <c r="J14" i="348"/>
  <c r="J13" i="348"/>
  <c r="J12" i="348"/>
  <c r="J11" i="348"/>
  <c r="J10" i="348"/>
  <c r="J9" i="348"/>
  <c r="J8" i="348"/>
  <c r="J7" i="348"/>
  <c r="J6" i="348"/>
  <c r="J5" i="348"/>
  <c r="J4" i="348"/>
  <c r="J28" i="347"/>
  <c r="J27" i="347"/>
  <c r="J26" i="347"/>
  <c r="J25" i="347"/>
  <c r="J24" i="347"/>
  <c r="J23" i="347"/>
  <c r="J22" i="347"/>
  <c r="J21" i="347"/>
  <c r="J20" i="347"/>
  <c r="J19" i="347"/>
  <c r="J18" i="347"/>
  <c r="J17" i="347"/>
  <c r="J16" i="347"/>
  <c r="J15" i="347"/>
  <c r="J14" i="347"/>
  <c r="J13" i="347"/>
  <c r="J12" i="347"/>
  <c r="J11" i="347"/>
  <c r="J10" i="347"/>
  <c r="J9" i="347"/>
  <c r="J8" i="347"/>
  <c r="J7" i="347"/>
  <c r="J6" i="347"/>
  <c r="J5" i="347"/>
  <c r="J4" i="347"/>
  <c r="J28" i="346"/>
  <c r="J27" i="346"/>
  <c r="J26" i="346"/>
  <c r="J25" i="346"/>
  <c r="J24" i="346"/>
  <c r="J23" i="346"/>
  <c r="J22" i="346"/>
  <c r="J21" i="346"/>
  <c r="J20" i="346"/>
  <c r="J19" i="346"/>
  <c r="J18" i="346"/>
  <c r="J17" i="346"/>
  <c r="J16" i="346"/>
  <c r="J15" i="346"/>
  <c r="J14" i="346"/>
  <c r="J13" i="346"/>
  <c r="J12" i="346"/>
  <c r="J11" i="346"/>
  <c r="J10" i="346"/>
  <c r="J9" i="346"/>
  <c r="J8" i="346"/>
  <c r="J7" i="346"/>
  <c r="J6" i="346"/>
  <c r="J5" i="346"/>
  <c r="J4" i="346"/>
  <c r="J28" i="345"/>
  <c r="J27" i="345"/>
  <c r="J26" i="345"/>
  <c r="J25" i="345"/>
  <c r="J24" i="345"/>
  <c r="J23" i="345"/>
  <c r="J22" i="345"/>
  <c r="J21" i="345"/>
  <c r="J20" i="345"/>
  <c r="J19" i="345"/>
  <c r="J18" i="345"/>
  <c r="J17" i="345"/>
  <c r="J16" i="345"/>
  <c r="J15" i="345"/>
  <c r="J14" i="345"/>
  <c r="J13" i="345"/>
  <c r="J12" i="345"/>
  <c r="J11" i="345"/>
  <c r="J10" i="345"/>
  <c r="J9" i="345"/>
  <c r="J8" i="345"/>
  <c r="J7" i="345"/>
  <c r="J6" i="345"/>
  <c r="J5" i="345"/>
  <c r="J4" i="345"/>
  <c r="J28" i="344"/>
  <c r="J27" i="344"/>
  <c r="J26" i="344"/>
  <c r="J25" i="344"/>
  <c r="J24" i="344"/>
  <c r="J23" i="344"/>
  <c r="J22" i="344"/>
  <c r="J21" i="344"/>
  <c r="J20" i="344"/>
  <c r="J19" i="344"/>
  <c r="J18" i="344"/>
  <c r="J17" i="344"/>
  <c r="J16" i="344"/>
  <c r="J15" i="344"/>
  <c r="J14" i="344"/>
  <c r="J13" i="344"/>
  <c r="J12" i="344"/>
  <c r="J11" i="344"/>
  <c r="J10" i="344"/>
  <c r="J9" i="344"/>
  <c r="J8" i="344"/>
  <c r="J7" i="344"/>
  <c r="J6" i="344"/>
  <c r="J5" i="344"/>
  <c r="J4" i="344"/>
  <c r="J28" i="343"/>
  <c r="J27" i="343"/>
  <c r="J26" i="343"/>
  <c r="J25" i="343"/>
  <c r="J24" i="343"/>
  <c r="J23" i="343"/>
  <c r="J22" i="343"/>
  <c r="J21" i="343"/>
  <c r="J20" i="343"/>
  <c r="J19" i="343"/>
  <c r="J18" i="343"/>
  <c r="J17" i="343"/>
  <c r="J16" i="343"/>
  <c r="J15" i="343"/>
  <c r="J14" i="343"/>
  <c r="J13" i="343"/>
  <c r="J12" i="343"/>
  <c r="J11" i="343"/>
  <c r="J10" i="343"/>
  <c r="J9" i="343"/>
  <c r="J8" i="343"/>
  <c r="J7" i="343"/>
  <c r="J6" i="343"/>
  <c r="J5" i="343"/>
  <c r="J4" i="343"/>
  <c r="J28" i="342"/>
  <c r="J27" i="342"/>
  <c r="J26" i="342"/>
  <c r="J25" i="342"/>
  <c r="J24" i="342"/>
  <c r="J23" i="342"/>
  <c r="J22" i="342"/>
  <c r="J21" i="342"/>
  <c r="J20" i="342"/>
  <c r="J19" i="342"/>
  <c r="J18" i="342"/>
  <c r="J17" i="342"/>
  <c r="J16" i="342"/>
  <c r="J15" i="342"/>
  <c r="J14" i="342"/>
  <c r="J13" i="342"/>
  <c r="J12" i="342"/>
  <c r="J11" i="342"/>
  <c r="J10" i="342"/>
  <c r="J9" i="342"/>
  <c r="J8" i="342"/>
  <c r="J7" i="342"/>
  <c r="J6" i="342"/>
  <c r="J5" i="342"/>
  <c r="J4" i="342"/>
  <c r="J28" i="341"/>
  <c r="J27" i="341"/>
  <c r="J26" i="341"/>
  <c r="J25" i="341"/>
  <c r="J24" i="341"/>
  <c r="J23" i="341"/>
  <c r="J22" i="341"/>
  <c r="J21" i="341"/>
  <c r="J20" i="341"/>
  <c r="J19" i="341"/>
  <c r="J18" i="341"/>
  <c r="J17" i="341"/>
  <c r="J16" i="341"/>
  <c r="J15" i="341"/>
  <c r="J14" i="341"/>
  <c r="J13" i="341"/>
  <c r="J12" i="341"/>
  <c r="J11" i="341"/>
  <c r="J10" i="341"/>
  <c r="J9" i="341"/>
  <c r="J8" i="341"/>
  <c r="J7" i="341"/>
  <c r="J6" i="341"/>
  <c r="J5" i="341"/>
  <c r="J4" i="341"/>
  <c r="J28" i="339"/>
  <c r="J27" i="339"/>
  <c r="J26" i="339"/>
  <c r="J25" i="339"/>
  <c r="J24" i="339"/>
  <c r="J23" i="339"/>
  <c r="J22" i="339"/>
  <c r="J21" i="339"/>
  <c r="J20" i="339"/>
  <c r="J19" i="339"/>
  <c r="J18" i="339"/>
  <c r="J17" i="339"/>
  <c r="J16" i="339"/>
  <c r="J15" i="339"/>
  <c r="J14" i="339"/>
  <c r="J13" i="339"/>
  <c r="J12" i="339"/>
  <c r="J11" i="339"/>
  <c r="J10" i="339"/>
  <c r="J9" i="339"/>
  <c r="J8" i="339"/>
  <c r="J7" i="339"/>
  <c r="J6" i="339"/>
  <c r="J5" i="339"/>
  <c r="J4" i="339"/>
  <c r="J28" i="338"/>
  <c r="J27" i="338"/>
  <c r="J26" i="338"/>
  <c r="J25" i="338"/>
  <c r="J24" i="338"/>
  <c r="J23" i="338"/>
  <c r="J22" i="338"/>
  <c r="J21" i="338"/>
  <c r="J20" i="338"/>
  <c r="J19" i="338"/>
  <c r="J18" i="338"/>
  <c r="J17" i="338"/>
  <c r="J16" i="338"/>
  <c r="J15" i="338"/>
  <c r="J14" i="338"/>
  <c r="J13" i="338"/>
  <c r="J12" i="338"/>
  <c r="J11" i="338"/>
  <c r="J10" i="338"/>
  <c r="J9" i="338"/>
  <c r="J8" i="338"/>
  <c r="J7" i="338"/>
  <c r="J6" i="338"/>
  <c r="J5" i="338"/>
  <c r="J4" i="338"/>
  <c r="J28" i="337"/>
  <c r="J27" i="337"/>
  <c r="J26" i="337"/>
  <c r="J25" i="337"/>
  <c r="J24" i="337"/>
  <c r="J23" i="337"/>
  <c r="J22" i="337"/>
  <c r="J21" i="337"/>
  <c r="J20" i="337"/>
  <c r="J19" i="337"/>
  <c r="J18" i="337"/>
  <c r="J17" i="337"/>
  <c r="J16" i="337"/>
  <c r="J15" i="337"/>
  <c r="J14" i="337"/>
  <c r="J13" i="337"/>
  <c r="J12" i="337"/>
  <c r="J11" i="337"/>
  <c r="J10" i="337"/>
  <c r="J9" i="337"/>
  <c r="J8" i="337"/>
  <c r="J7" i="337"/>
  <c r="J6" i="337"/>
  <c r="J5" i="337"/>
  <c r="J4" i="337"/>
  <c r="J28" i="336"/>
  <c r="J27" i="336"/>
  <c r="J26" i="336"/>
  <c r="J25" i="336"/>
  <c r="J24" i="336"/>
  <c r="J23" i="336"/>
  <c r="J22" i="336"/>
  <c r="J21" i="336"/>
  <c r="J20" i="336"/>
  <c r="J19" i="336"/>
  <c r="J18" i="336"/>
  <c r="J17" i="336"/>
  <c r="J16" i="336"/>
  <c r="J15" i="336"/>
  <c r="J14" i="336"/>
  <c r="J13" i="336"/>
  <c r="J12" i="336"/>
  <c r="J11" i="336"/>
  <c r="J10" i="336"/>
  <c r="J9" i="336"/>
  <c r="J8" i="336"/>
  <c r="J7" i="336"/>
  <c r="J6" i="336"/>
  <c r="J5" i="336"/>
  <c r="J4" i="336"/>
  <c r="J28" i="335"/>
  <c r="J27" i="335"/>
  <c r="J26" i="335"/>
  <c r="J25" i="335"/>
  <c r="J24" i="335"/>
  <c r="J23" i="335"/>
  <c r="J22" i="335"/>
  <c r="J21" i="335"/>
  <c r="J20" i="335"/>
  <c r="J19" i="335"/>
  <c r="J18" i="335"/>
  <c r="J17" i="335"/>
  <c r="J16" i="335"/>
  <c r="J15" i="335"/>
  <c r="J14" i="335"/>
  <c r="J13" i="335"/>
  <c r="J12" i="335"/>
  <c r="J11" i="335"/>
  <c r="J10" i="335"/>
  <c r="J9" i="335"/>
  <c r="J8" i="335"/>
  <c r="J7" i="335"/>
  <c r="J6" i="335"/>
  <c r="J5" i="335"/>
  <c r="J4" i="335"/>
  <c r="J28" i="334"/>
  <c r="J27" i="334"/>
  <c r="J26" i="334"/>
  <c r="J25" i="334"/>
  <c r="J24" i="334"/>
  <c r="J23" i="334"/>
  <c r="J22" i="334"/>
  <c r="J21" i="334"/>
  <c r="J20" i="334"/>
  <c r="J19" i="334"/>
  <c r="J18" i="334"/>
  <c r="J17" i="334"/>
  <c r="J16" i="334"/>
  <c r="J15" i="334"/>
  <c r="J14" i="334"/>
  <c r="J13" i="334"/>
  <c r="J12" i="334"/>
  <c r="J11" i="334"/>
  <c r="J10" i="334"/>
  <c r="J9" i="334"/>
  <c r="J8" i="334"/>
  <c r="J7" i="334"/>
  <c r="J6" i="334"/>
  <c r="J5" i="334"/>
  <c r="J4" i="334"/>
  <c r="J28" i="333"/>
  <c r="J27" i="333"/>
  <c r="J26" i="333"/>
  <c r="J25" i="333"/>
  <c r="J24" i="333"/>
  <c r="J23" i="333"/>
  <c r="J22" i="333"/>
  <c r="J21" i="333"/>
  <c r="J20" i="333"/>
  <c r="J19" i="333"/>
  <c r="J18" i="333"/>
  <c r="J17" i="333"/>
  <c r="J16" i="333"/>
  <c r="J15" i="333"/>
  <c r="J14" i="333"/>
  <c r="J13" i="333"/>
  <c r="J12" i="333"/>
  <c r="J11" i="333"/>
  <c r="J10" i="333"/>
  <c r="J9" i="333"/>
  <c r="J8" i="333"/>
  <c r="J7" i="333"/>
  <c r="J6" i="333"/>
  <c r="J5" i="333"/>
  <c r="J4" i="333"/>
  <c r="E7" i="318"/>
  <c r="F7" i="318"/>
  <c r="F7" i="319"/>
  <c r="E7" i="319"/>
  <c r="E7" i="320"/>
  <c r="F7" i="320"/>
  <c r="F7" i="321"/>
  <c r="E7" i="321"/>
  <c r="E7" i="317"/>
  <c r="F7" i="317"/>
  <c r="J4" i="317"/>
  <c r="J5" i="317"/>
  <c r="J6" i="317"/>
  <c r="J7" i="317"/>
  <c r="J8" i="317"/>
  <c r="J9" i="317"/>
  <c r="J10" i="317"/>
  <c r="J11" i="317"/>
  <c r="J12" i="317"/>
  <c r="J13" i="317"/>
  <c r="J14" i="317"/>
  <c r="J15" i="317"/>
  <c r="J16" i="317"/>
  <c r="J17" i="317"/>
  <c r="J18" i="317"/>
  <c r="J19" i="317"/>
  <c r="J20" i="317"/>
  <c r="J21" i="317"/>
  <c r="J22" i="317"/>
  <c r="J23" i="317"/>
  <c r="J24" i="317"/>
  <c r="J25" i="317"/>
  <c r="J26" i="317"/>
  <c r="J27" i="317"/>
  <c r="J28" i="317"/>
  <c r="F7" i="315"/>
  <c r="E7" i="315"/>
  <c r="F7" i="314"/>
  <c r="E7" i="314"/>
  <c r="F7" i="313"/>
  <c r="E7" i="313"/>
  <c r="F7" i="312"/>
  <c r="E7" i="312"/>
  <c r="F7" i="311"/>
  <c r="E7" i="311"/>
  <c r="F7" i="310"/>
  <c r="E7" i="310"/>
  <c r="F7" i="309"/>
  <c r="E7" i="309"/>
  <c r="F7" i="308"/>
  <c r="E7" i="308"/>
  <c r="F7" i="307"/>
  <c r="E7" i="307"/>
  <c r="J20" i="306"/>
  <c r="F7" i="306"/>
  <c r="E7" i="306"/>
  <c r="F7" i="305"/>
  <c r="E7" i="305"/>
  <c r="E7" i="304"/>
  <c r="F7" i="304"/>
  <c r="F7" i="303"/>
  <c r="E7" i="303"/>
  <c r="F7" i="302"/>
  <c r="E7" i="302"/>
  <c r="E7" i="301"/>
  <c r="F7" i="301"/>
  <c r="F7" i="300"/>
  <c r="E7" i="300"/>
  <c r="F7" i="299"/>
  <c r="E7" i="299"/>
  <c r="J28" i="332"/>
  <c r="J27" i="332"/>
  <c r="J26" i="332"/>
  <c r="J25" i="332"/>
  <c r="J24" i="332"/>
  <c r="J23" i="332"/>
  <c r="J22" i="332"/>
  <c r="J21" i="332"/>
  <c r="J20" i="332"/>
  <c r="J19" i="332"/>
  <c r="J18" i="332"/>
  <c r="J17" i="332"/>
  <c r="J16" i="332"/>
  <c r="J15" i="332"/>
  <c r="J14" i="332"/>
  <c r="J13" i="332"/>
  <c r="J12" i="332"/>
  <c r="J11" i="332"/>
  <c r="J10" i="332"/>
  <c r="J9" i="332"/>
  <c r="J8" i="332"/>
  <c r="J7" i="332"/>
  <c r="J6" i="332"/>
  <c r="J5" i="332"/>
  <c r="J4" i="332"/>
  <c r="J28" i="331"/>
  <c r="J27" i="331"/>
  <c r="J26" i="331"/>
  <c r="J25" i="331"/>
  <c r="J24" i="331"/>
  <c r="J23" i="331"/>
  <c r="J22" i="331"/>
  <c r="J21" i="331"/>
  <c r="J20" i="331"/>
  <c r="J19" i="331"/>
  <c r="J18" i="331"/>
  <c r="J17" i="331"/>
  <c r="J16" i="331"/>
  <c r="J15" i="331"/>
  <c r="J14" i="331"/>
  <c r="J13" i="331"/>
  <c r="J12" i="331"/>
  <c r="J11" i="331"/>
  <c r="J10" i="331"/>
  <c r="J9" i="331"/>
  <c r="J8" i="331"/>
  <c r="J7" i="331"/>
  <c r="J6" i="331"/>
  <c r="J5" i="331"/>
  <c r="J4" i="331"/>
  <c r="J28" i="330"/>
  <c r="J27" i="330"/>
  <c r="J26" i="330"/>
  <c r="J25" i="330"/>
  <c r="J24" i="330"/>
  <c r="J23" i="330"/>
  <c r="J22" i="330"/>
  <c r="J21" i="330"/>
  <c r="J20" i="330"/>
  <c r="J19" i="330"/>
  <c r="J18" i="330"/>
  <c r="J17" i="330"/>
  <c r="J16" i="330"/>
  <c r="J15" i="330"/>
  <c r="J14" i="330"/>
  <c r="J13" i="330"/>
  <c r="J12" i="330"/>
  <c r="J11" i="330"/>
  <c r="J10" i="330"/>
  <c r="J9" i="330"/>
  <c r="J8" i="330"/>
  <c r="J7" i="330"/>
  <c r="J6" i="330"/>
  <c r="J5" i="330"/>
  <c r="J4" i="330"/>
  <c r="J28" i="329"/>
  <c r="J27" i="329"/>
  <c r="J26" i="329"/>
  <c r="J25" i="329"/>
  <c r="J24" i="329"/>
  <c r="J23" i="329"/>
  <c r="J22" i="329"/>
  <c r="J21" i="329"/>
  <c r="J20" i="329"/>
  <c r="J19" i="329"/>
  <c r="J18" i="329"/>
  <c r="J17" i="329"/>
  <c r="J16" i="329"/>
  <c r="J15" i="329"/>
  <c r="J14" i="329"/>
  <c r="J13" i="329"/>
  <c r="J12" i="329"/>
  <c r="J11" i="329"/>
  <c r="J10" i="329"/>
  <c r="J9" i="329"/>
  <c r="J8" i="329"/>
  <c r="J7" i="329"/>
  <c r="J6" i="329"/>
  <c r="J5" i="329"/>
  <c r="J4" i="329"/>
  <c r="J28" i="328"/>
  <c r="J27" i="328"/>
  <c r="J26" i="328"/>
  <c r="J25" i="328"/>
  <c r="J24" i="328"/>
  <c r="J23" i="328"/>
  <c r="J22" i="328"/>
  <c r="J21" i="328"/>
  <c r="J20" i="328"/>
  <c r="J19" i="328"/>
  <c r="J18" i="328"/>
  <c r="J17" i="328"/>
  <c r="J16" i="328"/>
  <c r="J15" i="328"/>
  <c r="J14" i="328"/>
  <c r="J13" i="328"/>
  <c r="J12" i="328"/>
  <c r="J11" i="328"/>
  <c r="J10" i="328"/>
  <c r="J9" i="328"/>
  <c r="J8" i="328"/>
  <c r="J7" i="328"/>
  <c r="J6" i="328"/>
  <c r="J5" i="328"/>
  <c r="J4" i="328"/>
  <c r="J28" i="327"/>
  <c r="J27" i="327"/>
  <c r="J26" i="327"/>
  <c r="J25" i="327"/>
  <c r="J24" i="327"/>
  <c r="J23" i="327"/>
  <c r="J22" i="327"/>
  <c r="J21" i="327"/>
  <c r="J20" i="327"/>
  <c r="J19" i="327"/>
  <c r="J18" i="327"/>
  <c r="J17" i="327"/>
  <c r="J16" i="327"/>
  <c r="J15" i="327"/>
  <c r="J14" i="327"/>
  <c r="J13" i="327"/>
  <c r="J12" i="327"/>
  <c r="J11" i="327"/>
  <c r="J10" i="327"/>
  <c r="J9" i="327"/>
  <c r="J8" i="327"/>
  <c r="J7" i="327"/>
  <c r="J6" i="327"/>
  <c r="J5" i="327"/>
  <c r="J4" i="327"/>
  <c r="J28" i="326"/>
  <c r="J27" i="326"/>
  <c r="J26" i="326"/>
  <c r="J25" i="326"/>
  <c r="J24" i="326"/>
  <c r="J23" i="326"/>
  <c r="J22" i="326"/>
  <c r="J21" i="326"/>
  <c r="J20" i="326"/>
  <c r="J19" i="326"/>
  <c r="J18" i="326"/>
  <c r="J17" i="326"/>
  <c r="J16" i="326"/>
  <c r="J15" i="326"/>
  <c r="J14" i="326"/>
  <c r="J13" i="326"/>
  <c r="J12" i="326"/>
  <c r="J11" i="326"/>
  <c r="J10" i="326"/>
  <c r="J9" i="326"/>
  <c r="J8" i="326"/>
  <c r="J7" i="326"/>
  <c r="J6" i="326"/>
  <c r="J5" i="326"/>
  <c r="J4" i="326"/>
  <c r="J28" i="325"/>
  <c r="J27" i="325"/>
  <c r="J26" i="325"/>
  <c r="J25" i="325"/>
  <c r="J24" i="325"/>
  <c r="J23" i="325"/>
  <c r="J22" i="325"/>
  <c r="J21" i="325"/>
  <c r="J20" i="325"/>
  <c r="J19" i="325"/>
  <c r="J18" i="325"/>
  <c r="J17" i="325"/>
  <c r="J16" i="325"/>
  <c r="J15" i="325"/>
  <c r="J14" i="325"/>
  <c r="J13" i="325"/>
  <c r="J12" i="325"/>
  <c r="J11" i="325"/>
  <c r="J10" i="325"/>
  <c r="J9" i="325"/>
  <c r="J8" i="325"/>
  <c r="J7" i="325"/>
  <c r="J6" i="325"/>
  <c r="J5" i="325"/>
  <c r="J4" i="325"/>
  <c r="J28" i="324"/>
  <c r="J27" i="324"/>
  <c r="J26" i="324"/>
  <c r="J25" i="324"/>
  <c r="J24" i="324"/>
  <c r="J23" i="324"/>
  <c r="J22" i="324"/>
  <c r="J21" i="324"/>
  <c r="J20" i="324"/>
  <c r="J19" i="324"/>
  <c r="J18" i="324"/>
  <c r="J17" i="324"/>
  <c r="J16" i="324"/>
  <c r="J15" i="324"/>
  <c r="J14" i="324"/>
  <c r="J13" i="324"/>
  <c r="J12" i="324"/>
  <c r="J11" i="324"/>
  <c r="J10" i="324"/>
  <c r="J9" i="324"/>
  <c r="J8" i="324"/>
  <c r="J7" i="324"/>
  <c r="J6" i="324"/>
  <c r="J5" i="324"/>
  <c r="J4" i="324"/>
  <c r="J28" i="323"/>
  <c r="J27" i="323"/>
  <c r="J26" i="323"/>
  <c r="J25" i="323"/>
  <c r="J24" i="323"/>
  <c r="J23" i="323"/>
  <c r="J22" i="323"/>
  <c r="J21" i="323"/>
  <c r="J20" i="323"/>
  <c r="J19" i="323"/>
  <c r="J18" i="323"/>
  <c r="J17" i="323"/>
  <c r="J16" i="323"/>
  <c r="J15" i="323"/>
  <c r="J14" i="323"/>
  <c r="J13" i="323"/>
  <c r="J12" i="323"/>
  <c r="J11" i="323"/>
  <c r="J10" i="323"/>
  <c r="J9" i="323"/>
  <c r="J8" i="323"/>
  <c r="J7" i="323"/>
  <c r="J6" i="323"/>
  <c r="J5" i="323"/>
  <c r="J4" i="323"/>
  <c r="J28" i="322"/>
  <c r="J27" i="322"/>
  <c r="J26" i="322"/>
  <c r="J25" i="322"/>
  <c r="J24" i="322"/>
  <c r="J23" i="322"/>
  <c r="J22" i="322"/>
  <c r="J21" i="322"/>
  <c r="J20" i="322"/>
  <c r="J19" i="322"/>
  <c r="J18" i="322"/>
  <c r="J17" i="322"/>
  <c r="J16" i="322"/>
  <c r="J15" i="322"/>
  <c r="J14" i="322"/>
  <c r="J13" i="322"/>
  <c r="J12" i="322"/>
  <c r="J11" i="322"/>
  <c r="J10" i="322"/>
  <c r="J9" i="322"/>
  <c r="J8" i="322"/>
  <c r="J7" i="322"/>
  <c r="J6" i="322"/>
  <c r="J5" i="322"/>
  <c r="J4" i="322"/>
  <c r="J28" i="321"/>
  <c r="J27" i="321"/>
  <c r="J26" i="321"/>
  <c r="J25" i="321"/>
  <c r="J24" i="321"/>
  <c r="J23" i="321"/>
  <c r="J22" i="321"/>
  <c r="J21" i="321"/>
  <c r="J20" i="321"/>
  <c r="J19" i="321"/>
  <c r="J18" i="321"/>
  <c r="J17" i="321"/>
  <c r="J16" i="321"/>
  <c r="J15" i="321"/>
  <c r="J14" i="321"/>
  <c r="J13" i="321"/>
  <c r="J12" i="321"/>
  <c r="J11" i="321"/>
  <c r="J10" i="321"/>
  <c r="J9" i="321"/>
  <c r="J8" i="321"/>
  <c r="J7" i="321"/>
  <c r="J6" i="321"/>
  <c r="J5" i="321"/>
  <c r="J4" i="321"/>
  <c r="J28" i="320"/>
  <c r="J27" i="320"/>
  <c r="J26" i="320"/>
  <c r="J25" i="320"/>
  <c r="J24" i="320"/>
  <c r="J23" i="320"/>
  <c r="J22" i="320"/>
  <c r="J21" i="320"/>
  <c r="J20" i="320"/>
  <c r="J19" i="320"/>
  <c r="J18" i="320"/>
  <c r="J17" i="320"/>
  <c r="J16" i="320"/>
  <c r="J15" i="320"/>
  <c r="J14" i="320"/>
  <c r="J13" i="320"/>
  <c r="J12" i="320"/>
  <c r="J11" i="320"/>
  <c r="J10" i="320"/>
  <c r="J9" i="320"/>
  <c r="J8" i="320"/>
  <c r="J7" i="320"/>
  <c r="J6" i="320"/>
  <c r="J5" i="320"/>
  <c r="J4" i="320"/>
  <c r="J28" i="319"/>
  <c r="J27" i="319"/>
  <c r="J26" i="319"/>
  <c r="J25" i="319"/>
  <c r="J24" i="319"/>
  <c r="J23" i="319"/>
  <c r="J22" i="319"/>
  <c r="J21" i="319"/>
  <c r="J20" i="319"/>
  <c r="J19" i="319"/>
  <c r="J18" i="319"/>
  <c r="J17" i="319"/>
  <c r="J16" i="319"/>
  <c r="J15" i="319"/>
  <c r="J14" i="319"/>
  <c r="J13" i="319"/>
  <c r="J12" i="319"/>
  <c r="J11" i="319"/>
  <c r="J10" i="319"/>
  <c r="J9" i="319"/>
  <c r="J8" i="319"/>
  <c r="J7" i="319"/>
  <c r="J6" i="319"/>
  <c r="J5" i="319"/>
  <c r="J4" i="319"/>
  <c r="J28" i="318"/>
  <c r="J27" i="318"/>
  <c r="J26" i="318"/>
  <c r="J25" i="318"/>
  <c r="J24" i="318"/>
  <c r="J23" i="318"/>
  <c r="J22" i="318"/>
  <c r="J21" i="318"/>
  <c r="J20" i="318"/>
  <c r="J19" i="318"/>
  <c r="J18" i="318"/>
  <c r="J17" i="318"/>
  <c r="J16" i="318"/>
  <c r="J15" i="318"/>
  <c r="J14" i="318"/>
  <c r="J13" i="318"/>
  <c r="J12" i="318"/>
  <c r="J11" i="318"/>
  <c r="J10" i="318"/>
  <c r="J9" i="318"/>
  <c r="J8" i="318"/>
  <c r="J7" i="318"/>
  <c r="J6" i="318"/>
  <c r="J5" i="318"/>
  <c r="J4" i="318"/>
  <c r="J28" i="316"/>
  <c r="J27" i="316"/>
  <c r="J26" i="316"/>
  <c r="J25" i="316"/>
  <c r="J24" i="316"/>
  <c r="J23" i="316"/>
  <c r="J22" i="316"/>
  <c r="J21" i="316"/>
  <c r="J20" i="316"/>
  <c r="J19" i="316"/>
  <c r="J18" i="316"/>
  <c r="J17" i="316"/>
  <c r="J16" i="316"/>
  <c r="J15" i="316"/>
  <c r="J14" i="316"/>
  <c r="J13" i="316"/>
  <c r="J12" i="316"/>
  <c r="J11" i="316"/>
  <c r="J10" i="316"/>
  <c r="J9" i="316"/>
  <c r="J8" i="316"/>
  <c r="J7" i="316"/>
  <c r="J6" i="316"/>
  <c r="J5" i="316"/>
  <c r="J4" i="316"/>
  <c r="J28" i="315"/>
  <c r="J27" i="315"/>
  <c r="J26" i="315"/>
  <c r="J25" i="315"/>
  <c r="J24" i="315"/>
  <c r="J23" i="315"/>
  <c r="J22" i="315"/>
  <c r="J21" i="315"/>
  <c r="J20" i="315"/>
  <c r="J19" i="315"/>
  <c r="J18" i="315"/>
  <c r="J17" i="315"/>
  <c r="J16" i="315"/>
  <c r="J15" i="315"/>
  <c r="J14" i="315"/>
  <c r="J13" i="315"/>
  <c r="J12" i="315"/>
  <c r="J11" i="315"/>
  <c r="J10" i="315"/>
  <c r="J9" i="315"/>
  <c r="J8" i="315"/>
  <c r="J7" i="315"/>
  <c r="J6" i="315"/>
  <c r="J5" i="315"/>
  <c r="J4" i="315"/>
  <c r="J28" i="314"/>
  <c r="J27" i="314"/>
  <c r="J26" i="314"/>
  <c r="J25" i="314"/>
  <c r="J24" i="314"/>
  <c r="J23" i="314"/>
  <c r="J22" i="314"/>
  <c r="J21" i="314"/>
  <c r="J20" i="314"/>
  <c r="J19" i="314"/>
  <c r="J18" i="314"/>
  <c r="J17" i="314"/>
  <c r="J16" i="314"/>
  <c r="J15" i="314"/>
  <c r="J14" i="314"/>
  <c r="J13" i="314"/>
  <c r="J12" i="314"/>
  <c r="J11" i="314"/>
  <c r="J10" i="314"/>
  <c r="J9" i="314"/>
  <c r="J8" i="314"/>
  <c r="J7" i="314"/>
  <c r="J6" i="314"/>
  <c r="J5" i="314"/>
  <c r="J4" i="314"/>
  <c r="J28" i="313"/>
  <c r="J27" i="313"/>
  <c r="J26" i="313"/>
  <c r="J25" i="313"/>
  <c r="J24" i="313"/>
  <c r="J23" i="313"/>
  <c r="J22" i="313"/>
  <c r="J21" i="313"/>
  <c r="J20" i="313"/>
  <c r="J19" i="313"/>
  <c r="J18" i="313"/>
  <c r="J17" i="313"/>
  <c r="J16" i="313"/>
  <c r="J15" i="313"/>
  <c r="J14" i="313"/>
  <c r="J13" i="313"/>
  <c r="J12" i="313"/>
  <c r="J11" i="313"/>
  <c r="J10" i="313"/>
  <c r="J9" i="313"/>
  <c r="J8" i="313"/>
  <c r="J7" i="313"/>
  <c r="J6" i="313"/>
  <c r="J5" i="313"/>
  <c r="J4" i="313"/>
  <c r="J28" i="312"/>
  <c r="J27" i="312"/>
  <c r="J26" i="312"/>
  <c r="J25" i="312"/>
  <c r="J24" i="312"/>
  <c r="J23" i="312"/>
  <c r="J22" i="312"/>
  <c r="J21" i="312"/>
  <c r="J20" i="312"/>
  <c r="J19" i="312"/>
  <c r="J18" i="312"/>
  <c r="J17" i="312"/>
  <c r="J16" i="312"/>
  <c r="J15" i="312"/>
  <c r="J14" i="312"/>
  <c r="J13" i="312"/>
  <c r="J12" i="312"/>
  <c r="J11" i="312"/>
  <c r="J10" i="312"/>
  <c r="J9" i="312"/>
  <c r="J8" i="312"/>
  <c r="J7" i="312"/>
  <c r="J6" i="312"/>
  <c r="J5" i="312"/>
  <c r="J4" i="312"/>
  <c r="J28" i="311"/>
  <c r="J27" i="311"/>
  <c r="J26" i="311"/>
  <c r="J25" i="311"/>
  <c r="J24" i="311"/>
  <c r="J23" i="311"/>
  <c r="J22" i="311"/>
  <c r="J21" i="311"/>
  <c r="J20" i="311"/>
  <c r="J19" i="311"/>
  <c r="J18" i="311"/>
  <c r="J17" i="311"/>
  <c r="J16" i="311"/>
  <c r="J15" i="311"/>
  <c r="J14" i="311"/>
  <c r="J13" i="311"/>
  <c r="J12" i="311"/>
  <c r="J11" i="311"/>
  <c r="J10" i="311"/>
  <c r="J9" i="311"/>
  <c r="J8" i="311"/>
  <c r="J7" i="311"/>
  <c r="J6" i="311"/>
  <c r="J5" i="311"/>
  <c r="J4" i="311"/>
  <c r="J28" i="310"/>
  <c r="J27" i="310"/>
  <c r="J26" i="310"/>
  <c r="J25" i="310"/>
  <c r="J24" i="310"/>
  <c r="J23" i="310"/>
  <c r="J22" i="310"/>
  <c r="J21" i="310"/>
  <c r="J20" i="310"/>
  <c r="J19" i="310"/>
  <c r="J18" i="310"/>
  <c r="J17" i="310"/>
  <c r="J16" i="310"/>
  <c r="J15" i="310"/>
  <c r="J14" i="310"/>
  <c r="J13" i="310"/>
  <c r="J12" i="310"/>
  <c r="J11" i="310"/>
  <c r="J10" i="310"/>
  <c r="J9" i="310"/>
  <c r="J8" i="310"/>
  <c r="J7" i="310"/>
  <c r="J6" i="310"/>
  <c r="J5" i="310"/>
  <c r="J4" i="310"/>
  <c r="J28" i="309"/>
  <c r="J27" i="309"/>
  <c r="J26" i="309"/>
  <c r="J25" i="309"/>
  <c r="J24" i="309"/>
  <c r="J23" i="309"/>
  <c r="J22" i="309"/>
  <c r="J21" i="309"/>
  <c r="J20" i="309"/>
  <c r="J19" i="309"/>
  <c r="J18" i="309"/>
  <c r="J17" i="309"/>
  <c r="J16" i="309"/>
  <c r="J15" i="309"/>
  <c r="J14" i="309"/>
  <c r="J13" i="309"/>
  <c r="J12" i="309"/>
  <c r="J11" i="309"/>
  <c r="J10" i="309"/>
  <c r="J9" i="309"/>
  <c r="J8" i="309"/>
  <c r="J7" i="309"/>
  <c r="J6" i="309"/>
  <c r="J5" i="309"/>
  <c r="J4" i="309"/>
  <c r="J28" i="308"/>
  <c r="J27" i="308"/>
  <c r="J26" i="308"/>
  <c r="J25" i="308"/>
  <c r="J24" i="308"/>
  <c r="J23" i="308"/>
  <c r="J22" i="308"/>
  <c r="J21" i="308"/>
  <c r="J20" i="308"/>
  <c r="J19" i="308"/>
  <c r="J18" i="308"/>
  <c r="J17" i="308"/>
  <c r="J16" i="308"/>
  <c r="J15" i="308"/>
  <c r="J14" i="308"/>
  <c r="J13" i="308"/>
  <c r="J12" i="308"/>
  <c r="J11" i="308"/>
  <c r="J10" i="308"/>
  <c r="J9" i="308"/>
  <c r="J8" i="308"/>
  <c r="J7" i="308"/>
  <c r="J6" i="308"/>
  <c r="J5" i="308"/>
  <c r="J4" i="308"/>
  <c r="J28" i="307"/>
  <c r="J27" i="307"/>
  <c r="J26" i="307"/>
  <c r="J25" i="307"/>
  <c r="J24" i="307"/>
  <c r="J23" i="307"/>
  <c r="J22" i="307"/>
  <c r="J21" i="307"/>
  <c r="J20" i="307"/>
  <c r="J19" i="307"/>
  <c r="J18" i="307"/>
  <c r="J17" i="307"/>
  <c r="J16" i="307"/>
  <c r="J15" i="307"/>
  <c r="J14" i="307"/>
  <c r="J13" i="307"/>
  <c r="J12" i="307"/>
  <c r="J11" i="307"/>
  <c r="J10" i="307"/>
  <c r="J9" i="307"/>
  <c r="J8" i="307"/>
  <c r="J7" i="307"/>
  <c r="J6" i="307"/>
  <c r="J5" i="307"/>
  <c r="J4" i="307"/>
  <c r="J28" i="306"/>
  <c r="J27" i="306"/>
  <c r="J26" i="306"/>
  <c r="J25" i="306"/>
  <c r="J24" i="306"/>
  <c r="J23" i="306"/>
  <c r="J22" i="306"/>
  <c r="J21" i="306"/>
  <c r="J19" i="306"/>
  <c r="J18" i="306"/>
  <c r="J17" i="306"/>
  <c r="J16" i="306"/>
  <c r="J15" i="306"/>
  <c r="J14" i="306"/>
  <c r="J13" i="306"/>
  <c r="J12" i="306"/>
  <c r="J11" i="306"/>
  <c r="J10" i="306"/>
  <c r="J9" i="306"/>
  <c r="J8" i="306"/>
  <c r="J7" i="306"/>
  <c r="J6" i="306"/>
  <c r="J5" i="306"/>
  <c r="J4" i="306"/>
  <c r="J28" i="305"/>
  <c r="J27" i="305"/>
  <c r="J26" i="305"/>
  <c r="J25" i="305"/>
  <c r="J24" i="305"/>
  <c r="J23" i="305"/>
  <c r="J22" i="305"/>
  <c r="J21" i="305"/>
  <c r="J20" i="305"/>
  <c r="J19" i="305"/>
  <c r="J18" i="305"/>
  <c r="J17" i="305"/>
  <c r="J16" i="305"/>
  <c r="J15" i="305"/>
  <c r="J14" i="305"/>
  <c r="J13" i="305"/>
  <c r="J12" i="305"/>
  <c r="J11" i="305"/>
  <c r="J10" i="305"/>
  <c r="J9" i="305"/>
  <c r="J8" i="305"/>
  <c r="J7" i="305"/>
  <c r="J6" i="305"/>
  <c r="J5" i="305"/>
  <c r="J4" i="305"/>
  <c r="J28" i="304"/>
  <c r="J27" i="304"/>
  <c r="J26" i="304"/>
  <c r="J25" i="304"/>
  <c r="J24" i="304"/>
  <c r="J23" i="304"/>
  <c r="J22" i="304"/>
  <c r="J21" i="304"/>
  <c r="J20" i="304"/>
  <c r="J19" i="304"/>
  <c r="J18" i="304"/>
  <c r="J17" i="304"/>
  <c r="J16" i="304"/>
  <c r="J15" i="304"/>
  <c r="J14" i="304"/>
  <c r="J13" i="304"/>
  <c r="J12" i="304"/>
  <c r="J11" i="304"/>
  <c r="J10" i="304"/>
  <c r="J9" i="304"/>
  <c r="J8" i="304"/>
  <c r="J7" i="304"/>
  <c r="J6" i="304"/>
  <c r="J5" i="304"/>
  <c r="J4" i="304"/>
  <c r="J28" i="303"/>
  <c r="J27" i="303"/>
  <c r="J26" i="303"/>
  <c r="J25" i="303"/>
  <c r="J24" i="303"/>
  <c r="J23" i="303"/>
  <c r="J22" i="303"/>
  <c r="J21" i="303"/>
  <c r="J20" i="303"/>
  <c r="J19" i="303"/>
  <c r="J18" i="303"/>
  <c r="J17" i="303"/>
  <c r="J16" i="303"/>
  <c r="J15" i="303"/>
  <c r="J14" i="303"/>
  <c r="J13" i="303"/>
  <c r="J12" i="303"/>
  <c r="J11" i="303"/>
  <c r="J10" i="303"/>
  <c r="J9" i="303"/>
  <c r="J8" i="303"/>
  <c r="J7" i="303"/>
  <c r="J6" i="303"/>
  <c r="J5" i="303"/>
  <c r="J4" i="303"/>
  <c r="J28" i="302"/>
  <c r="J27" i="302"/>
  <c r="J26" i="302"/>
  <c r="J25" i="302"/>
  <c r="J24" i="302"/>
  <c r="J23" i="302"/>
  <c r="J22" i="302"/>
  <c r="J21" i="302"/>
  <c r="J20" i="302"/>
  <c r="J19" i="302"/>
  <c r="J18" i="302"/>
  <c r="J17" i="302"/>
  <c r="J16" i="302"/>
  <c r="J15" i="302"/>
  <c r="J14" i="302"/>
  <c r="J13" i="302"/>
  <c r="J12" i="302"/>
  <c r="J11" i="302"/>
  <c r="J10" i="302"/>
  <c r="J9" i="302"/>
  <c r="J8" i="302"/>
  <c r="J7" i="302"/>
  <c r="J6" i="302"/>
  <c r="J5" i="302"/>
  <c r="J4" i="302"/>
  <c r="J28" i="301"/>
  <c r="J27" i="301"/>
  <c r="J26" i="301"/>
  <c r="J25" i="301"/>
  <c r="J24" i="301"/>
  <c r="J23" i="301"/>
  <c r="J22" i="301"/>
  <c r="J21" i="301"/>
  <c r="J20" i="301"/>
  <c r="J19" i="301"/>
  <c r="J18" i="301"/>
  <c r="J17" i="301"/>
  <c r="J16" i="301"/>
  <c r="J15" i="301"/>
  <c r="J14" i="301"/>
  <c r="J13" i="301"/>
  <c r="J12" i="301"/>
  <c r="J11" i="301"/>
  <c r="J10" i="301"/>
  <c r="J9" i="301"/>
  <c r="J8" i="301"/>
  <c r="J7" i="301"/>
  <c r="J6" i="301"/>
  <c r="J5" i="301"/>
  <c r="J4" i="301"/>
  <c r="J28" i="300"/>
  <c r="J27" i="300"/>
  <c r="J26" i="300"/>
  <c r="J25" i="300"/>
  <c r="J24" i="300"/>
  <c r="J23" i="300"/>
  <c r="J22" i="300"/>
  <c r="J21" i="300"/>
  <c r="J20" i="300"/>
  <c r="J19" i="300"/>
  <c r="J18" i="300"/>
  <c r="J17" i="300"/>
  <c r="J16" i="300"/>
  <c r="J15" i="300"/>
  <c r="J14" i="300"/>
  <c r="J13" i="300"/>
  <c r="J12" i="300"/>
  <c r="J11" i="300"/>
  <c r="J10" i="300"/>
  <c r="J9" i="300"/>
  <c r="J8" i="300"/>
  <c r="J7" i="300"/>
  <c r="J6" i="300"/>
  <c r="J5" i="300"/>
  <c r="J4" i="300"/>
  <c r="J28" i="299"/>
  <c r="J27" i="299"/>
  <c r="J26" i="299"/>
  <c r="J25" i="299"/>
  <c r="J24" i="299"/>
  <c r="J23" i="299"/>
  <c r="J22" i="299"/>
  <c r="J21" i="299"/>
  <c r="J20" i="299"/>
  <c r="J19" i="299"/>
  <c r="J18" i="299"/>
  <c r="J17" i="299"/>
  <c r="J16" i="299"/>
  <c r="J15" i="299"/>
  <c r="J14" i="299"/>
  <c r="J13" i="299"/>
  <c r="J12" i="299"/>
  <c r="J11" i="299"/>
  <c r="J10" i="299"/>
  <c r="J9" i="299"/>
  <c r="J8" i="299"/>
  <c r="J7" i="299"/>
  <c r="J6" i="299"/>
  <c r="J5" i="299"/>
  <c r="J4" i="299"/>
  <c r="E7" i="274"/>
  <c r="F7" i="274"/>
  <c r="J4" i="274"/>
  <c r="J28" i="274"/>
  <c r="J27" i="274"/>
  <c r="J26" i="274"/>
  <c r="J25" i="274"/>
  <c r="J24" i="274"/>
  <c r="J23" i="274"/>
  <c r="J22" i="274"/>
  <c r="J21" i="274"/>
  <c r="J20" i="274"/>
  <c r="J19" i="274"/>
  <c r="J18" i="274"/>
  <c r="J17" i="274"/>
  <c r="J16" i="274"/>
  <c r="J15" i="274"/>
  <c r="J14" i="274"/>
  <c r="J13" i="274"/>
  <c r="J12" i="274"/>
  <c r="J11" i="274"/>
  <c r="J10" i="274"/>
  <c r="J9" i="274"/>
  <c r="J8" i="274"/>
  <c r="J7" i="274"/>
  <c r="J6" i="274"/>
  <c r="J5" i="274"/>
  <c r="F7" i="280"/>
  <c r="E7" i="280"/>
  <c r="E7" i="281"/>
  <c r="F7" i="281"/>
  <c r="F7" i="284"/>
  <c r="E7" i="284"/>
  <c r="F7" i="285"/>
  <c r="E7" i="285"/>
  <c r="F7" i="286"/>
  <c r="E7" i="286"/>
  <c r="F7" i="287"/>
  <c r="E7" i="287"/>
  <c r="J28" i="280"/>
  <c r="J27" i="280"/>
  <c r="J26" i="280"/>
  <c r="J25" i="280"/>
  <c r="J24" i="280"/>
  <c r="J23" i="280"/>
  <c r="J22" i="280"/>
  <c r="J21" i="280"/>
  <c r="J20" i="280"/>
  <c r="J19" i="280"/>
  <c r="J18" i="280"/>
  <c r="J17" i="280"/>
  <c r="J16" i="280"/>
  <c r="J15" i="280"/>
  <c r="J14" i="280"/>
  <c r="J13" i="280"/>
  <c r="J12" i="280"/>
  <c r="J11" i="280"/>
  <c r="J10" i="280"/>
  <c r="J9" i="280"/>
  <c r="J8" i="280"/>
  <c r="J7" i="280"/>
  <c r="J6" i="280"/>
  <c r="J5" i="280"/>
  <c r="J4" i="280"/>
  <c r="J28" i="281"/>
  <c r="J27" i="281"/>
  <c r="J26" i="281"/>
  <c r="J25" i="281"/>
  <c r="J24" i="281"/>
  <c r="J23" i="281"/>
  <c r="J22" i="281"/>
  <c r="J21" i="281"/>
  <c r="J20" i="281"/>
  <c r="J19" i="281"/>
  <c r="J18" i="281"/>
  <c r="J17" i="281"/>
  <c r="J16" i="281"/>
  <c r="J15" i="281"/>
  <c r="J14" i="281"/>
  <c r="J13" i="281"/>
  <c r="J12" i="281"/>
  <c r="J11" i="281"/>
  <c r="J10" i="281"/>
  <c r="J9" i="281"/>
  <c r="J8" i="281"/>
  <c r="J7" i="281"/>
  <c r="J6" i="281"/>
  <c r="J5" i="281"/>
  <c r="J4" i="281"/>
  <c r="J28" i="284"/>
  <c r="J27" i="284"/>
  <c r="J26" i="284"/>
  <c r="J25" i="284"/>
  <c r="J24" i="284"/>
  <c r="J23" i="284"/>
  <c r="J22" i="284"/>
  <c r="J21" i="284"/>
  <c r="J20" i="284"/>
  <c r="J19" i="284"/>
  <c r="J18" i="284"/>
  <c r="J17" i="284"/>
  <c r="J16" i="284"/>
  <c r="J15" i="284"/>
  <c r="J14" i="284"/>
  <c r="J13" i="284"/>
  <c r="J12" i="284"/>
  <c r="J11" i="284"/>
  <c r="J10" i="284"/>
  <c r="J9" i="284"/>
  <c r="J8" i="284"/>
  <c r="J7" i="284"/>
  <c r="J6" i="284"/>
  <c r="J5" i="284"/>
  <c r="J4" i="284"/>
  <c r="J28" i="285"/>
  <c r="J27" i="285"/>
  <c r="J26" i="285"/>
  <c r="J25" i="285"/>
  <c r="J24" i="285"/>
  <c r="J23" i="285"/>
  <c r="J22" i="285"/>
  <c r="J21" i="285"/>
  <c r="J20" i="285"/>
  <c r="J19" i="285"/>
  <c r="J18" i="285"/>
  <c r="J17" i="285"/>
  <c r="J16" i="285"/>
  <c r="J15" i="285"/>
  <c r="J14" i="285"/>
  <c r="J13" i="285"/>
  <c r="J12" i="285"/>
  <c r="J11" i="285"/>
  <c r="J10" i="285"/>
  <c r="J9" i="285"/>
  <c r="J8" i="285"/>
  <c r="J7" i="285"/>
  <c r="J6" i="285"/>
  <c r="J5" i="285"/>
  <c r="J4" i="285"/>
  <c r="J28" i="286"/>
  <c r="J27" i="286"/>
  <c r="J26" i="286"/>
  <c r="J25" i="286"/>
  <c r="J24" i="286"/>
  <c r="J23" i="286"/>
  <c r="J22" i="286"/>
  <c r="J21" i="286"/>
  <c r="J20" i="286"/>
  <c r="J19" i="286"/>
  <c r="J18" i="286"/>
  <c r="J17" i="286"/>
  <c r="J16" i="286"/>
  <c r="J15" i="286"/>
  <c r="J14" i="286"/>
  <c r="J13" i="286"/>
  <c r="J12" i="286"/>
  <c r="J11" i="286"/>
  <c r="J10" i="286"/>
  <c r="J9" i="286"/>
  <c r="J8" i="286"/>
  <c r="J7" i="286"/>
  <c r="J6" i="286"/>
  <c r="J5" i="286"/>
  <c r="J4" i="286"/>
  <c r="J28" i="287"/>
  <c r="J27" i="287"/>
  <c r="J26" i="287"/>
  <c r="J25" i="287"/>
  <c r="J24" i="287"/>
  <c r="J23" i="287"/>
  <c r="J22" i="287"/>
  <c r="J21" i="287"/>
  <c r="J20" i="287"/>
  <c r="J19" i="287"/>
  <c r="J18" i="287"/>
  <c r="J17" i="287"/>
  <c r="J16" i="287"/>
  <c r="J15" i="287"/>
  <c r="J14" i="287"/>
  <c r="J13" i="287"/>
  <c r="J12" i="287"/>
  <c r="J11" i="287"/>
  <c r="J10" i="287"/>
  <c r="J9" i="287"/>
  <c r="J8" i="287"/>
  <c r="J7" i="287"/>
  <c r="J6" i="287"/>
  <c r="J5" i="287"/>
  <c r="J4" i="287"/>
  <c r="F7" i="288"/>
  <c r="E7" i="288"/>
  <c r="J28" i="288"/>
  <c r="J28" i="289"/>
  <c r="E7" i="289"/>
  <c r="F7" i="289"/>
  <c r="J28" i="290"/>
  <c r="F7" i="290"/>
  <c r="E7" i="290"/>
  <c r="J28" i="291"/>
  <c r="F7" i="291"/>
  <c r="E7" i="291"/>
  <c r="J28" i="292"/>
  <c r="F7" i="292"/>
  <c r="E7" i="292"/>
  <c r="J28" i="283"/>
  <c r="F7" i="283"/>
  <c r="E7" i="283"/>
  <c r="F7" i="282"/>
  <c r="E7" i="282"/>
  <c r="J27" i="288"/>
  <c r="J26" i="288"/>
  <c r="J25" i="288"/>
  <c r="J24" i="288"/>
  <c r="J23" i="288"/>
  <c r="J22" i="288"/>
  <c r="J21" i="288"/>
  <c r="J20" i="288"/>
  <c r="J19" i="288"/>
  <c r="J18" i="288"/>
  <c r="J17" i="288"/>
  <c r="J16" i="288"/>
  <c r="J15" i="288"/>
  <c r="J14" i="288"/>
  <c r="J13" i="288"/>
  <c r="J12" i="288"/>
  <c r="J11" i="288"/>
  <c r="J10" i="288"/>
  <c r="J9" i="288"/>
  <c r="J8" i="288"/>
  <c r="J7" i="288"/>
  <c r="J6" i="288"/>
  <c r="J5" i="288"/>
  <c r="J4" i="288"/>
  <c r="J27" i="289"/>
  <c r="J27" i="290"/>
  <c r="J27" i="291"/>
  <c r="J27" i="292"/>
  <c r="J27" i="283"/>
  <c r="J26" i="289"/>
  <c r="J25" i="289"/>
  <c r="J24" i="289"/>
  <c r="J23" i="289"/>
  <c r="J22" i="289"/>
  <c r="J21" i="289"/>
  <c r="J20" i="289"/>
  <c r="J19" i="289"/>
  <c r="J18" i="289"/>
  <c r="J17" i="289"/>
  <c r="J16" i="289"/>
  <c r="J15" i="289"/>
  <c r="J14" i="289"/>
  <c r="J13" i="289"/>
  <c r="J12" i="289"/>
  <c r="J11" i="289"/>
  <c r="J10" i="289"/>
  <c r="J9" i="289"/>
  <c r="J8" i="289"/>
  <c r="J7" i="289"/>
  <c r="J6" i="289"/>
  <c r="J5" i="289"/>
  <c r="J4" i="289"/>
  <c r="J26" i="290"/>
  <c r="J25" i="290"/>
  <c r="J24" i="290"/>
  <c r="J23" i="290"/>
  <c r="J22" i="290"/>
  <c r="J21" i="290"/>
  <c r="J20" i="290"/>
  <c r="J19" i="290"/>
  <c r="J18" i="290"/>
  <c r="J17" i="290"/>
  <c r="J16" i="290"/>
  <c r="J15" i="290"/>
  <c r="J14" i="290"/>
  <c r="J13" i="290"/>
  <c r="J12" i="290"/>
  <c r="J11" i="290"/>
  <c r="J10" i="290"/>
  <c r="J9" i="290"/>
  <c r="J8" i="290"/>
  <c r="J7" i="290"/>
  <c r="J6" i="290"/>
  <c r="J5" i="290"/>
  <c r="J4" i="290"/>
  <c r="J26" i="291"/>
  <c r="J25" i="291"/>
  <c r="J24" i="291"/>
  <c r="J23" i="291"/>
  <c r="J22" i="291"/>
  <c r="J21" i="291"/>
  <c r="J20" i="291"/>
  <c r="J19" i="291"/>
  <c r="J18" i="291"/>
  <c r="J17" i="291"/>
  <c r="J16" i="291"/>
  <c r="J15" i="291"/>
  <c r="J14" i="291"/>
  <c r="J13" i="291"/>
  <c r="J12" i="291"/>
  <c r="J11" i="291"/>
  <c r="J10" i="291"/>
  <c r="J9" i="291"/>
  <c r="J8" i="291"/>
  <c r="J7" i="291"/>
  <c r="J6" i="291"/>
  <c r="J5" i="291"/>
  <c r="J4" i="291"/>
  <c r="J26" i="292"/>
  <c r="J25" i="292"/>
  <c r="J24" i="292"/>
  <c r="J23" i="292"/>
  <c r="J22" i="292"/>
  <c r="J21" i="292"/>
  <c r="J20" i="292"/>
  <c r="J19" i="292"/>
  <c r="J18" i="292"/>
  <c r="J17" i="292"/>
  <c r="J16" i="292"/>
  <c r="J15" i="292"/>
  <c r="J14" i="292"/>
  <c r="J13" i="292"/>
  <c r="J12" i="292"/>
  <c r="J11" i="292"/>
  <c r="J10" i="292"/>
  <c r="J9" i="292"/>
  <c r="J8" i="292"/>
  <c r="J7" i="292"/>
  <c r="J6" i="292"/>
  <c r="J5" i="292"/>
  <c r="J4" i="292"/>
  <c r="J26" i="283"/>
  <c r="J25" i="283"/>
  <c r="J24" i="283"/>
  <c r="J23" i="283"/>
  <c r="J22" i="283"/>
  <c r="J21" i="283"/>
  <c r="J20" i="283"/>
  <c r="J19" i="283"/>
  <c r="J18" i="283"/>
  <c r="J17" i="283"/>
  <c r="J16" i="283"/>
  <c r="J15" i="283"/>
  <c r="J14" i="283"/>
  <c r="J13" i="283"/>
  <c r="J12" i="283"/>
  <c r="J11" i="283"/>
  <c r="J10" i="283"/>
  <c r="J9" i="283"/>
  <c r="J8" i="283"/>
  <c r="J7" i="283"/>
  <c r="J6" i="283"/>
  <c r="J5" i="283"/>
  <c r="J4" i="283"/>
  <c r="J28" i="282"/>
  <c r="J27" i="282"/>
  <c r="J26" i="282"/>
  <c r="J25" i="282"/>
  <c r="J24" i="282"/>
  <c r="J23" i="282"/>
  <c r="J22" i="282"/>
  <c r="J21" i="282"/>
  <c r="J20" i="282"/>
  <c r="J19" i="282"/>
  <c r="J18" i="282"/>
  <c r="J17" i="282"/>
  <c r="J16" i="282"/>
  <c r="J15" i="282"/>
  <c r="J14" i="282"/>
  <c r="J13" i="282"/>
  <c r="J12" i="282"/>
  <c r="J11" i="282"/>
  <c r="J10" i="282"/>
  <c r="J9" i="282"/>
  <c r="J8" i="282"/>
  <c r="J7" i="282"/>
  <c r="J6" i="282"/>
  <c r="J5" i="282"/>
  <c r="J4" i="282"/>
  <c r="F7" i="275"/>
  <c r="E7" i="275"/>
  <c r="F7" i="276"/>
  <c r="E7" i="276"/>
  <c r="F7" i="277"/>
  <c r="E7" i="277"/>
  <c r="F7" i="278"/>
  <c r="E7" i="278"/>
  <c r="J4" i="278"/>
  <c r="J5" i="278"/>
  <c r="J6" i="278"/>
  <c r="J7" i="278"/>
  <c r="J8" i="278"/>
  <c r="J9" i="278"/>
  <c r="J10" i="278"/>
  <c r="J11" i="278"/>
  <c r="J12" i="278"/>
  <c r="J13" i="278"/>
  <c r="J14" i="278"/>
  <c r="J15" i="278"/>
  <c r="J16" i="278"/>
  <c r="J17" i="278"/>
  <c r="J18" i="278"/>
  <c r="J19" i="278"/>
  <c r="J20" i="278"/>
  <c r="J21" i="278"/>
  <c r="J22" i="278"/>
  <c r="J23" i="278"/>
  <c r="J24" i="278"/>
  <c r="J25" i="278"/>
  <c r="J26" i="278"/>
  <c r="J27" i="278"/>
  <c r="J28" i="275"/>
  <c r="J27" i="275"/>
  <c r="J26" i="275"/>
  <c r="J25" i="275"/>
  <c r="J24" i="275"/>
  <c r="J23" i="275"/>
  <c r="J22" i="275"/>
  <c r="J21" i="275"/>
  <c r="J20" i="275"/>
  <c r="J19" i="275"/>
  <c r="J18" i="275"/>
  <c r="J17" i="275"/>
  <c r="J16" i="275"/>
  <c r="J15" i="275"/>
  <c r="J14" i="275"/>
  <c r="J13" i="275"/>
  <c r="J12" i="275"/>
  <c r="J11" i="275"/>
  <c r="J10" i="275"/>
  <c r="J9" i="275"/>
  <c r="J8" i="275"/>
  <c r="J7" i="275"/>
  <c r="J6" i="275"/>
  <c r="J5" i="275"/>
  <c r="J4" i="275"/>
  <c r="J28" i="276"/>
  <c r="J27" i="276"/>
  <c r="J26" i="276"/>
  <c r="J25" i="276"/>
  <c r="J24" i="276"/>
  <c r="J23" i="276"/>
  <c r="J22" i="276"/>
  <c r="J21" i="276"/>
  <c r="J20" i="276"/>
  <c r="J19" i="276"/>
  <c r="J18" i="276"/>
  <c r="J17" i="276"/>
  <c r="J16" i="276"/>
  <c r="J15" i="276"/>
  <c r="J14" i="276"/>
  <c r="J13" i="276"/>
  <c r="J12" i="276"/>
  <c r="J11" i="276"/>
  <c r="J10" i="276"/>
  <c r="J9" i="276"/>
  <c r="J8" i="276"/>
  <c r="J7" i="276"/>
  <c r="J6" i="276"/>
  <c r="J5" i="276"/>
  <c r="J4" i="276"/>
  <c r="J28" i="277"/>
  <c r="J27" i="277"/>
  <c r="J26" i="277"/>
  <c r="J25" i="277"/>
  <c r="J24" i="277"/>
  <c r="J23" i="277"/>
  <c r="J22" i="277"/>
  <c r="J21" i="277"/>
  <c r="J20" i="277"/>
  <c r="J19" i="277"/>
  <c r="J18" i="277"/>
  <c r="J17" i="277"/>
  <c r="J16" i="277"/>
  <c r="J15" i="277"/>
  <c r="J14" i="277"/>
  <c r="J13" i="277"/>
  <c r="J12" i="277"/>
  <c r="J11" i="277"/>
  <c r="J10" i="277"/>
  <c r="J9" i="277"/>
  <c r="J8" i="277"/>
  <c r="J7" i="277"/>
  <c r="J6" i="277"/>
  <c r="J5" i="277"/>
  <c r="J4" i="277"/>
  <c r="J28" i="278"/>
  <c r="F4" i="279"/>
  <c r="J28" i="279"/>
  <c r="J27" i="279"/>
  <c r="J26" i="279"/>
  <c r="J25" i="279"/>
  <c r="J24" i="279"/>
  <c r="J23" i="279"/>
  <c r="J22" i="279"/>
  <c r="J21" i="279"/>
  <c r="J20" i="279"/>
  <c r="J19" i="279"/>
  <c r="J18" i="279"/>
  <c r="J17" i="279"/>
  <c r="J16" i="279"/>
  <c r="J15" i="279"/>
  <c r="J14" i="279"/>
  <c r="J13" i="279"/>
  <c r="J12" i="279"/>
  <c r="J11" i="279"/>
  <c r="J10" i="279"/>
  <c r="J9" i="279"/>
  <c r="J8" i="279"/>
  <c r="J7" i="279"/>
  <c r="J6" i="279"/>
  <c r="J5" i="279"/>
  <c r="J4" i="279"/>
  <c r="F4" i="248"/>
  <c r="F4" i="249"/>
  <c r="F4" i="250"/>
  <c r="F4" i="251"/>
  <c r="F4" i="252"/>
  <c r="F4" i="253"/>
  <c r="F4" i="254"/>
  <c r="J28" i="249"/>
  <c r="J27" i="249"/>
  <c r="J26" i="249"/>
  <c r="J25" i="249"/>
  <c r="J24" i="249"/>
  <c r="J23" i="249"/>
  <c r="J22" i="249"/>
  <c r="J21" i="249"/>
  <c r="J20" i="249"/>
  <c r="J19" i="249"/>
  <c r="J18" i="249"/>
  <c r="J17" i="249"/>
  <c r="J16" i="249"/>
  <c r="J15" i="249"/>
  <c r="J14" i="249"/>
  <c r="J13" i="249"/>
  <c r="J12" i="249"/>
  <c r="J11" i="249"/>
  <c r="J10" i="249"/>
  <c r="J9" i="249"/>
  <c r="J8" i="249"/>
  <c r="J7" i="249"/>
  <c r="J6" i="249"/>
  <c r="J5" i="249"/>
  <c r="J4" i="249"/>
  <c r="J28" i="250"/>
  <c r="J27" i="250"/>
  <c r="J26" i="250"/>
  <c r="J25" i="250"/>
  <c r="J24" i="250"/>
  <c r="J23" i="250"/>
  <c r="J22" i="250"/>
  <c r="J21" i="250"/>
  <c r="J20" i="250"/>
  <c r="J19" i="250"/>
  <c r="J18" i="250"/>
  <c r="J17" i="250"/>
  <c r="J16" i="250"/>
  <c r="J15" i="250"/>
  <c r="J14" i="250"/>
  <c r="J13" i="250"/>
  <c r="J12" i="250"/>
  <c r="J11" i="250"/>
  <c r="J10" i="250"/>
  <c r="J9" i="250"/>
  <c r="J8" i="250"/>
  <c r="J7" i="250"/>
  <c r="J6" i="250"/>
  <c r="J5" i="250"/>
  <c r="J4" i="250"/>
  <c r="J28" i="251"/>
  <c r="J27" i="251"/>
  <c r="J26" i="251"/>
  <c r="J25" i="251"/>
  <c r="J24" i="251"/>
  <c r="J23" i="251"/>
  <c r="J22" i="251"/>
  <c r="J21" i="251"/>
  <c r="J20" i="251"/>
  <c r="J19" i="251"/>
  <c r="J18" i="251"/>
  <c r="J17" i="251"/>
  <c r="J16" i="251"/>
  <c r="J15" i="251"/>
  <c r="J14" i="251"/>
  <c r="J13" i="251"/>
  <c r="J12" i="251"/>
  <c r="J11" i="251"/>
  <c r="J10" i="251"/>
  <c r="J9" i="251"/>
  <c r="J8" i="251"/>
  <c r="J7" i="251"/>
  <c r="J6" i="251"/>
  <c r="J5" i="251"/>
  <c r="J4" i="251"/>
  <c r="J28" i="252"/>
  <c r="J27" i="252"/>
  <c r="J26" i="252"/>
  <c r="J25" i="252"/>
  <c r="J24" i="252"/>
  <c r="J23" i="252"/>
  <c r="J22" i="252"/>
  <c r="J21" i="252"/>
  <c r="J20" i="252"/>
  <c r="J19" i="252"/>
  <c r="J18" i="252"/>
  <c r="J17" i="252"/>
  <c r="J16" i="252"/>
  <c r="J15" i="252"/>
  <c r="J14" i="252"/>
  <c r="J13" i="252"/>
  <c r="J12" i="252"/>
  <c r="J11" i="252"/>
  <c r="J10" i="252"/>
  <c r="J9" i="252"/>
  <c r="J8" i="252"/>
  <c r="J7" i="252"/>
  <c r="J6" i="252"/>
  <c r="J5" i="252"/>
  <c r="J4" i="252"/>
  <c r="J28" i="253"/>
  <c r="J27" i="253"/>
  <c r="J26" i="253"/>
  <c r="J25" i="253"/>
  <c r="J24" i="253"/>
  <c r="J23" i="253"/>
  <c r="J22" i="253"/>
  <c r="J21" i="253"/>
  <c r="J20" i="253"/>
  <c r="J19" i="253"/>
  <c r="J18" i="253"/>
  <c r="J17" i="253"/>
  <c r="J16" i="253"/>
  <c r="J15" i="253"/>
  <c r="J14" i="253"/>
  <c r="J13" i="253"/>
  <c r="J12" i="253"/>
  <c r="J11" i="253"/>
  <c r="J10" i="253"/>
  <c r="J9" i="253"/>
  <c r="J8" i="253"/>
  <c r="J7" i="253"/>
  <c r="J6" i="253"/>
  <c r="J5" i="253"/>
  <c r="J4" i="253"/>
  <c r="J28" i="248"/>
  <c r="J27" i="248"/>
  <c r="J26" i="248"/>
  <c r="J25" i="248"/>
  <c r="J24" i="248"/>
  <c r="J23" i="248"/>
  <c r="J22" i="248"/>
  <c r="J21" i="248"/>
  <c r="J20" i="248"/>
  <c r="J19" i="248"/>
  <c r="J18" i="248"/>
  <c r="J17" i="248"/>
  <c r="J16" i="248"/>
  <c r="J15" i="248"/>
  <c r="J14" i="248"/>
  <c r="J13" i="248"/>
  <c r="J12" i="248"/>
  <c r="J11" i="248"/>
  <c r="J10" i="248"/>
  <c r="J9" i="248"/>
  <c r="J8" i="248"/>
  <c r="J7" i="248"/>
  <c r="J6" i="248"/>
  <c r="J5" i="248"/>
  <c r="J4" i="248"/>
  <c r="J27" i="254"/>
  <c r="J27" i="255"/>
  <c r="F4" i="255"/>
  <c r="F4" i="257"/>
  <c r="J28" i="254"/>
  <c r="J26" i="254"/>
  <c r="J25" i="254"/>
  <c r="J24" i="254"/>
  <c r="J23" i="254"/>
  <c r="J22" i="254"/>
  <c r="J21" i="254"/>
  <c r="J20" i="254"/>
  <c r="J19" i="254"/>
  <c r="J18" i="254"/>
  <c r="J17" i="254"/>
  <c r="J16" i="254"/>
  <c r="J15" i="254"/>
  <c r="J14" i="254"/>
  <c r="J13" i="254"/>
  <c r="J12" i="254"/>
  <c r="J11" i="254"/>
  <c r="J10" i="254"/>
  <c r="J9" i="254"/>
  <c r="J8" i="254"/>
  <c r="J7" i="254"/>
  <c r="J6" i="254"/>
  <c r="J5" i="254"/>
  <c r="J4" i="254"/>
  <c r="J28" i="255"/>
  <c r="J26" i="255"/>
  <c r="J25" i="255"/>
  <c r="J24" i="255"/>
  <c r="J23" i="255"/>
  <c r="J22" i="255"/>
  <c r="J21" i="255"/>
  <c r="J20" i="255"/>
  <c r="J19" i="255"/>
  <c r="J18" i="255"/>
  <c r="J17" i="255"/>
  <c r="J16" i="255"/>
  <c r="J15" i="255"/>
  <c r="J14" i="255"/>
  <c r="J13" i="255"/>
  <c r="J12" i="255"/>
  <c r="J11" i="255"/>
  <c r="J10" i="255"/>
  <c r="J9" i="255"/>
  <c r="J8" i="255"/>
  <c r="J7" i="255"/>
  <c r="J6" i="255"/>
  <c r="J5" i="255"/>
  <c r="J4" i="255"/>
  <c r="J27" i="257"/>
  <c r="J26" i="257"/>
  <c r="J25" i="257"/>
  <c r="J24" i="257"/>
  <c r="J23" i="257"/>
  <c r="J22" i="257"/>
  <c r="J21" i="257"/>
  <c r="J20" i="257"/>
  <c r="J19" i="257"/>
  <c r="J18" i="257"/>
  <c r="J17" i="257"/>
  <c r="J16" i="257"/>
  <c r="J15" i="257"/>
  <c r="J14" i="257"/>
  <c r="J13" i="257"/>
  <c r="J12" i="257"/>
  <c r="J11" i="257"/>
  <c r="J10" i="257"/>
  <c r="J9" i="257"/>
  <c r="J8" i="257"/>
  <c r="J7" i="257"/>
  <c r="J6" i="257"/>
  <c r="J5" i="257"/>
  <c r="J4" i="257"/>
  <c r="F4" i="258"/>
  <c r="J6" i="259"/>
  <c r="J4" i="259"/>
  <c r="F4" i="259"/>
  <c r="F4" i="260"/>
  <c r="F4" i="261"/>
  <c r="F4" i="262"/>
  <c r="J25" i="258"/>
  <c r="J25" i="259"/>
  <c r="J25" i="260"/>
  <c r="J25" i="261"/>
  <c r="J25" i="262"/>
  <c r="J25" i="263"/>
  <c r="J27" i="258"/>
  <c r="J26" i="258"/>
  <c r="J24" i="258"/>
  <c r="J23" i="258"/>
  <c r="J22" i="258"/>
  <c r="J21" i="258"/>
  <c r="J20" i="258"/>
  <c r="J19" i="258"/>
  <c r="J18" i="258"/>
  <c r="J17" i="258"/>
  <c r="J16" i="258"/>
  <c r="J15" i="258"/>
  <c r="J14" i="258"/>
  <c r="J13" i="258"/>
  <c r="J12" i="258"/>
  <c r="J11" i="258"/>
  <c r="J10" i="258"/>
  <c r="J9" i="258"/>
  <c r="J8" i="258"/>
  <c r="J7" i="258"/>
  <c r="J6" i="258"/>
  <c r="J5" i="258"/>
  <c r="J4" i="258"/>
  <c r="J27" i="259"/>
  <c r="J26" i="259"/>
  <c r="J24" i="259"/>
  <c r="J23" i="259"/>
  <c r="J22" i="259"/>
  <c r="J21" i="259"/>
  <c r="J20" i="259"/>
  <c r="J19" i="259"/>
  <c r="J18" i="259"/>
  <c r="J17" i="259"/>
  <c r="J16" i="259"/>
  <c r="J15" i="259"/>
  <c r="J14" i="259"/>
  <c r="J13" i="259"/>
  <c r="J12" i="259"/>
  <c r="J11" i="259"/>
  <c r="J10" i="259"/>
  <c r="J9" i="259"/>
  <c r="J8" i="259"/>
  <c r="J7" i="259"/>
  <c r="J5" i="259"/>
  <c r="J27" i="260"/>
  <c r="J26" i="260"/>
  <c r="J24" i="260"/>
  <c r="J23" i="260"/>
  <c r="J22" i="260"/>
  <c r="J21" i="260"/>
  <c r="J20" i="260"/>
  <c r="J19" i="260"/>
  <c r="J18" i="260"/>
  <c r="J17" i="260"/>
  <c r="J16" i="260"/>
  <c r="J15" i="260"/>
  <c r="J14" i="260"/>
  <c r="J13" i="260"/>
  <c r="J12" i="260"/>
  <c r="J11" i="260"/>
  <c r="J10" i="260"/>
  <c r="J9" i="260"/>
  <c r="J8" i="260"/>
  <c r="J7" i="260"/>
  <c r="J6" i="260"/>
  <c r="J5" i="260"/>
  <c r="J4" i="260"/>
  <c r="J27" i="261"/>
  <c r="J26" i="261"/>
  <c r="J24" i="261"/>
  <c r="J23" i="261"/>
  <c r="J22" i="261"/>
  <c r="J21" i="261"/>
  <c r="J20" i="261"/>
  <c r="J19" i="261"/>
  <c r="J18" i="261"/>
  <c r="J17" i="261"/>
  <c r="J16" i="261"/>
  <c r="J15" i="261"/>
  <c r="J14" i="261"/>
  <c r="J13" i="261"/>
  <c r="J12" i="261"/>
  <c r="J11" i="261"/>
  <c r="J10" i="261"/>
  <c r="J9" i="261"/>
  <c r="J8" i="261"/>
  <c r="J7" i="261"/>
  <c r="J6" i="261"/>
  <c r="J5" i="261"/>
  <c r="J4" i="261"/>
  <c r="J27" i="262"/>
  <c r="J26" i="262"/>
  <c r="J24" i="262"/>
  <c r="J23" i="262"/>
  <c r="J22" i="262"/>
  <c r="J21" i="262"/>
  <c r="J20" i="262"/>
  <c r="J19" i="262"/>
  <c r="J18" i="262"/>
  <c r="J17" i="262"/>
  <c r="J16" i="262"/>
  <c r="J15" i="262"/>
  <c r="J13" i="262"/>
  <c r="J12" i="262"/>
  <c r="J11" i="262"/>
  <c r="J10" i="262"/>
  <c r="J9" i="262"/>
  <c r="J8" i="262"/>
  <c r="J7" i="262"/>
  <c r="J6" i="262"/>
  <c r="J5" i="262"/>
  <c r="J4" i="262"/>
  <c r="J27" i="263"/>
  <c r="J26" i="263"/>
  <c r="J22" i="263"/>
  <c r="J21" i="263"/>
  <c r="J20" i="263"/>
  <c r="J24" i="263"/>
  <c r="J23" i="263"/>
  <c r="J19" i="263"/>
  <c r="J18" i="263"/>
  <c r="J17" i="263"/>
  <c r="J16" i="263"/>
  <c r="J15" i="263"/>
  <c r="J14" i="263"/>
  <c r="J13" i="263"/>
  <c r="J12" i="263"/>
  <c r="J11" i="263"/>
  <c r="J10" i="263"/>
  <c r="J9" i="263"/>
  <c r="J8" i="263"/>
  <c r="J7" i="263"/>
  <c r="J6" i="263"/>
  <c r="J5" i="263"/>
  <c r="J4" i="263"/>
  <c r="F4" i="263"/>
  <c r="F4" i="264"/>
  <c r="F4" i="265"/>
  <c r="F4" i="266"/>
  <c r="F4" i="267"/>
  <c r="F4" i="268"/>
  <c r="F4" i="269"/>
  <c r="F4" i="270"/>
  <c r="F4" i="271"/>
  <c r="F4" i="272"/>
  <c r="F4" i="273"/>
  <c r="F4" i="256"/>
  <c r="F4" i="244"/>
  <c r="F4" i="245"/>
  <c r="F4" i="246"/>
  <c r="F4" i="247"/>
  <c r="F4" i="238"/>
  <c r="F4" i="239"/>
  <c r="F4" i="240"/>
  <c r="F4" i="241"/>
  <c r="F4" i="242"/>
  <c r="F4" i="243"/>
  <c r="F4" i="232"/>
  <c r="F4" i="234"/>
  <c r="F4" i="235"/>
  <c r="F4" i="236"/>
  <c r="F4" i="237"/>
  <c r="F4" i="233"/>
  <c r="F4" i="226"/>
  <c r="F4" i="227"/>
  <c r="F4" i="228"/>
  <c r="F4" i="229"/>
  <c r="F4" i="230"/>
  <c r="F4" i="231"/>
  <c r="F4" i="222"/>
  <c r="F4" i="224"/>
  <c r="F4" i="225"/>
  <c r="F4" i="223"/>
  <c r="E4" i="221"/>
  <c r="F4" i="221"/>
  <c r="E6" i="183"/>
  <c r="E6" i="181"/>
  <c r="E6" i="182"/>
  <c r="E6" i="180"/>
  <c r="E6" i="179"/>
  <c r="E6" i="178"/>
  <c r="E6" i="177"/>
  <c r="E6" i="176"/>
  <c r="E6" i="175"/>
  <c r="F6" i="175"/>
  <c r="F6" i="174"/>
  <c r="E6" i="174"/>
  <c r="F6" i="173"/>
  <c r="E6" i="173"/>
  <c r="F6" i="172"/>
  <c r="E6" i="172"/>
  <c r="E6" i="171"/>
  <c r="F6" i="171"/>
  <c r="F6" i="170"/>
  <c r="E6" i="170"/>
  <c r="F6" i="168"/>
  <c r="E6" i="168"/>
  <c r="F6" i="167"/>
  <c r="E6" i="167"/>
  <c r="E6" i="166"/>
  <c r="E6" i="165"/>
  <c r="E6" i="164"/>
  <c r="E6" i="163"/>
  <c r="E6" i="161"/>
  <c r="E6" i="159"/>
  <c r="E6" i="157"/>
  <c r="E6" i="156"/>
  <c r="E6" i="155"/>
  <c r="E6" i="154"/>
  <c r="E6" i="153"/>
  <c r="E6" i="152"/>
  <c r="E6" i="151"/>
  <c r="E6" i="150"/>
  <c r="E6" i="149"/>
  <c r="E6" i="148"/>
  <c r="E6" i="147"/>
  <c r="E6" i="146"/>
  <c r="E6" i="145"/>
  <c r="F7" i="145"/>
  <c r="F7" i="144"/>
  <c r="E6" i="144"/>
  <c r="F7" i="143"/>
  <c r="E6" i="143"/>
  <c r="E6" i="142"/>
  <c r="E6" i="141"/>
  <c r="E6" i="140"/>
  <c r="E6" i="139"/>
  <c r="G9" i="28"/>
  <c r="I13" i="11"/>
  <c r="I13" i="12"/>
  <c r="I13" i="10"/>
  <c r="I13" i="9"/>
</calcChain>
</file>

<file path=xl/sharedStrings.xml><?xml version="1.0" encoding="utf-8"?>
<sst xmlns="http://schemas.openxmlformats.org/spreadsheetml/2006/main" count="27215" uniqueCount="838">
  <si>
    <t>BGU</t>
  </si>
  <si>
    <t>CJU</t>
  </si>
  <si>
    <t>LST</t>
  </si>
  <si>
    <t xml:space="preserve">NIG </t>
  </si>
  <si>
    <t>FRIG</t>
  </si>
  <si>
    <t>SPA</t>
  </si>
  <si>
    <t xml:space="preserve">Capacidade de equipes </t>
  </si>
  <si>
    <t xml:space="preserve">Baiado </t>
  </si>
  <si>
    <t xml:space="preserve">Truck </t>
  </si>
  <si>
    <t xml:space="preserve">HR </t>
  </si>
  <si>
    <t xml:space="preserve">Cargas do dia </t>
  </si>
  <si>
    <t xml:space="preserve">Cargas pendentes de saída </t>
  </si>
  <si>
    <t xml:space="preserve">Recargas do dia </t>
  </si>
  <si>
    <t xml:space="preserve">Passivo ( Agendamento ) </t>
  </si>
  <si>
    <t xml:space="preserve">Passivo ( Rota ) </t>
  </si>
  <si>
    <t xml:space="preserve">Passivo ( SMS  ) </t>
  </si>
  <si>
    <t xml:space="preserve">Total passivo </t>
  </si>
  <si>
    <t xml:space="preserve">Retorno do dia </t>
  </si>
  <si>
    <t>Retorno do mês ( YTD )</t>
  </si>
  <si>
    <t xml:space="preserve">Ocupação caminhões </t>
  </si>
  <si>
    <t>Volume total ( UC )</t>
  </si>
  <si>
    <t xml:space="preserve">Qdt clientes </t>
  </si>
  <si>
    <t xml:space="preserve">Absenteísmo </t>
  </si>
  <si>
    <t>Transferência ( 3º turno )</t>
  </si>
  <si>
    <t xml:space="preserve">Ocupação CD </t>
  </si>
  <si>
    <t xml:space="preserve">Estudo de entrega </t>
  </si>
  <si>
    <t>1 (Atestado) - 1 (Falta)</t>
  </si>
  <si>
    <t>02 (atestado)</t>
  </si>
  <si>
    <t>03 Atestado</t>
  </si>
  <si>
    <t>N/A</t>
  </si>
  <si>
    <t xml:space="preserve">58+10 terceiros </t>
  </si>
  <si>
    <t xml:space="preserve">4 ( Periódico ) </t>
  </si>
  <si>
    <t xml:space="preserve">61+9 terceiros </t>
  </si>
  <si>
    <t xml:space="preserve">12 Caminheos +6 hrs </t>
  </si>
  <si>
    <t>2 motoristas 1 ajudante</t>
  </si>
  <si>
    <t xml:space="preserve">47+8 terceiros </t>
  </si>
  <si>
    <t xml:space="preserve">7 ( Sendas ) </t>
  </si>
  <si>
    <t xml:space="preserve">2 motoristas </t>
  </si>
  <si>
    <t xml:space="preserve">42+3 terceiros </t>
  </si>
  <si>
    <t>0.72%</t>
  </si>
  <si>
    <t>2.83%</t>
  </si>
  <si>
    <t xml:space="preserve">5 ( Periódico ) </t>
  </si>
  <si>
    <t>2 ( Atestado )</t>
  </si>
  <si>
    <t xml:space="preserve">9 ( Sendas ) </t>
  </si>
  <si>
    <t xml:space="preserve">4 BH </t>
  </si>
  <si>
    <t xml:space="preserve">46+9 Terceiros </t>
  </si>
  <si>
    <t>23 // 9</t>
  </si>
  <si>
    <t xml:space="preserve">5 ( Sendas ) </t>
  </si>
  <si>
    <t>6 recargas antecipada</t>
  </si>
  <si>
    <t>21930 / 9.825</t>
  </si>
  <si>
    <t>329 / 33</t>
  </si>
  <si>
    <t>2 Mot 1 aju ( atestado)</t>
  </si>
  <si>
    <t>Equipe Ativa (Sistema)</t>
  </si>
  <si>
    <t>Equipe de Férias</t>
  </si>
  <si>
    <t xml:space="preserve">Capacidade de Equipes </t>
  </si>
  <si>
    <t>1.</t>
  </si>
  <si>
    <t xml:space="preserve">76 +11 TERCEIROS </t>
  </si>
  <si>
    <t>9 ( Sendas )</t>
  </si>
  <si>
    <t>13 Caminhoes e 4HRs</t>
  </si>
  <si>
    <t>0.</t>
  </si>
  <si>
    <t>2.</t>
  </si>
  <si>
    <t>0.65%</t>
  </si>
  <si>
    <t>0.11%</t>
  </si>
  <si>
    <t>2.13%</t>
  </si>
  <si>
    <t>0.45</t>
  </si>
  <si>
    <t>2 Motoristas</t>
  </si>
  <si>
    <t xml:space="preserve">1 MOUSTACHE (2° feira) </t>
  </si>
  <si>
    <t xml:space="preserve">7 caminhões e 4HRS </t>
  </si>
  <si>
    <t>2.28%</t>
  </si>
  <si>
    <t>3 ( BH )</t>
  </si>
  <si>
    <t xml:space="preserve">2 motorista </t>
  </si>
  <si>
    <t xml:space="preserve">18 ( Feriado ) </t>
  </si>
  <si>
    <t xml:space="preserve">14 no feriado </t>
  </si>
  <si>
    <t xml:space="preserve">60+8 terceiros </t>
  </si>
  <si>
    <t xml:space="preserve">2 MOTORISTAS </t>
  </si>
  <si>
    <t xml:space="preserve">50+3 terceiros </t>
  </si>
  <si>
    <t>3 Motoristas</t>
  </si>
  <si>
    <t xml:space="preserve">56 +5 Terceiros </t>
  </si>
  <si>
    <t xml:space="preserve">11 ( Sendas e O BOM ) </t>
  </si>
  <si>
    <t>0.32%</t>
  </si>
  <si>
    <t>8 ( Sendas e O BOM )</t>
  </si>
  <si>
    <t>2 Aguardando OK</t>
  </si>
  <si>
    <t>0.79%</t>
  </si>
  <si>
    <t>0.25%</t>
  </si>
  <si>
    <t>1.72%</t>
  </si>
  <si>
    <t>2 + 7 ( Operação Campos )</t>
  </si>
  <si>
    <t xml:space="preserve">6 ( Sendas + Multiitaguai ) </t>
  </si>
  <si>
    <t>1.77%</t>
  </si>
  <si>
    <t>3 +7 ( Operção Campos )</t>
  </si>
  <si>
    <t>56+6</t>
  </si>
  <si>
    <t xml:space="preserve">4 ( Sendas ) </t>
  </si>
  <si>
    <t>0.39%</t>
  </si>
  <si>
    <t>5 ( Sendas )</t>
  </si>
  <si>
    <t>1.54%</t>
  </si>
  <si>
    <t xml:space="preserve">4 BH  1 atestado </t>
  </si>
  <si>
    <t xml:space="preserve">10 ( Sendas ) </t>
  </si>
  <si>
    <t>3.24%</t>
  </si>
  <si>
    <t>1.58%</t>
  </si>
  <si>
    <t>1mot + 1 aj</t>
  </si>
  <si>
    <t xml:space="preserve">66+4 terceiros </t>
  </si>
  <si>
    <t xml:space="preserve">3 Aguardando  OK </t>
  </si>
  <si>
    <t xml:space="preserve">63+14 terceiros </t>
  </si>
  <si>
    <t>11 ( Sendas + Multi Itaguaí )</t>
  </si>
  <si>
    <t>3 aguardando ok</t>
  </si>
  <si>
    <t>0.12%</t>
  </si>
  <si>
    <t>0.40%</t>
  </si>
  <si>
    <t>61 Caminhoes 8 HRS 12 TER</t>
  </si>
  <si>
    <t xml:space="preserve">11 ( Sendas + Guanabara ) </t>
  </si>
  <si>
    <t>0.60%</t>
  </si>
  <si>
    <t xml:space="preserve">1 MOTORISTA </t>
  </si>
  <si>
    <t>DISTRIBUIÇÃO</t>
  </si>
  <si>
    <t>62+14</t>
  </si>
  <si>
    <t>Recargas de Caminhão</t>
  </si>
  <si>
    <t>Recargas de HR</t>
  </si>
  <si>
    <t xml:space="preserve">60 +1 terceiro </t>
  </si>
  <si>
    <t>11 ( Agendadas )</t>
  </si>
  <si>
    <t xml:space="preserve">51+14 TERCEIROS </t>
  </si>
  <si>
    <t xml:space="preserve">14 ( Sendas / Guanabara ) </t>
  </si>
  <si>
    <t>1.04%</t>
  </si>
  <si>
    <t>0.42%</t>
  </si>
  <si>
    <t>0.48%</t>
  </si>
  <si>
    <t>60+12</t>
  </si>
  <si>
    <t>0.93%</t>
  </si>
  <si>
    <t>0.47%</t>
  </si>
  <si>
    <t>0.84%</t>
  </si>
  <si>
    <t>72+14</t>
  </si>
  <si>
    <t>30 (9)</t>
  </si>
  <si>
    <t>12 ( Sendas / Guanabara )</t>
  </si>
  <si>
    <t xml:space="preserve">69 + 4 </t>
  </si>
  <si>
    <t>73+ 13</t>
  </si>
  <si>
    <t xml:space="preserve">10 ( Sendas + Guanabara ) </t>
  </si>
  <si>
    <t>75 + 2</t>
  </si>
  <si>
    <t>67+11</t>
  </si>
  <si>
    <t>15+1</t>
  </si>
  <si>
    <t>62+9</t>
  </si>
  <si>
    <t xml:space="preserve">12 ( Agendadas ) </t>
  </si>
  <si>
    <t>56+11</t>
  </si>
  <si>
    <t>2 aguardando agenda</t>
  </si>
  <si>
    <t>0.91%</t>
  </si>
  <si>
    <t>63+3 terceiros</t>
  </si>
  <si>
    <t>Programação p/ retirar 18</t>
  </si>
  <si>
    <t xml:space="preserve">10 ( Agendadas ) </t>
  </si>
  <si>
    <t>0.67</t>
  </si>
  <si>
    <t>Atualizar</t>
  </si>
  <si>
    <t xml:space="preserve">65+11 terceiros </t>
  </si>
  <si>
    <t>35 (14)</t>
  </si>
  <si>
    <t>11 ( Agendadas +Recargas )</t>
  </si>
  <si>
    <t>70+10</t>
  </si>
  <si>
    <t>12 ( Sendas )</t>
  </si>
  <si>
    <t>3 aguardando OK</t>
  </si>
  <si>
    <t>0.92%</t>
  </si>
  <si>
    <t xml:space="preserve">1 ajudante </t>
  </si>
  <si>
    <t>66+11 Terceiros</t>
  </si>
  <si>
    <t>0.77%</t>
  </si>
  <si>
    <t xml:space="preserve">1 mot 1 ajudante </t>
  </si>
  <si>
    <t>71+4 terceiros</t>
  </si>
  <si>
    <t xml:space="preserve">7 ( Agendadas ) </t>
  </si>
  <si>
    <t>0.16%</t>
  </si>
  <si>
    <t>0.66%</t>
  </si>
  <si>
    <t>0.68</t>
  </si>
  <si>
    <t>0.22%</t>
  </si>
  <si>
    <t>2.04%</t>
  </si>
  <si>
    <t>2.35%</t>
  </si>
  <si>
    <t>1.84%</t>
  </si>
  <si>
    <t>1.93%</t>
  </si>
  <si>
    <t xml:space="preserve">Todas as equipes ( BH ) </t>
  </si>
  <si>
    <t xml:space="preserve">25 equipes BH </t>
  </si>
  <si>
    <t>72+5</t>
  </si>
  <si>
    <t>Programação p/ retirar 15 (33)</t>
  </si>
  <si>
    <t>10 ( Agendadas )</t>
  </si>
  <si>
    <t>-</t>
  </si>
  <si>
    <t>0.67%</t>
  </si>
  <si>
    <t xml:space="preserve">3 BH 1 ATESTADO </t>
  </si>
  <si>
    <t xml:space="preserve">70+5 tereiros </t>
  </si>
  <si>
    <t xml:space="preserve">11 ( Agendadas ) </t>
  </si>
  <si>
    <t>0.23%</t>
  </si>
  <si>
    <t>0.77</t>
  </si>
  <si>
    <t>64+5 Terceiros</t>
  </si>
  <si>
    <t>0.46%</t>
  </si>
  <si>
    <t>1.90%</t>
  </si>
  <si>
    <t xml:space="preserve">11 no Domingo </t>
  </si>
  <si>
    <t>0.33%</t>
  </si>
  <si>
    <t>38 Equipes (BH)</t>
  </si>
  <si>
    <t xml:space="preserve">1 aguardando agendamento </t>
  </si>
  <si>
    <t>BH</t>
  </si>
  <si>
    <t xml:space="preserve">52 equipes BH </t>
  </si>
  <si>
    <t>33 Equipes (BH)</t>
  </si>
  <si>
    <t xml:space="preserve">2 aguardando ok </t>
  </si>
  <si>
    <t xml:space="preserve">3 licença médica </t>
  </si>
  <si>
    <t>6 ( Agendados )</t>
  </si>
  <si>
    <t xml:space="preserve">1 reentrega </t>
  </si>
  <si>
    <t>12 ( Agendadas )</t>
  </si>
  <si>
    <t>0.74%</t>
  </si>
  <si>
    <t>1 bh</t>
  </si>
  <si>
    <t>2.33%</t>
  </si>
  <si>
    <t>1.88%</t>
  </si>
  <si>
    <t xml:space="preserve">5 ( BH ) </t>
  </si>
  <si>
    <t xml:space="preserve">4 bh 1 atestado </t>
  </si>
  <si>
    <t>18 BH</t>
  </si>
  <si>
    <t>06 (BH)</t>
  </si>
  <si>
    <t>0.20%</t>
  </si>
  <si>
    <t>%</t>
  </si>
  <si>
    <t>8 ( BH )</t>
  </si>
  <si>
    <t xml:space="preserve">4 BH 1 Periodico </t>
  </si>
  <si>
    <t>8 (BH)</t>
  </si>
  <si>
    <t>54+4 terceiro</t>
  </si>
  <si>
    <t>1.13%</t>
  </si>
  <si>
    <t>1.89%</t>
  </si>
  <si>
    <t xml:space="preserve">8 ( BH ) </t>
  </si>
  <si>
    <t xml:space="preserve">2BH 1 ATESTADO </t>
  </si>
  <si>
    <t>13 (BH)</t>
  </si>
  <si>
    <t xml:space="preserve">9 ( BH ) </t>
  </si>
  <si>
    <t xml:space="preserve">2 bh +1 atestado </t>
  </si>
  <si>
    <t>1.24%</t>
  </si>
  <si>
    <t>15 (BH)</t>
  </si>
  <si>
    <t>18 (BH)</t>
  </si>
  <si>
    <t xml:space="preserve">1 BH 2 Atestado </t>
  </si>
  <si>
    <t>0.56%</t>
  </si>
  <si>
    <t xml:space="preserve">11 ( BH ) + 2 Atestados </t>
  </si>
  <si>
    <t>19 (BH)</t>
  </si>
  <si>
    <t>29 (BH)</t>
  </si>
  <si>
    <t>2 BH 1 Atestado</t>
  </si>
  <si>
    <t>10 BH</t>
  </si>
  <si>
    <t>1.06%</t>
  </si>
  <si>
    <t>9 ( BH ) 1 atestado</t>
  </si>
  <si>
    <t>11 (BH)</t>
  </si>
  <si>
    <t xml:space="preserve">1BH 2 ATESTADO </t>
  </si>
  <si>
    <t>43 BH</t>
  </si>
  <si>
    <t xml:space="preserve">Feriado </t>
  </si>
  <si>
    <t xml:space="preserve">4 ( BH ) + 2 Atestados </t>
  </si>
  <si>
    <t xml:space="preserve">FERIADO </t>
  </si>
  <si>
    <t>5 (BH)</t>
  </si>
  <si>
    <t xml:space="preserve">6 ( BH ) </t>
  </si>
  <si>
    <t>3 (BH)</t>
  </si>
  <si>
    <t>3  BH</t>
  </si>
  <si>
    <t>2 (BH)</t>
  </si>
  <si>
    <t xml:space="preserve">68+6 Terceiros </t>
  </si>
  <si>
    <t>15 + 2( D+1)</t>
  </si>
  <si>
    <t xml:space="preserve">2 BH 1ATESTADO </t>
  </si>
  <si>
    <t>11 + 2 (D+1)</t>
  </si>
  <si>
    <t xml:space="preserve">1 cliente em balanço </t>
  </si>
  <si>
    <t>1.71%</t>
  </si>
  <si>
    <t>0.54%</t>
  </si>
  <si>
    <t xml:space="preserve">1 BH 1ATESTADO </t>
  </si>
  <si>
    <t>1.1.65</t>
  </si>
  <si>
    <t>1 BH</t>
  </si>
  <si>
    <t>1 (BH)</t>
  </si>
  <si>
    <t>2.00%</t>
  </si>
  <si>
    <t>1BH 1 PERIODICO</t>
  </si>
  <si>
    <t xml:space="preserve">16 ( BH ) </t>
  </si>
  <si>
    <t>17 (BH)</t>
  </si>
  <si>
    <t>68+4</t>
  </si>
  <si>
    <t>0.49%</t>
  </si>
  <si>
    <t xml:space="preserve">10 ( BH ) </t>
  </si>
  <si>
    <t xml:space="preserve">1 bh </t>
  </si>
  <si>
    <t xml:space="preserve">1 ( BH ) </t>
  </si>
  <si>
    <t xml:space="preserve">66+6 Terceiros </t>
  </si>
  <si>
    <t>4 (BH)</t>
  </si>
  <si>
    <t xml:space="preserve">68+7 terceiros </t>
  </si>
  <si>
    <t xml:space="preserve">51 + 06 terceiros </t>
  </si>
  <si>
    <t>1.20%</t>
  </si>
  <si>
    <t xml:space="preserve">2 BH </t>
  </si>
  <si>
    <t xml:space="preserve">50 +6 terceiros </t>
  </si>
  <si>
    <t xml:space="preserve">8 ( Agendadas ) </t>
  </si>
  <si>
    <t xml:space="preserve">2 aguardando OK </t>
  </si>
  <si>
    <t xml:space="preserve">1 Periodico </t>
  </si>
  <si>
    <t>7 (BH)</t>
  </si>
  <si>
    <t xml:space="preserve">62+4 terceiros </t>
  </si>
  <si>
    <t xml:space="preserve">2 BH 1 atestado </t>
  </si>
  <si>
    <t xml:space="preserve">1 BH  1 PERIODICO </t>
  </si>
  <si>
    <t>16 (BH)</t>
  </si>
  <si>
    <t xml:space="preserve">65+9 terceiros </t>
  </si>
  <si>
    <t>1 rota ( erro sistemico )</t>
  </si>
  <si>
    <t xml:space="preserve">59+9 terceiros </t>
  </si>
  <si>
    <t>3 ( Atestado )</t>
  </si>
  <si>
    <t xml:space="preserve">5 ( Agendadas ) </t>
  </si>
  <si>
    <t>0.29%</t>
  </si>
  <si>
    <t>1.31%</t>
  </si>
  <si>
    <t xml:space="preserve">2 Atestado 1 BH </t>
  </si>
  <si>
    <t xml:space="preserve">1 atestado </t>
  </si>
  <si>
    <t>5 ( Agendadas )</t>
  </si>
  <si>
    <t>0.07%</t>
  </si>
  <si>
    <t xml:space="preserve">3 ( Atestado ) </t>
  </si>
  <si>
    <t>6 (BH)</t>
  </si>
  <si>
    <t xml:space="preserve">4 ( Agendadas ) </t>
  </si>
  <si>
    <t xml:space="preserve">3 ( BH ) 1 ( Atestado )  </t>
  </si>
  <si>
    <t>1 atestado</t>
  </si>
  <si>
    <t>Plan. (8)</t>
  </si>
  <si>
    <t>0.99%</t>
  </si>
  <si>
    <t>1 periodico</t>
  </si>
  <si>
    <t xml:space="preserve">65+5 terceiros </t>
  </si>
  <si>
    <t>22 (5)</t>
  </si>
  <si>
    <t>1.35%</t>
  </si>
  <si>
    <t>1 periodico 1 atestado</t>
  </si>
  <si>
    <t xml:space="preserve">65+6 TERCEIROS </t>
  </si>
  <si>
    <t xml:space="preserve">9 ( Agendadas ) </t>
  </si>
  <si>
    <t xml:space="preserve">2 ( BH ) </t>
  </si>
  <si>
    <t xml:space="preserve">62+ 5 Terceiros </t>
  </si>
  <si>
    <t>6 ( Agendadas )</t>
  </si>
  <si>
    <t xml:space="preserve">1 bh 1 atestado </t>
  </si>
  <si>
    <t xml:space="preserve">6 ( Agendadas ) </t>
  </si>
  <si>
    <t xml:space="preserve">3 aguardando ok </t>
  </si>
  <si>
    <t xml:space="preserve">2 atestados </t>
  </si>
  <si>
    <t>71+4</t>
  </si>
  <si>
    <t>PLANO (8)</t>
  </si>
  <si>
    <t>68+6</t>
  </si>
  <si>
    <t>23 (8)</t>
  </si>
  <si>
    <t>0.76%</t>
  </si>
  <si>
    <t>1 Atestado</t>
  </si>
  <si>
    <t xml:space="preserve">69 + 6 terceiros </t>
  </si>
  <si>
    <t>2 atestados</t>
  </si>
  <si>
    <t xml:space="preserve">67+8 terceiros </t>
  </si>
  <si>
    <t>6 PQA Aguardando ok</t>
  </si>
  <si>
    <t>0.69%</t>
  </si>
  <si>
    <t xml:space="preserve">2 atestado </t>
  </si>
  <si>
    <t xml:space="preserve">57 +6 terceiros </t>
  </si>
  <si>
    <t>1 Atestado 2(BH)</t>
  </si>
  <si>
    <t xml:space="preserve">1 Atestado </t>
  </si>
  <si>
    <t>61+4 TERCEIROS</t>
  </si>
  <si>
    <t>3 (PLANO 8)</t>
  </si>
  <si>
    <t>0.68%</t>
  </si>
  <si>
    <t xml:space="preserve">2 Atestado </t>
  </si>
  <si>
    <t xml:space="preserve">3 ( Atestado ) 1 ( Periodico ) </t>
  </si>
  <si>
    <t>4 (BH) 1 (Atestado)</t>
  </si>
  <si>
    <t xml:space="preserve">65+ 7 terceiros </t>
  </si>
  <si>
    <t>15 (7)</t>
  </si>
  <si>
    <t xml:space="preserve">4 cliente inventario </t>
  </si>
  <si>
    <t>0.82%</t>
  </si>
  <si>
    <t>1 (Atestado)</t>
  </si>
  <si>
    <t xml:space="preserve">69+5 terceiros </t>
  </si>
  <si>
    <t xml:space="preserve">65+ 8 terceiros </t>
  </si>
  <si>
    <t>2 (Atestado)</t>
  </si>
  <si>
    <t>04 (Atestado)</t>
  </si>
  <si>
    <t xml:space="preserve">59+4 terceiros </t>
  </si>
  <si>
    <t>8 ( Agendadas )</t>
  </si>
  <si>
    <t>4.60%</t>
  </si>
  <si>
    <t>0.87%</t>
  </si>
  <si>
    <t>0.57%</t>
  </si>
  <si>
    <t>0.86%</t>
  </si>
  <si>
    <t xml:space="preserve">62+5 terceiros </t>
  </si>
  <si>
    <t>2 Periodicos e 1 atestado</t>
  </si>
  <si>
    <t>3 (Atestado) / 3 (BH)</t>
  </si>
  <si>
    <t xml:space="preserve">66+10 terceiros </t>
  </si>
  <si>
    <t>11 (PLANO 2)</t>
  </si>
  <si>
    <t>0.80%</t>
  </si>
  <si>
    <t xml:space="preserve">3 (Atestado) </t>
  </si>
  <si>
    <t>0.85%</t>
  </si>
  <si>
    <t xml:space="preserve">59+ 9 terceiros </t>
  </si>
  <si>
    <t>19 ( 6 Adv)</t>
  </si>
  <si>
    <t>15 ( 1 Adv)</t>
  </si>
  <si>
    <t xml:space="preserve">1 ( Atestado ) </t>
  </si>
  <si>
    <t>16 (-3)</t>
  </si>
  <si>
    <t>12 + 2</t>
  </si>
  <si>
    <t>2.40%</t>
  </si>
  <si>
    <t>0.97%</t>
  </si>
  <si>
    <t xml:space="preserve">1 BH </t>
  </si>
  <si>
    <t xml:space="preserve">2 (Atestado) </t>
  </si>
  <si>
    <t>3 (Atestado)</t>
  </si>
  <si>
    <t>16 (-2)</t>
  </si>
  <si>
    <t>6 ( agendadas )</t>
  </si>
  <si>
    <t>1.01%</t>
  </si>
  <si>
    <t>11 ( BH ) 2 ( ATESTADO )</t>
  </si>
  <si>
    <t>12 (BH) 01 (Atestado)</t>
  </si>
  <si>
    <t>ç</t>
  </si>
  <si>
    <t>9 (BH)</t>
  </si>
  <si>
    <t xml:space="preserve">59+ 3 terceiros </t>
  </si>
  <si>
    <t>3.00%</t>
  </si>
  <si>
    <t>1.42%</t>
  </si>
  <si>
    <t xml:space="preserve">48+3 terceiros </t>
  </si>
  <si>
    <t>7 ( Agendadas )</t>
  </si>
  <si>
    <t>2.24%</t>
  </si>
  <si>
    <t>1 ( Atestado )</t>
  </si>
  <si>
    <t xml:space="preserve">45+5 terceiros </t>
  </si>
  <si>
    <t>2.23%</t>
  </si>
  <si>
    <t xml:space="preserve">2 ( Atestado ) </t>
  </si>
  <si>
    <t>55+5</t>
  </si>
  <si>
    <t>4 D+</t>
  </si>
  <si>
    <t>0.51%</t>
  </si>
  <si>
    <t xml:space="preserve">1 Periodico/1 atest 1 bh </t>
  </si>
  <si>
    <t xml:space="preserve">65+7terceiros </t>
  </si>
  <si>
    <t>24 ( 9 Antecipadas )</t>
  </si>
  <si>
    <t xml:space="preserve">4 ( 2 atestados 2 periodicos ) </t>
  </si>
  <si>
    <t>2 atestado 1 periodico</t>
  </si>
  <si>
    <t xml:space="preserve">67+4 terceiros </t>
  </si>
  <si>
    <t>2.61%</t>
  </si>
  <si>
    <t>2 atestados 2 audiências</t>
  </si>
  <si>
    <t>1.36%</t>
  </si>
  <si>
    <t xml:space="preserve">63+8 terceiros </t>
  </si>
  <si>
    <t>0.70%</t>
  </si>
  <si>
    <t>0.59%</t>
  </si>
  <si>
    <t xml:space="preserve">1 periodico </t>
  </si>
  <si>
    <t xml:space="preserve">46+7 terceiros </t>
  </si>
  <si>
    <t>0.64%</t>
  </si>
  <si>
    <t>6 ( BH )</t>
  </si>
  <si>
    <t xml:space="preserve">62+10 terceiros </t>
  </si>
  <si>
    <t>8 ( Antecipação )</t>
  </si>
  <si>
    <t>0.71%</t>
  </si>
  <si>
    <t xml:space="preserve">2 periodico </t>
  </si>
  <si>
    <t xml:space="preserve">54+10 terceiros </t>
  </si>
  <si>
    <t xml:space="preserve">1 aguardando ok </t>
  </si>
  <si>
    <t>1.19%</t>
  </si>
  <si>
    <t>0.63%</t>
  </si>
  <si>
    <t>4 BH 3 Atestado</t>
  </si>
  <si>
    <t xml:space="preserve">66+6 terceiros </t>
  </si>
  <si>
    <t>1 aguardando OK</t>
  </si>
  <si>
    <t xml:space="preserve">1 ( BH )  1 ( Atestado ) </t>
  </si>
  <si>
    <t>06 BH + 01 Atestado</t>
  </si>
  <si>
    <t xml:space="preserve">65+1 terceiro </t>
  </si>
  <si>
    <t>1 aguardando  ok</t>
  </si>
  <si>
    <t>1.15%</t>
  </si>
  <si>
    <t>1.65%</t>
  </si>
  <si>
    <t xml:space="preserve">3 ( BH )  1 ( Atestado ) </t>
  </si>
  <si>
    <t>11 BH + 01 Atestado</t>
  </si>
  <si>
    <t>2 aguardando OK</t>
  </si>
  <si>
    <t>4 PQA</t>
  </si>
  <si>
    <t xml:space="preserve">7 ( BH )  1 ( Atestado ) </t>
  </si>
  <si>
    <t>4 BH + 1 Atestado</t>
  </si>
  <si>
    <t xml:space="preserve">3 ( BH )  1 ( Periodico ) </t>
  </si>
  <si>
    <t>10 ( BH )</t>
  </si>
  <si>
    <t>32 BH + 02 Atestado</t>
  </si>
  <si>
    <t>1.45%</t>
  </si>
  <si>
    <t xml:space="preserve">3 ( atestado ) </t>
  </si>
  <si>
    <t>12 (BH)</t>
  </si>
  <si>
    <t>02 BH</t>
  </si>
  <si>
    <t xml:space="preserve">54+6 terceiros </t>
  </si>
  <si>
    <t>1 aguardando ok</t>
  </si>
  <si>
    <t xml:space="preserve">4 Planejamento 3 Prioridade </t>
  </si>
  <si>
    <t>1.25%</t>
  </si>
  <si>
    <t xml:space="preserve">3 atestado </t>
  </si>
  <si>
    <t>05 (BH)</t>
  </si>
  <si>
    <t>01 (BH)</t>
  </si>
  <si>
    <t>05 BH</t>
  </si>
  <si>
    <t xml:space="preserve">50  +6 terceiros </t>
  </si>
  <si>
    <t xml:space="preserve">2 + 4 prioridades </t>
  </si>
  <si>
    <t>0.31%</t>
  </si>
  <si>
    <t>1.22%</t>
  </si>
  <si>
    <t>02 (BH)</t>
  </si>
  <si>
    <t>05 BH + 02 Atestado</t>
  </si>
  <si>
    <t xml:space="preserve">49  +8 Prioridades + 6 Terceiros </t>
  </si>
  <si>
    <t xml:space="preserve">3 ( BH ) </t>
  </si>
  <si>
    <t xml:space="preserve">57+ 5 Teraceiros </t>
  </si>
  <si>
    <t>1.21%</t>
  </si>
  <si>
    <t xml:space="preserve">1 ( BH ) 1 ( Atestado ) </t>
  </si>
  <si>
    <t xml:space="preserve">50 +3D+1 +4 terceiros </t>
  </si>
  <si>
    <t>1.23%</t>
  </si>
  <si>
    <t>07 (BH)</t>
  </si>
  <si>
    <t>32 BH + 01 Atestado</t>
  </si>
  <si>
    <t>53 +3 D+1</t>
  </si>
  <si>
    <t>Plano (7)</t>
  </si>
  <si>
    <t>2.10%</t>
  </si>
  <si>
    <t>02 BH + 01 Atestado</t>
  </si>
  <si>
    <t>13 (7)</t>
  </si>
  <si>
    <t>0.26%</t>
  </si>
  <si>
    <t>02 Atestado</t>
  </si>
  <si>
    <t xml:space="preserve">51+4 </t>
  </si>
  <si>
    <t>0.43%</t>
  </si>
  <si>
    <t xml:space="preserve">1 ( Atestado ) 1 ( BH ) </t>
  </si>
  <si>
    <t>0.82 %</t>
  </si>
  <si>
    <t>09 BH + 01 Atestado</t>
  </si>
  <si>
    <t>01 Atestado</t>
  </si>
  <si>
    <t>1 ( Atestado ) 1 ( BH )</t>
  </si>
  <si>
    <t xml:space="preserve">1 atestado 1 periodico </t>
  </si>
  <si>
    <t>08 (BH)</t>
  </si>
  <si>
    <t>12 BH</t>
  </si>
  <si>
    <t xml:space="preserve">49+ 2HR Sem saida </t>
  </si>
  <si>
    <t>2 (Plano 04)</t>
  </si>
  <si>
    <t>0.62%</t>
  </si>
  <si>
    <t>02 BH + 02 Atestado</t>
  </si>
  <si>
    <t xml:space="preserve">50+6 prioridades </t>
  </si>
  <si>
    <t>14 (04)</t>
  </si>
  <si>
    <t>49+2 D+1</t>
  </si>
  <si>
    <t>0.45%</t>
  </si>
  <si>
    <t>10 (BH)</t>
  </si>
  <si>
    <t xml:space="preserve"> 1 periodico </t>
  </si>
  <si>
    <t xml:space="preserve">52+4 terceiros +6 prioridades </t>
  </si>
  <si>
    <t xml:space="preserve">2 ( Atestado ) 1 ( BH )  </t>
  </si>
  <si>
    <t xml:space="preserve">1 atestado 1 bh </t>
  </si>
  <si>
    <t>03 BH + 01 Atestado</t>
  </si>
  <si>
    <t xml:space="preserve">48+4 terceiros </t>
  </si>
  <si>
    <t xml:space="preserve">2 ( Atestado ) 2 ( BH )  </t>
  </si>
  <si>
    <t>46+3 D+1</t>
  </si>
  <si>
    <t>1.00%</t>
  </si>
  <si>
    <t xml:space="preserve">2 ( Atestado )   </t>
  </si>
  <si>
    <t>52+ 5 Terceiros 1D+1</t>
  </si>
  <si>
    <t>1 Aguardando ok</t>
  </si>
  <si>
    <t xml:space="preserve">2 ( periodico )  1 ( Atestado )  </t>
  </si>
  <si>
    <t>2 BH</t>
  </si>
  <si>
    <t xml:space="preserve">48+ 1 D+1 + 8 terceiros </t>
  </si>
  <si>
    <t xml:space="preserve">10 ( 5 agendadas ) </t>
  </si>
  <si>
    <t>0.95%</t>
  </si>
  <si>
    <t xml:space="preserve">2 ( atestado ) </t>
  </si>
  <si>
    <t>1  (L. Paternidade)</t>
  </si>
  <si>
    <t xml:space="preserve">54+3 d+1 + 8 terceiros </t>
  </si>
  <si>
    <t xml:space="preserve">4 agendadas + 2 </t>
  </si>
  <si>
    <t>0.83%</t>
  </si>
  <si>
    <t>0.55%</t>
  </si>
  <si>
    <t xml:space="preserve">2 bh </t>
  </si>
  <si>
    <t>48 +3 D+1 +5 TER</t>
  </si>
  <si>
    <t>12+1(D+1)</t>
  </si>
  <si>
    <t>14 (BH)</t>
  </si>
  <si>
    <t>1 Licença Paternidade</t>
  </si>
  <si>
    <t>11+1(D+1)</t>
  </si>
  <si>
    <t xml:space="preserve">2 Casa e video </t>
  </si>
  <si>
    <t>1 Licença Paternidade e 1 Atestado</t>
  </si>
  <si>
    <t>48 +12 Prioridade 3 Ter</t>
  </si>
  <si>
    <t>53 +4 D+1 + 6 TERC</t>
  </si>
  <si>
    <t>4  para segunda</t>
  </si>
  <si>
    <t xml:space="preserve">8 passivos por corte </t>
  </si>
  <si>
    <t>4.03%</t>
  </si>
  <si>
    <t xml:space="preserve">1 ( Atestado ) 2 ( BH ) </t>
  </si>
  <si>
    <t xml:space="preserve">2 atestados 1 periodico </t>
  </si>
  <si>
    <t>61+ 4 D+1 + 8 terceiros</t>
  </si>
  <si>
    <t>1.08%</t>
  </si>
  <si>
    <t>58+ 4 D+ 1 + 11 TER</t>
  </si>
  <si>
    <t>01 L. Paternidade</t>
  </si>
  <si>
    <t>1 Atestado e 1 BH</t>
  </si>
  <si>
    <t>69+4D+1+11TER</t>
  </si>
  <si>
    <t>57+2 D+1 +6 TER</t>
  </si>
  <si>
    <t>1.60%</t>
  </si>
  <si>
    <t xml:space="preserve">1 licença </t>
  </si>
  <si>
    <t>2 ( Desligamento )</t>
  </si>
  <si>
    <t>5 Atestado, 01 BH, 01 L. Paternidade</t>
  </si>
  <si>
    <t xml:space="preserve">17 domingo </t>
  </si>
  <si>
    <t>2 Férias</t>
  </si>
  <si>
    <t>5 Bh</t>
  </si>
  <si>
    <t xml:space="preserve">52 + 9 terceiros </t>
  </si>
  <si>
    <t xml:space="preserve">1 ( Atestado ) / 1 Falta </t>
  </si>
  <si>
    <t>4 Atestado e 01 L. Paternidade</t>
  </si>
  <si>
    <t xml:space="preserve">49 + 11 D+1 </t>
  </si>
  <si>
    <t xml:space="preserve">50+10 terceiros </t>
  </si>
  <si>
    <t>0.35%</t>
  </si>
  <si>
    <t>6 Atestado, 01 L. Paternidade</t>
  </si>
  <si>
    <t xml:space="preserve">48+10 terceitos </t>
  </si>
  <si>
    <t xml:space="preserve">5 atestado </t>
  </si>
  <si>
    <t>3 Atestado, 01 L. Paternidade</t>
  </si>
  <si>
    <t xml:space="preserve">54+5 TERCEIROS </t>
  </si>
  <si>
    <t xml:space="preserve">4 atestado / 1 Lic Paternidade </t>
  </si>
  <si>
    <t>02 Atestado + 01 BH</t>
  </si>
  <si>
    <t>1.14%</t>
  </si>
  <si>
    <t>FRIB</t>
  </si>
  <si>
    <t xml:space="preserve">5 atestado  </t>
  </si>
  <si>
    <t>04 Atestado</t>
  </si>
  <si>
    <t>1 atestado 1 bh</t>
  </si>
  <si>
    <t>13 BH</t>
  </si>
  <si>
    <t xml:space="preserve">63+17 terceiros </t>
  </si>
  <si>
    <t xml:space="preserve">5 + 2 ( Sendas + Pacheco  ) </t>
  </si>
  <si>
    <t>03 Atestado e 02 BH</t>
  </si>
  <si>
    <t xml:space="preserve">10 ( 7 agendados ) </t>
  </si>
  <si>
    <t>1 atestado + BH</t>
  </si>
  <si>
    <t xml:space="preserve">50+5 terceiros </t>
  </si>
  <si>
    <t>9 ( Agendadas )</t>
  </si>
  <si>
    <t>0.89%</t>
  </si>
  <si>
    <t>Feriado Municipal</t>
  </si>
  <si>
    <t>3 atestado</t>
  </si>
  <si>
    <t>2 atestado</t>
  </si>
  <si>
    <t>10 aguardando ok</t>
  </si>
  <si>
    <t xml:space="preserve">6 ( Sendas ) </t>
  </si>
  <si>
    <t>2.02%</t>
  </si>
  <si>
    <t xml:space="preserve">1 atestado  3 BH </t>
  </si>
  <si>
    <t>1 atestato</t>
  </si>
  <si>
    <t>01 Atestado e 08 BH</t>
  </si>
  <si>
    <t xml:space="preserve">4 Agendadas </t>
  </si>
  <si>
    <t>01 Atestado e 03 BH</t>
  </si>
  <si>
    <t>0.27%</t>
  </si>
  <si>
    <t>0.73%</t>
  </si>
  <si>
    <t>25 no Domingo</t>
  </si>
  <si>
    <t xml:space="preserve">1 BH / 1 Periodico </t>
  </si>
  <si>
    <t>01 Atestado e 22 BH</t>
  </si>
  <si>
    <t>60 + 3 D+1</t>
  </si>
  <si>
    <t>5 + 3 ANTEC</t>
  </si>
  <si>
    <t>0.17%</t>
  </si>
  <si>
    <t>5 BH / 1 atestado</t>
  </si>
  <si>
    <t>0 (BH)</t>
  </si>
  <si>
    <t>1 Periodico</t>
  </si>
  <si>
    <t>01 Atestado e 07 BH</t>
  </si>
  <si>
    <t>13 + 2 (D+1)</t>
  </si>
  <si>
    <t>0.61%</t>
  </si>
  <si>
    <t>01 Atestado e 02 BH</t>
  </si>
  <si>
    <t>12 + 1 (D+2)</t>
  </si>
  <si>
    <t>0.9%</t>
  </si>
  <si>
    <t>2 BH / 2 atestado</t>
  </si>
  <si>
    <t>01 Atestado e 10 BH</t>
  </si>
  <si>
    <t xml:space="preserve">12 ( 10 agendadas ) </t>
  </si>
  <si>
    <t>0.52%</t>
  </si>
  <si>
    <t xml:space="preserve">5 ( BH ) 3 ( ATESTADOS ) </t>
  </si>
  <si>
    <t>01 Atestado e 12 BH</t>
  </si>
  <si>
    <t xml:space="preserve">2 ( BH ) 5 ( ATESTADOS ) </t>
  </si>
  <si>
    <t xml:space="preserve">16 domingo </t>
  </si>
  <si>
    <t>8 + 1 (D+1)</t>
  </si>
  <si>
    <t xml:space="preserve">3 ( BH ) 4 ( ATESTADOS ) </t>
  </si>
  <si>
    <t xml:space="preserve">2 atestados 1 bh </t>
  </si>
  <si>
    <t xml:space="preserve">2 ( BH ) 4 ( ATESTADOS ) </t>
  </si>
  <si>
    <t>02 Atestado e 06 BH</t>
  </si>
  <si>
    <t>00.6%</t>
  </si>
  <si>
    <t>05 Atestado e 04 BH</t>
  </si>
  <si>
    <t xml:space="preserve">3 atestados </t>
  </si>
  <si>
    <t>02 Atestado e 08 BH</t>
  </si>
  <si>
    <t xml:space="preserve">60+5 terceiros </t>
  </si>
  <si>
    <t>0.81%</t>
  </si>
  <si>
    <t>04 (BH)</t>
  </si>
  <si>
    <t>02 Atestado e 11 BH</t>
  </si>
  <si>
    <t>03 Atestado e 06 BH</t>
  </si>
  <si>
    <t>1.40%</t>
  </si>
  <si>
    <t xml:space="preserve">20 no Domingo </t>
  </si>
  <si>
    <t>01 Atestado e 01 BH</t>
  </si>
  <si>
    <t>04 Atestado e 15 BH</t>
  </si>
  <si>
    <t>1.32%</t>
  </si>
  <si>
    <t>2,,48%</t>
  </si>
  <si>
    <t xml:space="preserve">2 BH 1 Atestado </t>
  </si>
  <si>
    <t>1 ATESTADO</t>
  </si>
  <si>
    <t>03 Atestado e 08 BH</t>
  </si>
  <si>
    <t>Cargas em D+1</t>
  </si>
  <si>
    <t xml:space="preserve">5 Atestado </t>
  </si>
  <si>
    <t>03 Atestado e 05 BH</t>
  </si>
  <si>
    <t>15 ( Agendado )</t>
  </si>
  <si>
    <t xml:space="preserve">3 BH 1 Atestado </t>
  </si>
  <si>
    <t xml:space="preserve">4 BH 1 Atestado </t>
  </si>
  <si>
    <t>1 reprogramada p 2° feira</t>
  </si>
  <si>
    <t>02 Atestado e 10 BH</t>
  </si>
  <si>
    <t>0.58%</t>
  </si>
  <si>
    <t xml:space="preserve">2 BH 2 Atestado </t>
  </si>
  <si>
    <t>04 Atestado e 01 BH</t>
  </si>
  <si>
    <t>0.94%</t>
  </si>
  <si>
    <t>01 Atestado e 04 BH</t>
  </si>
  <si>
    <t xml:space="preserve">50 + 8 terceiros </t>
  </si>
  <si>
    <t xml:space="preserve">1 BH 1 Atestado </t>
  </si>
  <si>
    <t>09 BH</t>
  </si>
  <si>
    <t xml:space="preserve">8 BH </t>
  </si>
  <si>
    <t>23 (BH)</t>
  </si>
  <si>
    <t>27 (BH)</t>
  </si>
  <si>
    <t xml:space="preserve">2 agendado para segunda </t>
  </si>
  <si>
    <t>5 BH 6 Atestado )</t>
  </si>
  <si>
    <t>01 Atestado e 13 BH</t>
  </si>
  <si>
    <t xml:space="preserve">54+2 Terceiros </t>
  </si>
  <si>
    <t>0.98%</t>
  </si>
  <si>
    <t>1 ( BH ) 5 ( Atestado )</t>
  </si>
  <si>
    <t>52+3</t>
  </si>
  <si>
    <t>0.50%</t>
  </si>
  <si>
    <t>1 ( BH ) 3 ( Atestado )</t>
  </si>
  <si>
    <t>1 PERIODICO</t>
  </si>
  <si>
    <t xml:space="preserve">50 +4 TERCEIROS </t>
  </si>
  <si>
    <t>7 ( BH ) 2 ( Atestado )</t>
  </si>
  <si>
    <t>1.29%</t>
  </si>
  <si>
    <t>4 ( Atestado )</t>
  </si>
  <si>
    <t xml:space="preserve">57 +3 terceiros </t>
  </si>
  <si>
    <t>Cargs em D+1</t>
  </si>
  <si>
    <t xml:space="preserve">2+1 TERCEIRO </t>
  </si>
  <si>
    <t>6 ( BH ) 2 ( Atestados )</t>
  </si>
  <si>
    <t>1 Licença Paternidade 1 BH</t>
  </si>
  <si>
    <t>2 ( BH ) 3 ( Atestados )</t>
  </si>
  <si>
    <t>3 Atestado</t>
  </si>
  <si>
    <t xml:space="preserve">2 caminhoes 3 HRS </t>
  </si>
  <si>
    <t>1( BH ) 4 ( Atestados )</t>
  </si>
  <si>
    <t xml:space="preserve">1 audiencia </t>
  </si>
  <si>
    <t>20 BH</t>
  </si>
  <si>
    <t>9 + 4 (PLANO)</t>
  </si>
  <si>
    <t>3 feriado em São João</t>
  </si>
  <si>
    <t>1( BH ) 2 ( Atestados )</t>
  </si>
  <si>
    <t>13 + 1 (PLANO)</t>
  </si>
  <si>
    <t>1.18%</t>
  </si>
  <si>
    <t>1( BH ) 1 ( Atestados )</t>
  </si>
  <si>
    <t>14 +2 (PLANO)</t>
  </si>
  <si>
    <t xml:space="preserve">58 +5 terceiros </t>
  </si>
  <si>
    <t>14 +3 (PLANO)</t>
  </si>
  <si>
    <t>0.18%</t>
  </si>
  <si>
    <t xml:space="preserve">2 ( Atestado ) 8 ( BH ) </t>
  </si>
  <si>
    <t>9 BH</t>
  </si>
  <si>
    <t>54+5 terceiros</t>
  </si>
  <si>
    <t>2 terceiros D+1</t>
  </si>
  <si>
    <t>0.96%</t>
  </si>
  <si>
    <t xml:space="preserve">2 ( Atestado ) 6 ( BH ) </t>
  </si>
  <si>
    <t>15 BH</t>
  </si>
  <si>
    <t>0.24%</t>
  </si>
  <si>
    <t>03 (BH)</t>
  </si>
  <si>
    <t>01 BH</t>
  </si>
  <si>
    <t xml:space="preserve">1 Aguardando ok </t>
  </si>
  <si>
    <t xml:space="preserve">2 ( Atestado )  2( BH ) </t>
  </si>
  <si>
    <t>00.4%</t>
  </si>
  <si>
    <t xml:space="preserve">3 ( Atestado )  1 ( BH ) </t>
  </si>
  <si>
    <t>0.30%</t>
  </si>
  <si>
    <t>0.21%</t>
  </si>
  <si>
    <t xml:space="preserve">3 ( Atestado )  8 ( BH ) </t>
  </si>
  <si>
    <t>11 BH</t>
  </si>
  <si>
    <t xml:space="preserve">2 ( Atestado )  2 ( BH ) </t>
  </si>
  <si>
    <t xml:space="preserve">2 ( Atestado )  1 ( BH ) </t>
  </si>
  <si>
    <t>3 Plano</t>
  </si>
  <si>
    <t xml:space="preserve">4 ( Atestado ) </t>
  </si>
  <si>
    <t>01 BH e 01 Atestado</t>
  </si>
  <si>
    <t>2.36%</t>
  </si>
  <si>
    <t xml:space="preserve">6 ( Atestado ) </t>
  </si>
  <si>
    <t>11 (Plano 4)</t>
  </si>
  <si>
    <t>0.14%</t>
  </si>
  <si>
    <t>03 BH e 01 Atestado</t>
  </si>
  <si>
    <t xml:space="preserve">1 agendado para o dia 14 </t>
  </si>
  <si>
    <t>5 (BH) 2 (Atestados)</t>
  </si>
  <si>
    <t>3 Agendadas para o dia 14</t>
  </si>
  <si>
    <t>0.78%</t>
  </si>
  <si>
    <t>3 (BH) 1 (Atestado)</t>
  </si>
  <si>
    <t>06 BH</t>
  </si>
  <si>
    <t>0.13</t>
  </si>
  <si>
    <t>1 (Exame Periódico)</t>
  </si>
  <si>
    <t>10 BH e 02 Atestado</t>
  </si>
  <si>
    <t>1 (Exame Periódico) 1 (Atestado)</t>
  </si>
  <si>
    <t>2 siders</t>
  </si>
  <si>
    <t>1.50%</t>
  </si>
  <si>
    <t xml:space="preserve"> 1 BH</t>
  </si>
  <si>
    <t>02 BH e 03 Atestado</t>
  </si>
  <si>
    <t xml:space="preserve"> 2 (BH) 1 (ATESTADO)</t>
  </si>
  <si>
    <t>01 BH e 04 Atestado</t>
  </si>
  <si>
    <t>1.34%</t>
  </si>
  <si>
    <t xml:space="preserve"> 5 (BH)</t>
  </si>
  <si>
    <t>01 ( BH )</t>
  </si>
  <si>
    <t xml:space="preserve"> 13 (BH)</t>
  </si>
  <si>
    <t>1 atestado 1 periodico</t>
  </si>
  <si>
    <t>11 BH e 01 Atestado</t>
  </si>
  <si>
    <t>9 (Plano)</t>
  </si>
  <si>
    <t xml:space="preserve"> 3 (BH) </t>
  </si>
  <si>
    <t>0.53%</t>
  </si>
  <si>
    <t>09 BH e 01 Atestado</t>
  </si>
  <si>
    <t>16 BH e 01 Atestado</t>
  </si>
  <si>
    <t>pr</t>
  </si>
  <si>
    <t xml:space="preserve">23 no domingo </t>
  </si>
  <si>
    <t>2 (BH) 1 (PERIÓDICO)</t>
  </si>
  <si>
    <t>3 + 1 Plano (Ok)</t>
  </si>
  <si>
    <t>4 (BH) 1 (ATESTADO)</t>
  </si>
  <si>
    <t>13 + 4 Plano</t>
  </si>
  <si>
    <t>1 (ATESTADO) 2 (BH)</t>
  </si>
  <si>
    <t>13 + 1 Plano</t>
  </si>
  <si>
    <t>2 (ATESTADO) 2 (BH)</t>
  </si>
  <si>
    <t>3 (ATESTADO) 3 (BH)</t>
  </si>
  <si>
    <t>05 BH e 01 Atestado</t>
  </si>
  <si>
    <t>4 (ATESTADO) 1 (BH)</t>
  </si>
  <si>
    <t>7 + 10 Plano</t>
  </si>
  <si>
    <t>3.931 +5.905</t>
  </si>
  <si>
    <t>8 + 21</t>
  </si>
  <si>
    <t>1.05%</t>
  </si>
  <si>
    <t xml:space="preserve">1 (ATESTADO) </t>
  </si>
  <si>
    <t>0.36%</t>
  </si>
  <si>
    <t xml:space="preserve">1 (ATESTADO)  1 ( BH ) </t>
  </si>
  <si>
    <t>02 Atestado e 01 Brigada</t>
  </si>
  <si>
    <t xml:space="preserve">3 (ATESTADO)  3 ( BH ) </t>
  </si>
  <si>
    <t xml:space="preserve">3 (ATESTADO)  1 ( BH ) </t>
  </si>
  <si>
    <t>4.13%</t>
  </si>
  <si>
    <t>2.55%</t>
  </si>
  <si>
    <t>1.51%</t>
  </si>
  <si>
    <t xml:space="preserve">2 (ATESTADO)  1 ( BH ) </t>
  </si>
  <si>
    <t>1.43%</t>
  </si>
  <si>
    <t>CD'S</t>
  </si>
  <si>
    <t xml:space="preserve">3 (ATESTADO)  5 ( BH ) </t>
  </si>
  <si>
    <t>0.41%</t>
  </si>
  <si>
    <t>2 (ATESTADO) 9 (BH)</t>
  </si>
  <si>
    <t>0.19%</t>
  </si>
  <si>
    <t xml:space="preserve">4 ( BH )  1 ( Periódico ) </t>
  </si>
  <si>
    <t>0.75%</t>
  </si>
  <si>
    <t>Capacidade de Pallets</t>
  </si>
  <si>
    <t>2 Agendamento seg.</t>
  </si>
  <si>
    <t>5 BH</t>
  </si>
  <si>
    <t>02 BH e 02 Atestado</t>
  </si>
  <si>
    <t>07 BH e 02 Atestado</t>
  </si>
  <si>
    <t>04 BH e 01 Atestado</t>
  </si>
  <si>
    <t>1 ( BH )</t>
  </si>
  <si>
    <t>14 ( BH )</t>
  </si>
  <si>
    <t>1 Atestado e 01 BH</t>
  </si>
  <si>
    <t>11 + ( 3 PLANO )</t>
  </si>
  <si>
    <t>15 (PLANO 3)</t>
  </si>
  <si>
    <t>15 ( PLANO 3 )</t>
  </si>
  <si>
    <t>0.09%</t>
  </si>
  <si>
    <t>15 (PLANO 2)</t>
  </si>
  <si>
    <t>0.15%</t>
  </si>
  <si>
    <t>1 ( ATESTADO )</t>
  </si>
  <si>
    <t>1 (at) 4 (BH)</t>
  </si>
  <si>
    <t>2 agendado para dia 1/10</t>
  </si>
  <si>
    <t>0.90%</t>
  </si>
  <si>
    <t>0.02%</t>
  </si>
  <si>
    <t>15 + 2 Plano</t>
  </si>
  <si>
    <t xml:space="preserve">1 Ramigos </t>
  </si>
  <si>
    <t>0.44%</t>
  </si>
  <si>
    <t>0.34%</t>
  </si>
  <si>
    <t>15+2 Plano</t>
  </si>
  <si>
    <t>2.76%</t>
  </si>
  <si>
    <t>15+1 Plano</t>
  </si>
  <si>
    <t xml:space="preserve">4 agendado para Terça </t>
  </si>
  <si>
    <t>25 (BH)</t>
  </si>
  <si>
    <t>21 (BH)</t>
  </si>
  <si>
    <t>23 ( BH)</t>
  </si>
  <si>
    <t>37 (BH)</t>
  </si>
  <si>
    <t xml:space="preserve">3 agendamento </t>
  </si>
  <si>
    <t>6 agendadas</t>
  </si>
  <si>
    <t>1.33%</t>
  </si>
  <si>
    <t>2.47%</t>
  </si>
  <si>
    <t>1.02%</t>
  </si>
  <si>
    <t>0.10%</t>
  </si>
  <si>
    <t>0.37%</t>
  </si>
  <si>
    <t>1.11%</t>
  </si>
  <si>
    <t>1.66%</t>
  </si>
  <si>
    <t>0.28%</t>
  </si>
  <si>
    <t>1.73%</t>
  </si>
  <si>
    <t>1.09%</t>
  </si>
  <si>
    <t>0.70</t>
  </si>
  <si>
    <t>0.88%</t>
  </si>
  <si>
    <t>1.28%</t>
  </si>
  <si>
    <t>1.70%</t>
  </si>
  <si>
    <t>1.76%</t>
  </si>
  <si>
    <t>00.3%</t>
  </si>
  <si>
    <t xml:space="preserve">FERIADO  EM NIG </t>
  </si>
  <si>
    <t>FERIADO</t>
  </si>
  <si>
    <t>3.33%</t>
  </si>
  <si>
    <t>1.48%</t>
  </si>
  <si>
    <t>1.17%</t>
  </si>
  <si>
    <t>0.38%</t>
  </si>
  <si>
    <t>6.49%</t>
  </si>
  <si>
    <t>1.10%</t>
  </si>
  <si>
    <t>7[</t>
  </si>
  <si>
    <t>1.69%</t>
  </si>
  <si>
    <t>1.30%</t>
  </si>
  <si>
    <t>1.03%</t>
  </si>
  <si>
    <t>3.26%</t>
  </si>
  <si>
    <t>1.53%</t>
  </si>
  <si>
    <t>2.12%</t>
  </si>
  <si>
    <t>0.767%</t>
  </si>
  <si>
    <t>1.80%</t>
  </si>
  <si>
    <t>1.27%</t>
  </si>
  <si>
    <t>3.31%</t>
  </si>
  <si>
    <t>1.86%</t>
  </si>
  <si>
    <t>1.92%</t>
  </si>
  <si>
    <t>2.03%</t>
  </si>
  <si>
    <t>3.05%</t>
  </si>
  <si>
    <t>2.07%</t>
  </si>
  <si>
    <t>1.83%</t>
  </si>
  <si>
    <t>1.67%</t>
  </si>
  <si>
    <t>1.63%</t>
  </si>
  <si>
    <t>1.62%</t>
  </si>
  <si>
    <t xml:space="preserve">DQX </t>
  </si>
  <si>
    <t>Cmp</t>
  </si>
  <si>
    <t xml:space="preserve">JPA </t>
  </si>
  <si>
    <t>1.39%</t>
  </si>
  <si>
    <t>1.41%</t>
  </si>
  <si>
    <t>1.12%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</si>
</sst>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00,000"/>
  </numFmts>
  <fonts count="16" x14ac:knownFonts="1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u/>
      <sz val="11"/>
      <color theme="10"/>
      <name val="Aptos Narrow"/>
      <family val="2"/>
    </font>
    <font>
      <u/>
      <sz val="11"/>
      <name val="Aptos Narrow"/>
      <family val="2"/>
    </font>
    <font>
      <sz val="11"/>
      <color rgb="FF000000"/>
      <name val="Verdana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rgb="FF000000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5" xfId="2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10" fontId="0" fillId="0" borderId="15" xfId="2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9" fontId="0" fillId="0" borderId="16" xfId="2" applyFon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9" fontId="0" fillId="0" borderId="20" xfId="2" applyFont="1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6" fillId="0" borderId="6" xfId="3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10" fontId="7" fillId="0" borderId="26" xfId="0" applyNumberFormat="1" applyFont="1" applyBorder="1" applyAlignment="1">
      <alignment horizontal="center"/>
    </xf>
    <xf numFmtId="9" fontId="7" fillId="0" borderId="26" xfId="0" applyNumberFormat="1" applyFont="1" applyBorder="1" applyAlignment="1">
      <alignment horizontal="center"/>
    </xf>
    <xf numFmtId="3" fontId="7" fillId="0" borderId="26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10" fontId="0" fillId="0" borderId="28" xfId="0" applyNumberFormat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/>
    </xf>
    <xf numFmtId="10" fontId="9" fillId="0" borderId="26" xfId="0" applyNumberFormat="1" applyFont="1" applyBorder="1" applyAlignment="1">
      <alignment horizontal="center"/>
    </xf>
    <xf numFmtId="9" fontId="9" fillId="0" borderId="26" xfId="0" applyNumberFormat="1" applyFont="1" applyBorder="1" applyAlignment="1">
      <alignment horizontal="center"/>
    </xf>
    <xf numFmtId="3" fontId="9" fillId="0" borderId="26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10" fontId="11" fillId="4" borderId="22" xfId="0" applyNumberFormat="1" applyFont="1" applyFill="1" applyBorder="1" applyAlignment="1">
      <alignment horizontal="center"/>
    </xf>
    <xf numFmtId="9" fontId="11" fillId="4" borderId="22" xfId="0" applyNumberFormat="1" applyFont="1" applyFill="1" applyBorder="1" applyAlignment="1">
      <alignment horizontal="center"/>
    </xf>
    <xf numFmtId="3" fontId="11" fillId="4" borderId="22" xfId="0" applyNumberFormat="1" applyFont="1" applyFill="1" applyBorder="1" applyAlignment="1">
      <alignment horizontal="center"/>
    </xf>
    <xf numFmtId="9" fontId="11" fillId="4" borderId="33" xfId="0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2" fillId="4" borderId="35" xfId="0" applyFont="1" applyFill="1" applyBorder="1" applyAlignment="1">
      <alignment horizontal="center"/>
    </xf>
    <xf numFmtId="10" fontId="12" fillId="4" borderId="35" xfId="0" applyNumberFormat="1" applyFont="1" applyFill="1" applyBorder="1" applyAlignment="1">
      <alignment horizontal="center"/>
    </xf>
    <xf numFmtId="9" fontId="12" fillId="4" borderId="35" xfId="0" applyNumberFormat="1" applyFont="1" applyFill="1" applyBorder="1" applyAlignment="1">
      <alignment horizontal="center"/>
    </xf>
    <xf numFmtId="3" fontId="12" fillId="4" borderId="35" xfId="0" applyNumberFormat="1" applyFont="1" applyFill="1" applyBorder="1" applyAlignment="1">
      <alignment horizontal="center"/>
    </xf>
    <xf numFmtId="9" fontId="12" fillId="4" borderId="36" xfId="0" applyNumberFormat="1" applyFont="1" applyFill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0" fontId="11" fillId="4" borderId="35" xfId="0" applyFont="1" applyFill="1" applyBorder="1" applyAlignment="1">
      <alignment horizontal="center"/>
    </xf>
    <xf numFmtId="10" fontId="11" fillId="4" borderId="35" xfId="0" applyNumberFormat="1" applyFont="1" applyFill="1" applyBorder="1" applyAlignment="1">
      <alignment horizontal="center"/>
    </xf>
    <xf numFmtId="9" fontId="11" fillId="4" borderId="35" xfId="0" applyNumberFormat="1" applyFont="1" applyFill="1" applyBorder="1" applyAlignment="1">
      <alignment horizontal="center"/>
    </xf>
    <xf numFmtId="3" fontId="11" fillId="4" borderId="35" xfId="0" applyNumberFormat="1" applyFont="1" applyFill="1" applyBorder="1" applyAlignment="1">
      <alignment horizontal="center"/>
    </xf>
    <xf numFmtId="9" fontId="11" fillId="4" borderId="36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11" fillId="4" borderId="43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9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12" fillId="4" borderId="46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10" fontId="0" fillId="0" borderId="47" xfId="2" applyNumberFormat="1" applyFont="1" applyBorder="1" applyAlignment="1">
      <alignment horizontal="center"/>
    </xf>
    <xf numFmtId="9" fontId="0" fillId="0" borderId="47" xfId="2" applyFont="1" applyBorder="1" applyAlignment="1">
      <alignment horizontal="center"/>
    </xf>
    <xf numFmtId="164" fontId="0" fillId="0" borderId="47" xfId="1" applyNumberFormat="1" applyFont="1" applyBorder="1" applyAlignment="1">
      <alignment horizontal="center"/>
    </xf>
    <xf numFmtId="9" fontId="0" fillId="0" borderId="47" xfId="0" applyNumberFormat="1" applyBorder="1" applyAlignment="1">
      <alignment horizontal="center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9" fontId="12" fillId="4" borderId="51" xfId="0" applyNumberFormat="1" applyFont="1" applyFill="1" applyBorder="1" applyAlignment="1">
      <alignment horizontal="center"/>
    </xf>
    <xf numFmtId="0" fontId="12" fillId="4" borderId="52" xfId="0" applyFont="1" applyFill="1" applyBorder="1" applyAlignment="1">
      <alignment horizontal="center"/>
    </xf>
    <xf numFmtId="0" fontId="12" fillId="4" borderId="53" xfId="0" applyFont="1" applyFill="1" applyBorder="1" applyAlignment="1">
      <alignment horizontal="center"/>
    </xf>
    <xf numFmtId="10" fontId="12" fillId="4" borderId="53" xfId="0" applyNumberFormat="1" applyFont="1" applyFill="1" applyBorder="1" applyAlignment="1">
      <alignment horizontal="center"/>
    </xf>
    <xf numFmtId="9" fontId="12" fillId="4" borderId="53" xfId="0" applyNumberFormat="1" applyFont="1" applyFill="1" applyBorder="1" applyAlignment="1">
      <alignment horizontal="center"/>
    </xf>
    <xf numFmtId="3" fontId="12" fillId="4" borderId="53" xfId="0" applyNumberFormat="1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9" fontId="12" fillId="4" borderId="54" xfId="0" applyNumberFormat="1" applyFont="1" applyFill="1" applyBorder="1" applyAlignment="1">
      <alignment horizontal="center"/>
    </xf>
    <xf numFmtId="10" fontId="0" fillId="0" borderId="15" xfId="2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9" fontId="11" fillId="4" borderId="43" xfId="0" applyNumberFormat="1" applyFont="1" applyFill="1" applyBorder="1" applyAlignment="1">
      <alignment horizontal="center"/>
    </xf>
    <xf numFmtId="9" fontId="0" fillId="0" borderId="55" xfId="0" applyNumberFormat="1" applyBorder="1" applyAlignment="1">
      <alignment horizontal="center"/>
    </xf>
    <xf numFmtId="0" fontId="0" fillId="5" borderId="0" xfId="0" applyFill="1"/>
    <xf numFmtId="0" fontId="0" fillId="0" borderId="24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4" xfId="0" applyNumberFormat="1" applyBorder="1" applyAlignment="1">
      <alignment horizontal="center"/>
    </xf>
    <xf numFmtId="9" fontId="11" fillId="4" borderId="56" xfId="0" applyNumberFormat="1" applyFont="1" applyFill="1" applyBorder="1" applyAlignment="1">
      <alignment horizontal="center"/>
    </xf>
    <xf numFmtId="3" fontId="11" fillId="4" borderId="43" xfId="0" applyNumberFormat="1" applyFont="1" applyFill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1" fillId="4" borderId="52" xfId="0" applyFont="1" applyFill="1" applyBorder="1" applyAlignment="1">
      <alignment horizontal="center"/>
    </xf>
    <xf numFmtId="0" fontId="11" fillId="4" borderId="53" xfId="0" applyFont="1" applyFill="1" applyBorder="1" applyAlignment="1">
      <alignment horizontal="center"/>
    </xf>
    <xf numFmtId="10" fontId="11" fillId="4" borderId="53" xfId="0" applyNumberFormat="1" applyFont="1" applyFill="1" applyBorder="1" applyAlignment="1">
      <alignment horizontal="center"/>
    </xf>
    <xf numFmtId="9" fontId="11" fillId="4" borderId="53" xfId="0" applyNumberFormat="1" applyFont="1" applyFill="1" applyBorder="1" applyAlignment="1">
      <alignment horizontal="center"/>
    </xf>
    <xf numFmtId="3" fontId="11" fillId="4" borderId="53" xfId="0" applyNumberFormat="1" applyFont="1" applyFill="1" applyBorder="1" applyAlignment="1">
      <alignment horizontal="center"/>
    </xf>
    <xf numFmtId="9" fontId="11" fillId="4" borderId="54" xfId="0" applyNumberFormat="1" applyFont="1" applyFill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1" fontId="0" fillId="0" borderId="15" xfId="2" applyNumberFormat="1" applyFont="1" applyBorder="1" applyAlignment="1">
      <alignment horizontal="center"/>
    </xf>
    <xf numFmtId="9" fontId="0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0" fontId="11" fillId="4" borderId="6" xfId="0" applyNumberFormat="1" applyFont="1" applyFill="1" applyBorder="1" applyAlignment="1">
      <alignment horizontal="center"/>
    </xf>
    <xf numFmtId="10" fontId="11" fillId="4" borderId="43" xfId="0" applyNumberFormat="1" applyFont="1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1" xfId="0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8" xfId="0" applyBorder="1" applyAlignment="1">
      <alignment horizontal="center" wrapText="1"/>
    </xf>
    <xf numFmtId="9" fontId="14" fillId="5" borderId="23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43" fontId="0" fillId="0" borderId="6" xfId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64" xfId="0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5" xfId="0" applyBorder="1" applyAlignment="1">
      <alignment horizontal="center" wrapText="1"/>
    </xf>
    <xf numFmtId="10" fontId="0" fillId="0" borderId="47" xfId="0" applyNumberFormat="1" applyBorder="1" applyAlignment="1">
      <alignment horizontal="center"/>
    </xf>
    <xf numFmtId="9" fontId="11" fillId="4" borderId="51" xfId="0" applyNumberFormat="1" applyFont="1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10" fontId="0" fillId="0" borderId="62" xfId="0" applyNumberFormat="1" applyBorder="1" applyAlignment="1">
      <alignment horizontal="center"/>
    </xf>
    <xf numFmtId="9" fontId="0" fillId="0" borderId="62" xfId="0" applyNumberFormat="1" applyBorder="1" applyAlignment="1">
      <alignment horizontal="center"/>
    </xf>
    <xf numFmtId="3" fontId="0" fillId="0" borderId="62" xfId="0" applyNumberFormat="1" applyBorder="1" applyAlignment="1">
      <alignment horizontal="center"/>
    </xf>
    <xf numFmtId="0" fontId="11" fillId="4" borderId="74" xfId="0" applyFont="1" applyFill="1" applyBorder="1" applyAlignment="1">
      <alignment horizontal="center"/>
    </xf>
    <xf numFmtId="9" fontId="0" fillId="0" borderId="70" xfId="0" applyNumberFormat="1" applyBorder="1" applyAlignment="1">
      <alignment horizontal="center"/>
    </xf>
    <xf numFmtId="9" fontId="0" fillId="0" borderId="75" xfId="0" applyNumberFormat="1" applyBorder="1" applyAlignment="1">
      <alignment horizontal="center"/>
    </xf>
    <xf numFmtId="9" fontId="0" fillId="0" borderId="76" xfId="0" applyNumberFormat="1" applyBorder="1" applyAlignment="1">
      <alignment horizontal="center"/>
    </xf>
    <xf numFmtId="9" fontId="0" fillId="0" borderId="6" xfId="1" applyNumberFormat="1" applyFon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77" xfId="0" applyNumberFormat="1" applyBorder="1" applyAlignment="1">
      <alignment horizontal="center"/>
    </xf>
    <xf numFmtId="3" fontId="0" fillId="0" borderId="70" xfId="0" applyNumberFormat="1" applyBorder="1" applyAlignment="1">
      <alignment horizontal="center"/>
    </xf>
    <xf numFmtId="0" fontId="0" fillId="7" borderId="6" xfId="0" applyFill="1" applyBorder="1" applyAlignment="1">
      <alignment horizontal="center"/>
    </xf>
    <xf numFmtId="10" fontId="0" fillId="7" borderId="6" xfId="0" applyNumberFormat="1" applyFill="1" applyBorder="1" applyAlignment="1">
      <alignment horizontal="center"/>
    </xf>
    <xf numFmtId="9" fontId="0" fillId="7" borderId="6" xfId="1" applyNumberFormat="1" applyFont="1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9" fontId="0" fillId="7" borderId="49" xfId="0" applyNumberFormat="1" applyFill="1" applyBorder="1" applyAlignment="1">
      <alignment horizontal="center"/>
    </xf>
    <xf numFmtId="9" fontId="0" fillId="5" borderId="6" xfId="0" applyNumberForma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53" xfId="0" applyBorder="1" applyAlignment="1">
      <alignment horizontal="center"/>
    </xf>
    <xf numFmtId="10" fontId="0" fillId="0" borderId="53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3" fontId="0" fillId="0" borderId="53" xfId="0" applyNumberFormat="1" applyBorder="1" applyAlignment="1">
      <alignment horizontal="center"/>
    </xf>
    <xf numFmtId="9" fontId="0" fillId="5" borderId="53" xfId="0" applyNumberFormat="1" applyFill="1" applyBorder="1" applyAlignment="1">
      <alignment horizontal="center"/>
    </xf>
    <xf numFmtId="0" fontId="0" fillId="0" borderId="80" xfId="0" applyBorder="1" applyAlignment="1">
      <alignment horizontal="center"/>
    </xf>
    <xf numFmtId="9" fontId="0" fillId="5" borderId="54" xfId="0" applyNumberForma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15" fillId="6" borderId="34" xfId="0" applyFont="1" applyFill="1" applyBorder="1" applyAlignment="1">
      <alignment horizontal="center"/>
    </xf>
    <xf numFmtId="0" fontId="15" fillId="6" borderId="35" xfId="0" applyFont="1" applyFill="1" applyBorder="1" applyAlignment="1">
      <alignment horizontal="center"/>
    </xf>
    <xf numFmtId="10" fontId="15" fillId="6" borderId="35" xfId="0" applyNumberFormat="1" applyFont="1" applyFill="1" applyBorder="1" applyAlignment="1">
      <alignment horizontal="center"/>
    </xf>
    <xf numFmtId="9" fontId="15" fillId="6" borderId="35" xfId="0" applyNumberFormat="1" applyFont="1" applyFill="1" applyBorder="1" applyAlignment="1">
      <alignment horizontal="center"/>
    </xf>
    <xf numFmtId="3" fontId="15" fillId="6" borderId="35" xfId="0" applyNumberFormat="1" applyFont="1" applyFill="1" applyBorder="1" applyAlignment="1">
      <alignment horizontal="center"/>
    </xf>
    <xf numFmtId="9" fontId="15" fillId="6" borderId="36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9" fontId="11" fillId="4" borderId="6" xfId="0" applyNumberFormat="1" applyFont="1" applyFill="1" applyBorder="1" applyAlignment="1">
      <alignment horizontal="center"/>
    </xf>
    <xf numFmtId="3" fontId="11" fillId="4" borderId="6" xfId="0" applyNumberFormat="1" applyFont="1" applyFill="1" applyBorder="1" applyAlignment="1">
      <alignment horizontal="center"/>
    </xf>
    <xf numFmtId="0" fontId="0" fillId="0" borderId="81" xfId="0" applyBorder="1" applyAlignment="1">
      <alignment horizontal="center"/>
    </xf>
    <xf numFmtId="0" fontId="15" fillId="6" borderId="53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10" fontId="15" fillId="6" borderId="53" xfId="0" applyNumberFormat="1" applyFont="1" applyFill="1" applyBorder="1" applyAlignment="1">
      <alignment horizontal="center"/>
    </xf>
    <xf numFmtId="9" fontId="15" fillId="6" borderId="53" xfId="0" applyNumberFormat="1" applyFont="1" applyFill="1" applyBorder="1" applyAlignment="1">
      <alignment horizontal="center"/>
    </xf>
    <xf numFmtId="3" fontId="0" fillId="0" borderId="47" xfId="0" applyNumberFormat="1" applyBorder="1" applyAlignment="1">
      <alignment horizontal="center"/>
    </xf>
    <xf numFmtId="3" fontId="15" fillId="6" borderId="53" xfId="0" applyNumberFormat="1" applyFont="1" applyFill="1" applyBorder="1" applyAlignment="1">
      <alignment horizontal="center"/>
    </xf>
    <xf numFmtId="9" fontId="11" fillId="4" borderId="49" xfId="0" applyNumberFormat="1" applyFont="1" applyFill="1" applyBorder="1" applyAlignment="1">
      <alignment horizontal="center"/>
    </xf>
    <xf numFmtId="9" fontId="15" fillId="6" borderId="54" xfId="0" applyNumberFormat="1" applyFont="1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9" fontId="0" fillId="0" borderId="82" xfId="0" applyNumberFormat="1" applyBorder="1" applyAlignment="1">
      <alignment horizontal="center"/>
    </xf>
    <xf numFmtId="0" fontId="15" fillId="6" borderId="83" xfId="0" applyFont="1" applyFill="1" applyBorder="1" applyAlignment="1">
      <alignment horizontal="center"/>
    </xf>
    <xf numFmtId="0" fontId="15" fillId="6" borderId="43" xfId="0" applyFont="1" applyFill="1" applyBorder="1" applyAlignment="1">
      <alignment horizontal="center"/>
    </xf>
    <xf numFmtId="10" fontId="15" fillId="6" borderId="43" xfId="0" applyNumberFormat="1" applyFont="1" applyFill="1" applyBorder="1" applyAlignment="1">
      <alignment horizontal="center"/>
    </xf>
    <xf numFmtId="9" fontId="15" fillId="6" borderId="43" xfId="0" applyNumberFormat="1" applyFont="1" applyFill="1" applyBorder="1" applyAlignment="1">
      <alignment horizontal="center"/>
    </xf>
    <xf numFmtId="3" fontId="15" fillId="6" borderId="43" xfId="0" applyNumberFormat="1" applyFont="1" applyFill="1" applyBorder="1" applyAlignment="1">
      <alignment horizontal="center"/>
    </xf>
    <xf numFmtId="3" fontId="15" fillId="6" borderId="84" xfId="0" applyNumberFormat="1" applyFont="1" applyFill="1" applyBorder="1" applyAlignment="1">
      <alignment horizontal="center"/>
    </xf>
    <xf numFmtId="9" fontId="15" fillId="6" borderId="56" xfId="0" applyNumberFormat="1" applyFont="1" applyFill="1" applyBorder="1" applyAlignment="1">
      <alignment horizontal="center"/>
    </xf>
    <xf numFmtId="0" fontId="2" fillId="8" borderId="85" xfId="0" applyFont="1" applyFill="1" applyBorder="1" applyAlignment="1">
      <alignment horizontal="center"/>
    </xf>
    <xf numFmtId="0" fontId="15" fillId="6" borderId="86" xfId="0" applyFont="1" applyFill="1" applyBorder="1" applyAlignment="1">
      <alignment horizontal="center"/>
    </xf>
    <xf numFmtId="0" fontId="15" fillId="6" borderId="87" xfId="0" applyFont="1" applyFill="1" applyBorder="1" applyAlignment="1">
      <alignment horizontal="center"/>
    </xf>
    <xf numFmtId="10" fontId="15" fillId="6" borderId="87" xfId="0" applyNumberFormat="1" applyFont="1" applyFill="1" applyBorder="1" applyAlignment="1">
      <alignment horizontal="center"/>
    </xf>
    <xf numFmtId="9" fontId="15" fillId="6" borderId="87" xfId="0" applyNumberFormat="1" applyFont="1" applyFill="1" applyBorder="1" applyAlignment="1">
      <alignment horizontal="center"/>
    </xf>
    <xf numFmtId="3" fontId="15" fillId="6" borderId="87" xfId="0" applyNumberFormat="1" applyFont="1" applyFill="1" applyBorder="1" applyAlignment="1">
      <alignment horizontal="center"/>
    </xf>
    <xf numFmtId="3" fontId="15" fillId="6" borderId="5" xfId="0" applyNumberFormat="1" applyFont="1" applyFill="1" applyBorder="1" applyAlignment="1">
      <alignment horizontal="center"/>
    </xf>
    <xf numFmtId="9" fontId="15" fillId="6" borderId="88" xfId="0" applyNumberFormat="1" applyFont="1" applyFill="1" applyBorder="1" applyAlignment="1">
      <alignment horizontal="center"/>
    </xf>
    <xf numFmtId="0" fontId="11" fillId="4" borderId="89" xfId="0" applyFont="1" applyFill="1" applyBorder="1" applyAlignment="1">
      <alignment horizontal="center"/>
    </xf>
    <xf numFmtId="0" fontId="11" fillId="4" borderId="90" xfId="0" applyFont="1" applyFill="1" applyBorder="1" applyAlignment="1">
      <alignment horizontal="center"/>
    </xf>
    <xf numFmtId="10" fontId="11" fillId="4" borderId="90" xfId="0" applyNumberFormat="1" applyFont="1" applyFill="1" applyBorder="1" applyAlignment="1">
      <alignment horizontal="center"/>
    </xf>
    <xf numFmtId="9" fontId="11" fillId="4" borderId="90" xfId="0" applyNumberFormat="1" applyFont="1" applyFill="1" applyBorder="1" applyAlignment="1">
      <alignment horizontal="center"/>
    </xf>
    <xf numFmtId="3" fontId="11" fillId="4" borderId="90" xfId="0" applyNumberFormat="1" applyFont="1" applyFill="1" applyBorder="1" applyAlignment="1">
      <alignment horizontal="center"/>
    </xf>
    <xf numFmtId="3" fontId="11" fillId="4" borderId="10" xfId="0" applyNumberFormat="1" applyFont="1" applyFill="1" applyBorder="1" applyAlignment="1">
      <alignment horizontal="center"/>
    </xf>
    <xf numFmtId="9" fontId="11" fillId="4" borderId="91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5" fillId="6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11" fillId="4" borderId="35" xfId="0" applyNumberFormat="1" applyFont="1" applyFill="1" applyBorder="1" applyAlignment="1">
      <alignment horizontal="center" vertical="center"/>
    </xf>
    <xf numFmtId="10" fontId="15" fillId="6" borderId="35" xfId="0" applyNumberFormat="1" applyFont="1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11" fillId="4" borderId="35" xfId="0" applyNumberFormat="1" applyFont="1" applyFill="1" applyBorder="1" applyAlignment="1">
      <alignment horizontal="center" vertical="center"/>
    </xf>
    <xf numFmtId="9" fontId="15" fillId="6" borderId="35" xfId="0" applyNumberFormat="1" applyFon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11" fillId="4" borderId="35" xfId="0" applyNumberFormat="1" applyFont="1" applyFill="1" applyBorder="1" applyAlignment="1">
      <alignment horizontal="center" vertical="center"/>
    </xf>
    <xf numFmtId="3" fontId="15" fillId="6" borderId="35" xfId="0" applyNumberFormat="1" applyFont="1" applyFill="1" applyBorder="1" applyAlignment="1">
      <alignment horizontal="center" vertical="center"/>
    </xf>
    <xf numFmtId="9" fontId="0" fillId="5" borderId="6" xfId="0" applyNumberForma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3" fontId="11" fillId="4" borderId="6" xfId="0" applyNumberFormat="1" applyFont="1" applyFill="1" applyBorder="1" applyAlignment="1">
      <alignment horizontal="center" vertical="center"/>
    </xf>
    <xf numFmtId="3" fontId="15" fillId="6" borderId="5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7" xfId="0" applyNumberFormat="1" applyBorder="1" applyAlignment="1">
      <alignment horizontal="center" vertical="center"/>
    </xf>
    <xf numFmtId="9" fontId="0" fillId="0" borderId="49" xfId="0" applyNumberFormat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11" fillId="4" borderId="3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/>
    </xf>
    <xf numFmtId="0" fontId="15" fillId="6" borderId="52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5" borderId="8" xfId="0" applyFill="1" applyBorder="1" applyAlignment="1">
      <alignment horizontal="center"/>
    </xf>
    <xf numFmtId="10" fontId="0" fillId="0" borderId="6" xfId="0" quotePrefix="1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0" fontId="0" fillId="0" borderId="47" xfId="0" applyNumberFormat="1" applyBorder="1" applyAlignment="1">
      <alignment horizontal="center" vertical="center"/>
    </xf>
    <xf numFmtId="10" fontId="11" fillId="4" borderId="6" xfId="0" applyNumberFormat="1" applyFont="1" applyFill="1" applyBorder="1" applyAlignment="1">
      <alignment horizontal="center" vertical="center"/>
    </xf>
    <xf numFmtId="10" fontId="0" fillId="0" borderId="6" xfId="0" quotePrefix="1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9" fontId="11" fillId="4" borderId="6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9" fontId="0" fillId="0" borderId="48" xfId="0" applyNumberFormat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9" fontId="11" fillId="4" borderId="49" xfId="0" applyNumberFormat="1" applyFont="1" applyFill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3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92" xfId="0" applyFill="1" applyBorder="1" applyAlignment="1">
      <alignment horizontal="center"/>
    </xf>
    <xf numFmtId="0" fontId="15" fillId="6" borderId="93" xfId="0" applyFont="1" applyFill="1" applyBorder="1" applyAlignment="1">
      <alignment horizontal="center"/>
    </xf>
    <xf numFmtId="0" fontId="15" fillId="6" borderId="79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9" fontId="0" fillId="0" borderId="70" xfId="0" applyNumberFormat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9" fontId="0" fillId="0" borderId="75" xfId="0" applyNumberFormat="1" applyBorder="1" applyAlignment="1">
      <alignment horizontal="center" vertical="center"/>
    </xf>
    <xf numFmtId="9" fontId="0" fillId="0" borderId="94" xfId="0" applyNumberFormat="1" applyBorder="1" applyAlignment="1">
      <alignment horizontal="center" vertical="center"/>
    </xf>
    <xf numFmtId="0" fontId="0" fillId="4" borderId="94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">
    <cellStyle name="Hiperlink" xfId="3" builtinId="8"/>
    <cellStyle name="Normal" xfId="0" builtinId="0" customBuiltin="1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664" Type="http://schemas.openxmlformats.org/officeDocument/2006/relationships/theme" Target="theme/theme1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101" Type="http://schemas.openxmlformats.org/officeDocument/2006/relationships/worksheet" Target="worksheets/sheet101.xml"/><Relationship Id="rId185" Type="http://schemas.openxmlformats.org/officeDocument/2006/relationships/worksheet" Target="worksheets/sheet185.xml"/><Relationship Id="rId406" Type="http://schemas.openxmlformats.org/officeDocument/2006/relationships/worksheet" Target="worksheets/sheet406.xml"/><Relationship Id="rId392" Type="http://schemas.openxmlformats.org/officeDocument/2006/relationships/worksheet" Target="worksheets/sheet392.xml"/><Relationship Id="rId613" Type="http://schemas.openxmlformats.org/officeDocument/2006/relationships/worksheet" Target="worksheets/sheet613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112" Type="http://schemas.openxmlformats.org/officeDocument/2006/relationships/worksheet" Target="worksheets/sheet112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646" Type="http://schemas.openxmlformats.org/officeDocument/2006/relationships/worksheet" Target="worksheets/sheet646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657" Type="http://schemas.openxmlformats.org/officeDocument/2006/relationships/worksheet" Target="worksheets/sheet657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626" Type="http://schemas.openxmlformats.org/officeDocument/2006/relationships/worksheet" Target="worksheets/sheet626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668" Type="http://schemas.openxmlformats.org/officeDocument/2006/relationships/calcChain" Target="calcChain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637" Type="http://schemas.openxmlformats.org/officeDocument/2006/relationships/worksheet" Target="worksheets/sheet63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648" Type="http://schemas.openxmlformats.org/officeDocument/2006/relationships/worksheet" Target="worksheets/sheet648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worksheet" Target="worksheets/sheet617.xml"/><Relationship Id="rId659" Type="http://schemas.openxmlformats.org/officeDocument/2006/relationships/worksheet" Target="worksheets/sheet659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628" Type="http://schemas.openxmlformats.org/officeDocument/2006/relationships/worksheet" Target="worksheets/sheet628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639" Type="http://schemas.openxmlformats.org/officeDocument/2006/relationships/worksheet" Target="worksheets/sheet63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661" Type="http://schemas.openxmlformats.org/officeDocument/2006/relationships/worksheet" Target="worksheets/sheet661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30" Type="http://schemas.openxmlformats.org/officeDocument/2006/relationships/worksheet" Target="worksheets/sheet630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641" Type="http://schemas.openxmlformats.org/officeDocument/2006/relationships/worksheet" Target="worksheets/sheet641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652" Type="http://schemas.openxmlformats.org/officeDocument/2006/relationships/worksheet" Target="worksheets/sheet652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663" Type="http://schemas.openxmlformats.org/officeDocument/2006/relationships/worksheet" Target="worksheets/sheet66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632" Type="http://schemas.openxmlformats.org/officeDocument/2006/relationships/worksheet" Target="worksheets/sheet632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643" Type="http://schemas.openxmlformats.org/officeDocument/2006/relationships/worksheet" Target="worksheets/sheet643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54" Type="http://schemas.openxmlformats.org/officeDocument/2006/relationships/worksheet" Target="worksheets/sheet654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worksheet" Target="worksheets/sheet623.xml"/><Relationship Id="rId665" Type="http://schemas.openxmlformats.org/officeDocument/2006/relationships/styles" Target="styles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634" Type="http://schemas.openxmlformats.org/officeDocument/2006/relationships/worksheet" Target="worksheets/sheet634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645" Type="http://schemas.openxmlformats.org/officeDocument/2006/relationships/worksheet" Target="worksheets/sheet645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656" Type="http://schemas.openxmlformats.org/officeDocument/2006/relationships/worksheet" Target="worksheets/sheet656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667" Type="http://schemas.microsoft.com/office/2017/10/relationships/person" Target="persons/person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636" Type="http://schemas.openxmlformats.org/officeDocument/2006/relationships/worksheet" Target="worksheets/sheet636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647" Type="http://schemas.openxmlformats.org/officeDocument/2006/relationships/worksheet" Target="worksheets/sheet647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658" Type="http://schemas.openxmlformats.org/officeDocument/2006/relationships/worksheet" Target="worksheets/sheet658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627" Type="http://schemas.openxmlformats.org/officeDocument/2006/relationships/worksheet" Target="worksheets/sheet627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638" Type="http://schemas.openxmlformats.org/officeDocument/2006/relationships/worksheet" Target="worksheets/sheet638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649" Type="http://schemas.openxmlformats.org/officeDocument/2006/relationships/worksheet" Target="worksheets/sheet64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660" Type="http://schemas.openxmlformats.org/officeDocument/2006/relationships/worksheet" Target="worksheets/sheet660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worksheet" Target="worksheets/sheet618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640" Type="http://schemas.openxmlformats.org/officeDocument/2006/relationships/worksheet" Target="worksheets/sheet640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89" Type="http://schemas.openxmlformats.org/officeDocument/2006/relationships/worksheet" Target="worksheets/sheet89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459" Type="http://schemas.openxmlformats.org/officeDocument/2006/relationships/worksheet" Target="worksheets/sheet459.xml"/><Relationship Id="rId666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232" Type="http://schemas.openxmlformats.org/officeDocument/2006/relationships/worksheet" Target="worksheets/sheet23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8728-69E2-4990-95AF-466085A63A68}">
  <dimension ref="B1:L22"/>
  <sheetViews>
    <sheetView showGridLines="0" zoomScale="90" zoomScaleNormal="90" workbookViewId="0">
      <selection activeCell="D2" sqref="D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</row>
    <row r="3" spans="2:12" x14ac:dyDescent="0.35">
      <c r="B3" s="2" t="s">
        <v>6</v>
      </c>
      <c r="D3" s="16"/>
      <c r="E3" s="17"/>
      <c r="F3" s="17"/>
      <c r="G3" s="17"/>
      <c r="H3" s="30"/>
      <c r="I3" s="28"/>
      <c r="L3" s="25"/>
    </row>
    <row r="4" spans="2:12" x14ac:dyDescent="0.35">
      <c r="B4" s="3" t="s">
        <v>7</v>
      </c>
      <c r="D4" s="18"/>
      <c r="E4" s="4"/>
      <c r="F4" s="4"/>
      <c r="G4" s="4"/>
      <c r="H4" s="15"/>
      <c r="I4" s="29"/>
      <c r="L4" s="25"/>
    </row>
    <row r="5" spans="2:12" x14ac:dyDescent="0.35">
      <c r="B5" s="3" t="s">
        <v>8</v>
      </c>
      <c r="D5" s="18"/>
      <c r="E5" s="4"/>
      <c r="F5" s="4"/>
      <c r="G5" s="4"/>
      <c r="H5" s="15"/>
      <c r="I5" s="29"/>
    </row>
    <row r="6" spans="2:12" x14ac:dyDescent="0.35">
      <c r="B6" s="3" t="s">
        <v>9</v>
      </c>
      <c r="D6" s="18"/>
      <c r="E6" s="4"/>
      <c r="F6" s="4"/>
      <c r="G6" s="4"/>
      <c r="H6" s="15"/>
      <c r="I6" s="29"/>
    </row>
    <row r="7" spans="2:12" x14ac:dyDescent="0.35">
      <c r="B7" s="3" t="s">
        <v>10</v>
      </c>
      <c r="D7" s="18"/>
      <c r="E7" s="4"/>
      <c r="F7" s="4"/>
      <c r="G7" s="4"/>
      <c r="H7" s="15"/>
      <c r="I7" s="29"/>
    </row>
    <row r="8" spans="2:12" x14ac:dyDescent="0.35">
      <c r="B8" s="3" t="s">
        <v>11</v>
      </c>
      <c r="D8" s="18"/>
      <c r="E8" s="4"/>
      <c r="F8" s="4"/>
      <c r="G8" s="4"/>
      <c r="H8" s="15"/>
      <c r="I8" s="29"/>
    </row>
    <row r="9" spans="2:12" x14ac:dyDescent="0.35">
      <c r="B9" s="3" t="s">
        <v>12</v>
      </c>
      <c r="D9" s="18"/>
      <c r="E9" s="4"/>
      <c r="F9" s="4"/>
      <c r="G9" s="4"/>
      <c r="H9" s="15"/>
      <c r="I9" s="29"/>
    </row>
    <row r="10" spans="2:12" x14ac:dyDescent="0.35">
      <c r="B10" s="3" t="s">
        <v>13</v>
      </c>
      <c r="D10" s="18"/>
      <c r="E10" s="4"/>
      <c r="F10" s="4"/>
      <c r="G10" s="12"/>
      <c r="H10" s="15"/>
      <c r="I10" s="29"/>
    </row>
    <row r="11" spans="2:12" x14ac:dyDescent="0.35">
      <c r="B11" s="3" t="s">
        <v>14</v>
      </c>
      <c r="D11" s="18"/>
      <c r="E11" s="4"/>
      <c r="F11" s="15"/>
      <c r="G11" s="27"/>
      <c r="H11" s="31"/>
      <c r="I11" s="29"/>
    </row>
    <row r="12" spans="2:12" x14ac:dyDescent="0.35">
      <c r="B12" s="3" t="s">
        <v>15</v>
      </c>
      <c r="D12" s="18"/>
      <c r="E12" s="4"/>
      <c r="F12" s="15"/>
      <c r="G12" s="26"/>
      <c r="H12" s="31"/>
      <c r="I12" s="29"/>
    </row>
    <row r="13" spans="2:12" x14ac:dyDescent="0.35">
      <c r="B13" s="3" t="s">
        <v>16</v>
      </c>
      <c r="D13" s="18"/>
      <c r="E13" s="4"/>
      <c r="F13" s="4"/>
      <c r="G13" s="13"/>
      <c r="H13" s="15"/>
      <c r="I13" s="29"/>
    </row>
    <row r="14" spans="2:12" x14ac:dyDescent="0.35">
      <c r="B14" s="3" t="s">
        <v>17</v>
      </c>
      <c r="D14" s="24"/>
      <c r="E14" s="6"/>
      <c r="F14" s="6"/>
      <c r="G14" s="6"/>
      <c r="H14" s="6"/>
      <c r="I14" s="40"/>
    </row>
    <row r="15" spans="2:12" x14ac:dyDescent="0.35">
      <c r="B15" s="3" t="s">
        <v>18</v>
      </c>
      <c r="D15" s="24"/>
      <c r="E15" s="6"/>
      <c r="F15" s="6"/>
      <c r="G15" s="6"/>
      <c r="H15" s="6"/>
      <c r="I15" s="40"/>
    </row>
    <row r="16" spans="2:12" x14ac:dyDescent="0.35">
      <c r="B16" s="3" t="s">
        <v>19</v>
      </c>
      <c r="D16" s="19"/>
      <c r="E16" s="7"/>
      <c r="F16" s="7"/>
      <c r="G16" s="7"/>
      <c r="H16" s="32"/>
      <c r="I16" s="37"/>
    </row>
    <row r="17" spans="2:9" x14ac:dyDescent="0.35">
      <c r="B17" s="3" t="s">
        <v>20</v>
      </c>
      <c r="D17" s="20"/>
      <c r="E17" s="8"/>
      <c r="F17" s="8"/>
      <c r="G17" s="14"/>
      <c r="H17" s="33"/>
      <c r="I17" s="38"/>
    </row>
    <row r="18" spans="2:9" x14ac:dyDescent="0.35">
      <c r="B18" s="3" t="s">
        <v>21</v>
      </c>
      <c r="D18" s="18"/>
      <c r="E18" s="4"/>
      <c r="F18" s="4"/>
      <c r="G18" s="4"/>
      <c r="H18" s="15"/>
      <c r="I18" s="29"/>
    </row>
    <row r="19" spans="2:9" x14ac:dyDescent="0.35">
      <c r="B19" s="3" t="s">
        <v>22</v>
      </c>
      <c r="D19" s="18"/>
      <c r="E19" s="4"/>
      <c r="F19" s="4"/>
      <c r="G19" s="4"/>
      <c r="H19" s="15"/>
      <c r="I19" s="29"/>
    </row>
    <row r="20" spans="2:9" x14ac:dyDescent="0.35">
      <c r="B20" s="3" t="s">
        <v>23</v>
      </c>
      <c r="D20" s="18"/>
      <c r="E20" s="4"/>
      <c r="F20" s="35"/>
      <c r="G20" s="4"/>
      <c r="H20" s="15"/>
      <c r="I20" s="29"/>
    </row>
    <row r="21" spans="2:9" x14ac:dyDescent="0.35">
      <c r="B21" s="3" t="s">
        <v>24</v>
      </c>
      <c r="D21" s="21"/>
      <c r="E21" s="7"/>
      <c r="F21" s="35"/>
      <c r="G21" s="7"/>
      <c r="H21" s="32"/>
      <c r="I21" s="37"/>
    </row>
    <row r="22" spans="2:9" ht="15" thickBot="1" x14ac:dyDescent="0.4">
      <c r="B22" s="5" t="s">
        <v>25</v>
      </c>
      <c r="D22" s="22"/>
      <c r="E22" s="23"/>
      <c r="F22" s="36"/>
      <c r="G22" s="23"/>
      <c r="H22" s="34"/>
      <c r="I22" s="39"/>
    </row>
  </sheetData>
  <pageMargins left="0.511811024" right="0.511811024" top="0.78740157500000008" bottom="0.78740157500000008" header="0.31496062000000008" footer="0.3149606200000000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B517-E4A9-4C34-A3B8-DA4CD3F9F983}">
  <dimension ref="B1:L22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>
        <v>45596</v>
      </c>
    </row>
    <row r="3" spans="2:12" x14ac:dyDescent="0.35">
      <c r="B3" s="2" t="s">
        <v>6</v>
      </c>
      <c r="D3" s="16"/>
      <c r="E3" s="17"/>
      <c r="F3" s="17"/>
      <c r="G3" s="17"/>
      <c r="H3" s="30"/>
      <c r="I3" s="28">
        <v>54</v>
      </c>
      <c r="L3" s="25"/>
    </row>
    <row r="4" spans="2:12" x14ac:dyDescent="0.35">
      <c r="B4" s="3" t="s">
        <v>7</v>
      </c>
      <c r="D4" s="18"/>
      <c r="E4" s="4"/>
      <c r="F4" s="4"/>
      <c r="G4" s="4"/>
      <c r="H4" s="15"/>
      <c r="I4" s="29">
        <v>49</v>
      </c>
      <c r="L4" s="25"/>
    </row>
    <row r="5" spans="2:12" x14ac:dyDescent="0.35">
      <c r="B5" s="3" t="s">
        <v>8</v>
      </c>
      <c r="D5" s="18"/>
      <c r="E5" s="4"/>
      <c r="F5" s="4"/>
      <c r="G5" s="4"/>
      <c r="H5" s="15"/>
      <c r="I5" s="29">
        <v>6</v>
      </c>
    </row>
    <row r="6" spans="2:12" x14ac:dyDescent="0.35">
      <c r="B6" s="3" t="s">
        <v>9</v>
      </c>
      <c r="D6" s="18"/>
      <c r="E6" s="4"/>
      <c r="F6" s="4"/>
      <c r="G6" s="4"/>
      <c r="H6" s="15"/>
      <c r="I6" s="29">
        <v>0</v>
      </c>
    </row>
    <row r="7" spans="2:12" x14ac:dyDescent="0.35">
      <c r="B7" s="3" t="s">
        <v>10</v>
      </c>
      <c r="D7" s="18"/>
      <c r="E7" s="4"/>
      <c r="F7" s="4"/>
      <c r="G7" s="4"/>
      <c r="H7" s="15"/>
      <c r="I7" s="29">
        <v>46</v>
      </c>
    </row>
    <row r="8" spans="2:12" x14ac:dyDescent="0.35">
      <c r="B8" s="3" t="s">
        <v>11</v>
      </c>
      <c r="D8" s="18"/>
      <c r="E8" s="4"/>
      <c r="F8" s="4"/>
      <c r="G8" s="4"/>
      <c r="H8" s="15"/>
      <c r="I8" s="29">
        <v>10</v>
      </c>
    </row>
    <row r="9" spans="2:12" x14ac:dyDescent="0.35">
      <c r="B9" s="3" t="s">
        <v>12</v>
      </c>
      <c r="D9" s="18"/>
      <c r="E9" s="4"/>
      <c r="F9" s="4"/>
      <c r="G9" s="4"/>
      <c r="H9" s="15"/>
      <c r="I9" s="29">
        <v>2</v>
      </c>
    </row>
    <row r="10" spans="2:12" x14ac:dyDescent="0.35">
      <c r="B10" s="3" t="s">
        <v>13</v>
      </c>
      <c r="D10" s="18"/>
      <c r="E10" s="4"/>
      <c r="F10" s="4"/>
      <c r="G10" s="12"/>
      <c r="H10" s="15"/>
      <c r="I10" s="29">
        <v>5</v>
      </c>
    </row>
    <row r="11" spans="2:12" x14ac:dyDescent="0.35">
      <c r="B11" s="3" t="s">
        <v>14</v>
      </c>
      <c r="D11" s="18"/>
      <c r="E11" s="4"/>
      <c r="F11" s="15"/>
      <c r="G11" s="27"/>
      <c r="H11" s="31"/>
      <c r="I11" s="29">
        <v>15</v>
      </c>
    </row>
    <row r="12" spans="2:12" x14ac:dyDescent="0.35">
      <c r="B12" s="3" t="s">
        <v>15</v>
      </c>
      <c r="D12" s="18"/>
      <c r="E12" s="4"/>
      <c r="F12" s="15"/>
      <c r="G12" s="26"/>
      <c r="H12" s="31"/>
      <c r="I12" s="29">
        <v>10</v>
      </c>
    </row>
    <row r="13" spans="2:12" x14ac:dyDescent="0.35">
      <c r="B13" s="3" t="s">
        <v>16</v>
      </c>
      <c r="D13" s="18"/>
      <c r="E13" s="4"/>
      <c r="F13" s="4"/>
      <c r="G13" s="13"/>
      <c r="H13" s="15"/>
      <c r="I13" s="29">
        <f>I12+I11+I10</f>
        <v>30</v>
      </c>
    </row>
    <row r="14" spans="2:12" x14ac:dyDescent="0.35">
      <c r="B14" s="3" t="s">
        <v>17</v>
      </c>
      <c r="D14" s="24"/>
      <c r="E14" s="6"/>
      <c r="F14" s="6"/>
      <c r="G14" s="6"/>
      <c r="H14" s="6"/>
      <c r="I14" s="40">
        <v>2.9899999999999999E-2</v>
      </c>
    </row>
    <row r="15" spans="2:12" x14ac:dyDescent="0.35">
      <c r="B15" s="3" t="s">
        <v>18</v>
      </c>
      <c r="D15" s="24"/>
      <c r="E15" s="6"/>
      <c r="F15" s="6"/>
      <c r="G15" s="6"/>
      <c r="H15" s="6"/>
      <c r="I15" s="40">
        <v>3.3799999999999997E-2</v>
      </c>
    </row>
    <row r="16" spans="2:12" x14ac:dyDescent="0.35">
      <c r="B16" s="3" t="s">
        <v>19</v>
      </c>
      <c r="D16" s="19"/>
      <c r="E16" s="7"/>
      <c r="F16" s="7"/>
      <c r="G16" s="7"/>
      <c r="H16" s="32"/>
      <c r="I16" s="37">
        <v>0.77</v>
      </c>
    </row>
    <row r="17" spans="2:9" x14ac:dyDescent="0.35">
      <c r="B17" s="3" t="s">
        <v>20</v>
      </c>
      <c r="D17" s="20"/>
      <c r="E17" s="8"/>
      <c r="F17" s="8"/>
      <c r="G17" s="14"/>
      <c r="H17" s="33"/>
      <c r="I17" s="38">
        <v>57578.294000000024</v>
      </c>
    </row>
    <row r="18" spans="2:9" x14ac:dyDescent="0.35">
      <c r="B18" s="3" t="s">
        <v>21</v>
      </c>
      <c r="D18" s="18"/>
      <c r="E18" s="4"/>
      <c r="F18" s="4"/>
      <c r="G18" s="4"/>
      <c r="H18" s="15"/>
      <c r="I18" s="29">
        <v>619</v>
      </c>
    </row>
    <row r="19" spans="2:9" x14ac:dyDescent="0.35">
      <c r="B19" s="3" t="s">
        <v>22</v>
      </c>
      <c r="D19" s="18"/>
      <c r="E19" s="4"/>
      <c r="F19" s="4"/>
      <c r="G19" s="4"/>
      <c r="H19" s="15"/>
      <c r="I19" s="29" t="s">
        <v>26</v>
      </c>
    </row>
    <row r="20" spans="2:9" x14ac:dyDescent="0.35">
      <c r="B20" s="3" t="s">
        <v>23</v>
      </c>
      <c r="D20" s="18"/>
      <c r="E20" s="4"/>
      <c r="F20" s="35"/>
      <c r="G20" s="4"/>
      <c r="H20" s="15"/>
      <c r="I20" s="29">
        <v>5</v>
      </c>
    </row>
    <row r="21" spans="2:9" x14ac:dyDescent="0.35">
      <c r="B21" s="3" t="s">
        <v>24</v>
      </c>
      <c r="D21" s="21"/>
      <c r="E21" s="7"/>
      <c r="F21" s="35"/>
      <c r="G21" s="7"/>
      <c r="H21" s="32"/>
      <c r="I21" s="37">
        <v>0.53</v>
      </c>
    </row>
    <row r="22" spans="2:9" ht="15" thickBot="1" x14ac:dyDescent="0.4">
      <c r="B22" s="5" t="s">
        <v>25</v>
      </c>
      <c r="D22" s="22"/>
      <c r="E22" s="23"/>
      <c r="F22" s="36"/>
      <c r="G22" s="23"/>
      <c r="H22" s="34"/>
      <c r="I22" s="39">
        <v>0.39</v>
      </c>
    </row>
  </sheetData>
  <pageMargins left="0.511811024" right="0.511811024" top="0.78740157500000008" bottom="0.78740157500000008" header="0.31496062000000008" footer="0.3149606200000000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2ED2-487B-4E20-A159-2949270A776E}">
  <dimension ref="B1:L22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>
        <v>45597</v>
      </c>
    </row>
    <row r="3" spans="2:12" x14ac:dyDescent="0.35">
      <c r="B3" s="2" t="s">
        <v>6</v>
      </c>
      <c r="D3" s="16"/>
      <c r="E3" s="17"/>
      <c r="F3" s="17"/>
      <c r="G3" s="17"/>
      <c r="H3" s="30"/>
      <c r="I3" s="28">
        <v>55</v>
      </c>
      <c r="L3" s="25"/>
    </row>
    <row r="4" spans="2:12" x14ac:dyDescent="0.35">
      <c r="B4" s="3" t="s">
        <v>7</v>
      </c>
      <c r="D4" s="18"/>
      <c r="E4" s="4"/>
      <c r="F4" s="4"/>
      <c r="G4" s="4"/>
      <c r="H4" s="15"/>
      <c r="I4" s="29">
        <v>49</v>
      </c>
      <c r="L4" s="25"/>
    </row>
    <row r="5" spans="2:12" x14ac:dyDescent="0.35">
      <c r="B5" s="3" t="s">
        <v>8</v>
      </c>
      <c r="D5" s="18"/>
      <c r="E5" s="4"/>
      <c r="F5" s="4"/>
      <c r="G5" s="4"/>
      <c r="H5" s="15"/>
      <c r="I5" s="29">
        <v>6</v>
      </c>
    </row>
    <row r="6" spans="2:12" x14ac:dyDescent="0.35">
      <c r="B6" s="3" t="s">
        <v>9</v>
      </c>
      <c r="D6" s="18"/>
      <c r="E6" s="4"/>
      <c r="F6" s="4"/>
      <c r="G6" s="4"/>
      <c r="H6" s="15"/>
      <c r="I6" s="29">
        <v>0</v>
      </c>
    </row>
    <row r="7" spans="2:12" x14ac:dyDescent="0.35">
      <c r="B7" s="3" t="s">
        <v>10</v>
      </c>
      <c r="D7" s="18"/>
      <c r="E7" s="4"/>
      <c r="F7" s="4"/>
      <c r="G7" s="4"/>
      <c r="H7" s="15"/>
      <c r="I7" s="29">
        <v>58</v>
      </c>
    </row>
    <row r="8" spans="2:12" x14ac:dyDescent="0.35">
      <c r="B8" s="3" t="s">
        <v>11</v>
      </c>
      <c r="D8" s="18"/>
      <c r="E8" s="4"/>
      <c r="F8" s="4"/>
      <c r="G8" s="4"/>
      <c r="H8" s="15"/>
      <c r="I8" s="29">
        <v>15</v>
      </c>
    </row>
    <row r="9" spans="2:12" x14ac:dyDescent="0.35">
      <c r="B9" s="3" t="s">
        <v>12</v>
      </c>
      <c r="D9" s="18"/>
      <c r="E9" s="4"/>
      <c r="F9" s="4"/>
      <c r="G9" s="4"/>
      <c r="H9" s="15"/>
      <c r="I9" s="29">
        <v>3</v>
      </c>
    </row>
    <row r="10" spans="2:12" x14ac:dyDescent="0.35">
      <c r="B10" s="3" t="s">
        <v>13</v>
      </c>
      <c r="D10" s="18"/>
      <c r="E10" s="4"/>
      <c r="F10" s="4"/>
      <c r="G10" s="12"/>
      <c r="H10" s="15"/>
      <c r="I10" s="29">
        <v>5</v>
      </c>
    </row>
    <row r="11" spans="2:12" x14ac:dyDescent="0.35">
      <c r="B11" s="3" t="s">
        <v>14</v>
      </c>
      <c r="D11" s="18"/>
      <c r="E11" s="4"/>
      <c r="F11" s="15"/>
      <c r="G11" s="27"/>
      <c r="H11" s="31"/>
      <c r="I11" s="29">
        <v>18</v>
      </c>
    </row>
    <row r="12" spans="2:12" x14ac:dyDescent="0.35">
      <c r="B12" s="3" t="s">
        <v>15</v>
      </c>
      <c r="D12" s="18"/>
      <c r="E12" s="4"/>
      <c r="F12" s="15"/>
      <c r="G12" s="26"/>
      <c r="H12" s="31"/>
      <c r="I12" s="29">
        <v>11</v>
      </c>
    </row>
    <row r="13" spans="2:12" x14ac:dyDescent="0.35">
      <c r="B13" s="3" t="s">
        <v>16</v>
      </c>
      <c r="D13" s="18"/>
      <c r="E13" s="4"/>
      <c r="F13" s="4"/>
      <c r="G13" s="13"/>
      <c r="H13" s="15"/>
      <c r="I13" s="29">
        <f>SUM(I10:I12)</f>
        <v>34</v>
      </c>
    </row>
    <row r="14" spans="2:12" x14ac:dyDescent="0.35">
      <c r="B14" s="3" t="s">
        <v>17</v>
      </c>
      <c r="D14" s="24"/>
      <c r="E14" s="6"/>
      <c r="F14" s="6"/>
      <c r="G14" s="6"/>
      <c r="H14" s="6"/>
      <c r="I14" s="40">
        <v>4.6600000000000003E-2</v>
      </c>
    </row>
    <row r="15" spans="2:12" x14ac:dyDescent="0.35">
      <c r="B15" s="3" t="s">
        <v>18</v>
      </c>
      <c r="D15" s="24"/>
      <c r="E15" s="6"/>
      <c r="F15" s="6"/>
      <c r="G15" s="6"/>
      <c r="H15" s="6"/>
      <c r="I15" s="40">
        <v>3.5700000000000003E-2</v>
      </c>
    </row>
    <row r="16" spans="2:12" x14ac:dyDescent="0.35">
      <c r="B16" s="3" t="s">
        <v>19</v>
      </c>
      <c r="D16" s="19"/>
      <c r="E16" s="7"/>
      <c r="F16" s="7"/>
      <c r="G16" s="7"/>
      <c r="H16" s="32"/>
      <c r="I16" s="37">
        <v>0.79</v>
      </c>
    </row>
    <row r="17" spans="2:9" x14ac:dyDescent="0.35">
      <c r="B17" s="3" t="s">
        <v>20</v>
      </c>
      <c r="D17" s="20"/>
      <c r="E17" s="8"/>
      <c r="F17" s="8"/>
      <c r="G17" s="14"/>
      <c r="H17" s="33"/>
      <c r="I17" s="38">
        <v>67099</v>
      </c>
    </row>
    <row r="18" spans="2:9" x14ac:dyDescent="0.35">
      <c r="B18" s="3" t="s">
        <v>21</v>
      </c>
      <c r="D18" s="18"/>
      <c r="E18" s="4"/>
      <c r="F18" s="4"/>
      <c r="G18" s="4"/>
      <c r="H18" s="15"/>
      <c r="I18" s="29">
        <v>824</v>
      </c>
    </row>
    <row r="19" spans="2:9" x14ac:dyDescent="0.35">
      <c r="B19" s="3" t="s">
        <v>22</v>
      </c>
      <c r="D19" s="18"/>
      <c r="E19" s="4"/>
      <c r="F19" s="4"/>
      <c r="G19" s="4"/>
      <c r="H19" s="15"/>
      <c r="I19" s="29" t="s">
        <v>27</v>
      </c>
    </row>
    <row r="20" spans="2:9" x14ac:dyDescent="0.35">
      <c r="B20" s="3" t="s">
        <v>23</v>
      </c>
      <c r="D20" s="18"/>
      <c r="E20" s="4"/>
      <c r="F20" s="35"/>
      <c r="G20" s="4"/>
      <c r="H20" s="15"/>
      <c r="I20" s="29">
        <v>6</v>
      </c>
    </row>
    <row r="21" spans="2:9" x14ac:dyDescent="0.35">
      <c r="B21" s="3" t="s">
        <v>24</v>
      </c>
      <c r="D21" s="21"/>
      <c r="E21" s="7"/>
      <c r="F21" s="35"/>
      <c r="G21" s="7"/>
      <c r="H21" s="32"/>
      <c r="I21" s="37">
        <v>0.56000000000000005</v>
      </c>
    </row>
    <row r="22" spans="2:9" ht="15" thickBot="1" x14ac:dyDescent="0.4">
      <c r="B22" s="5" t="s">
        <v>25</v>
      </c>
      <c r="D22" s="22"/>
      <c r="E22" s="23"/>
      <c r="F22" s="36"/>
      <c r="G22" s="23"/>
      <c r="H22" s="34"/>
      <c r="I22" s="39">
        <v>0.41</v>
      </c>
    </row>
  </sheetData>
  <pageMargins left="0.511811024" right="0.511811024" top="0.78740157500000008" bottom="0.78740157500000008" header="0.31496062000000008" footer="0.31496062000000008"/>
  <ignoredErrors>
    <ignoredError sqref="I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499A-BBB5-4DC2-9012-7C699318279D}">
  <dimension ref="B1:L22"/>
  <sheetViews>
    <sheetView showGridLines="0" zoomScale="90" zoomScaleNormal="90" workbookViewId="0">
      <selection activeCell="D2" sqref="D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>
        <v>45600</v>
      </c>
    </row>
    <row r="3" spans="2:12" x14ac:dyDescent="0.35">
      <c r="B3" s="2" t="s">
        <v>6</v>
      </c>
      <c r="D3" s="16"/>
      <c r="E3" s="17"/>
      <c r="F3" s="17"/>
      <c r="G3" s="17"/>
      <c r="H3" s="30"/>
      <c r="I3" s="28">
        <v>55</v>
      </c>
      <c r="L3" s="25"/>
    </row>
    <row r="4" spans="2:12" x14ac:dyDescent="0.35">
      <c r="B4" s="3" t="s">
        <v>7</v>
      </c>
      <c r="D4" s="18"/>
      <c r="E4" s="4"/>
      <c r="F4" s="4"/>
      <c r="G4" s="4"/>
      <c r="H4" s="15"/>
      <c r="I4" s="29">
        <v>49</v>
      </c>
      <c r="L4" s="25"/>
    </row>
    <row r="5" spans="2:12" x14ac:dyDescent="0.35">
      <c r="B5" s="3" t="s">
        <v>8</v>
      </c>
      <c r="D5" s="18"/>
      <c r="E5" s="4"/>
      <c r="F5" s="4"/>
      <c r="G5" s="4"/>
      <c r="H5" s="15"/>
      <c r="I5" s="29">
        <v>6</v>
      </c>
    </row>
    <row r="6" spans="2:12" x14ac:dyDescent="0.35">
      <c r="B6" s="3" t="s">
        <v>9</v>
      </c>
      <c r="D6" s="18"/>
      <c r="E6" s="4"/>
      <c r="F6" s="4"/>
      <c r="G6" s="4"/>
      <c r="H6" s="15"/>
      <c r="I6" s="29">
        <v>0</v>
      </c>
    </row>
    <row r="7" spans="2:12" x14ac:dyDescent="0.35">
      <c r="B7" s="3" t="s">
        <v>10</v>
      </c>
      <c r="D7" s="18"/>
      <c r="E7" s="4"/>
      <c r="F7" s="4"/>
      <c r="G7" s="4"/>
      <c r="H7" s="15"/>
      <c r="I7" s="29">
        <v>49</v>
      </c>
    </row>
    <row r="8" spans="2:12" x14ac:dyDescent="0.35">
      <c r="B8" s="3" t="s">
        <v>11</v>
      </c>
      <c r="D8" s="18"/>
      <c r="E8" s="4"/>
      <c r="F8" s="4"/>
      <c r="G8" s="4"/>
      <c r="H8" s="15"/>
      <c r="I8" s="29">
        <v>6</v>
      </c>
    </row>
    <row r="9" spans="2:12" x14ac:dyDescent="0.35">
      <c r="B9" s="3" t="s">
        <v>12</v>
      </c>
      <c r="D9" s="18"/>
      <c r="E9" s="4"/>
      <c r="F9" s="4"/>
      <c r="G9" s="4"/>
      <c r="H9" s="15"/>
      <c r="I9" s="29">
        <v>0</v>
      </c>
    </row>
    <row r="10" spans="2:12" x14ac:dyDescent="0.35">
      <c r="B10" s="3" t="s">
        <v>13</v>
      </c>
      <c r="D10" s="18"/>
      <c r="E10" s="4"/>
      <c r="F10" s="4"/>
      <c r="G10" s="12"/>
      <c r="H10" s="15"/>
      <c r="I10" s="29">
        <v>12</v>
      </c>
    </row>
    <row r="11" spans="2:12" x14ac:dyDescent="0.35">
      <c r="B11" s="3" t="s">
        <v>14</v>
      </c>
      <c r="D11" s="18"/>
      <c r="E11" s="4"/>
      <c r="F11" s="15"/>
      <c r="G11" s="27"/>
      <c r="H11" s="31"/>
      <c r="I11" s="29">
        <v>0</v>
      </c>
    </row>
    <row r="12" spans="2:12" x14ac:dyDescent="0.35">
      <c r="B12" s="3" t="s">
        <v>15</v>
      </c>
      <c r="D12" s="18"/>
      <c r="E12" s="4"/>
      <c r="F12" s="15"/>
      <c r="G12" s="26"/>
      <c r="H12" s="31"/>
      <c r="I12" s="29">
        <v>5</v>
      </c>
    </row>
    <row r="13" spans="2:12" x14ac:dyDescent="0.35">
      <c r="B13" s="3" t="s">
        <v>16</v>
      </c>
      <c r="D13" s="18"/>
      <c r="E13" s="4"/>
      <c r="F13" s="4"/>
      <c r="G13" s="13"/>
      <c r="H13" s="15"/>
      <c r="I13" s="29">
        <f>SUM(I10:I12)</f>
        <v>17</v>
      </c>
    </row>
    <row r="14" spans="2:12" x14ac:dyDescent="0.35">
      <c r="B14" s="3" t="s">
        <v>17</v>
      </c>
      <c r="D14" s="24"/>
      <c r="E14" s="6"/>
      <c r="F14" s="6"/>
      <c r="G14" s="6"/>
      <c r="H14" s="6"/>
      <c r="I14" s="40">
        <v>6.9999999999999999E-4</v>
      </c>
    </row>
    <row r="15" spans="2:12" x14ac:dyDescent="0.35">
      <c r="B15" s="3" t="s">
        <v>18</v>
      </c>
      <c r="D15" s="24"/>
      <c r="E15" s="6"/>
      <c r="F15" s="6"/>
      <c r="G15" s="6"/>
      <c r="H15" s="6"/>
      <c r="I15" s="40">
        <v>2.9999999999999997E-4</v>
      </c>
    </row>
    <row r="16" spans="2:12" x14ac:dyDescent="0.35">
      <c r="B16" s="3" t="s">
        <v>19</v>
      </c>
      <c r="D16" s="19"/>
      <c r="E16" s="7"/>
      <c r="F16" s="7"/>
      <c r="G16" s="7"/>
      <c r="H16" s="32"/>
      <c r="I16" s="37">
        <v>0.84</v>
      </c>
    </row>
    <row r="17" spans="2:9" x14ac:dyDescent="0.35">
      <c r="B17" s="3" t="s">
        <v>20</v>
      </c>
      <c r="D17" s="20"/>
      <c r="E17" s="8"/>
      <c r="F17" s="8"/>
      <c r="G17" s="14"/>
      <c r="H17" s="33"/>
      <c r="I17" s="38">
        <v>43056.600000000035</v>
      </c>
    </row>
    <row r="18" spans="2:9" x14ac:dyDescent="0.35">
      <c r="B18" s="3" t="s">
        <v>21</v>
      </c>
      <c r="D18" s="18"/>
      <c r="E18" s="4"/>
      <c r="F18" s="4"/>
      <c r="G18" s="4"/>
      <c r="H18" s="15"/>
      <c r="I18" s="29">
        <v>703</v>
      </c>
    </row>
    <row r="19" spans="2:9" x14ac:dyDescent="0.35">
      <c r="B19" s="3" t="s">
        <v>22</v>
      </c>
      <c r="D19" s="18"/>
      <c r="E19" s="4"/>
      <c r="F19" s="4"/>
      <c r="G19" s="4"/>
      <c r="H19" s="15"/>
      <c r="I19" s="29" t="s">
        <v>28</v>
      </c>
    </row>
    <row r="20" spans="2:9" x14ac:dyDescent="0.35">
      <c r="B20" s="3" t="s">
        <v>23</v>
      </c>
      <c r="D20" s="18"/>
      <c r="E20" s="4"/>
      <c r="F20" s="35"/>
      <c r="G20" s="4"/>
      <c r="H20" s="15"/>
      <c r="I20" s="29">
        <v>11</v>
      </c>
    </row>
    <row r="21" spans="2:9" x14ac:dyDescent="0.35">
      <c r="B21" s="3" t="s">
        <v>24</v>
      </c>
      <c r="D21" s="21"/>
      <c r="E21" s="7"/>
      <c r="F21" s="35"/>
      <c r="G21" s="7"/>
      <c r="H21" s="32"/>
      <c r="I21" s="37">
        <v>0.69</v>
      </c>
    </row>
    <row r="22" spans="2:9" ht="15" thickBot="1" x14ac:dyDescent="0.4">
      <c r="B22" s="5" t="s">
        <v>25</v>
      </c>
      <c r="D22" s="22"/>
      <c r="E22" s="23"/>
      <c r="F22" s="36"/>
      <c r="G22" s="23"/>
      <c r="H22" s="34"/>
      <c r="I22" s="39">
        <v>0.41</v>
      </c>
    </row>
  </sheetData>
  <pageMargins left="0.511811024" right="0.511811024" top="0.78740157500000008" bottom="0.78740157500000008" header="0.31496062000000008" footer="0.31496062000000008"/>
  <ignoredErrors>
    <ignoredError sqref="I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CD3E-0BC3-4F69-AB4B-5F07D92AFB14}">
  <dimension ref="B1:L22"/>
  <sheetViews>
    <sheetView showGridLines="0" zoomScale="90" zoomScaleNormal="90" workbookViewId="0">
      <selection activeCell="E14" sqref="E1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/>
      <c r="E3" s="17"/>
      <c r="F3" s="17"/>
      <c r="G3" s="17"/>
      <c r="H3" s="30"/>
      <c r="I3" s="28">
        <v>55</v>
      </c>
      <c r="K3" s="41">
        <v>45601</v>
      </c>
      <c r="L3" s="25"/>
    </row>
    <row r="4" spans="2:12" x14ac:dyDescent="0.35">
      <c r="B4" s="3" t="s">
        <v>7</v>
      </c>
      <c r="D4" s="18"/>
      <c r="E4" s="4"/>
      <c r="F4" s="4"/>
      <c r="G4" s="4"/>
      <c r="H4" s="15"/>
      <c r="I4" s="29">
        <v>49</v>
      </c>
      <c r="L4" s="25"/>
    </row>
    <row r="5" spans="2:12" x14ac:dyDescent="0.35">
      <c r="B5" s="3" t="s">
        <v>8</v>
      </c>
      <c r="D5" s="18"/>
      <c r="E5" s="4"/>
      <c r="F5" s="4"/>
      <c r="G5" s="4"/>
      <c r="H5" s="15"/>
      <c r="I5" s="29">
        <v>6</v>
      </c>
    </row>
    <row r="6" spans="2:12" x14ac:dyDescent="0.35">
      <c r="B6" s="3" t="s">
        <v>9</v>
      </c>
      <c r="D6" s="18"/>
      <c r="E6" s="4"/>
      <c r="F6" s="4"/>
      <c r="G6" s="4"/>
      <c r="H6" s="15"/>
      <c r="I6" s="29">
        <v>0</v>
      </c>
    </row>
    <row r="7" spans="2:12" x14ac:dyDescent="0.35">
      <c r="B7" s="3" t="s">
        <v>10</v>
      </c>
      <c r="D7" s="18"/>
      <c r="E7" s="4"/>
      <c r="F7" s="4"/>
      <c r="G7" s="4"/>
      <c r="H7" s="15"/>
      <c r="I7" s="29">
        <v>45</v>
      </c>
    </row>
    <row r="8" spans="2:12" x14ac:dyDescent="0.35">
      <c r="B8" s="3" t="s">
        <v>11</v>
      </c>
      <c r="D8" s="18"/>
      <c r="E8" s="4"/>
      <c r="F8" s="4"/>
      <c r="G8" s="4"/>
      <c r="H8" s="15"/>
      <c r="I8" s="29">
        <v>4</v>
      </c>
    </row>
    <row r="9" spans="2:12" x14ac:dyDescent="0.35">
      <c r="B9" s="3" t="s">
        <v>12</v>
      </c>
      <c r="D9" s="18"/>
      <c r="E9" s="4"/>
      <c r="F9" s="4"/>
      <c r="G9" s="4"/>
      <c r="H9" s="15"/>
      <c r="I9" s="29">
        <v>2</v>
      </c>
    </row>
    <row r="10" spans="2:12" x14ac:dyDescent="0.35">
      <c r="B10" s="3" t="s">
        <v>13</v>
      </c>
      <c r="D10" s="18"/>
      <c r="E10" s="4"/>
      <c r="F10" s="4"/>
      <c r="G10" s="12"/>
      <c r="H10" s="15"/>
      <c r="I10" s="29">
        <v>8</v>
      </c>
    </row>
    <row r="11" spans="2:12" x14ac:dyDescent="0.35">
      <c r="B11" s="3" t="s">
        <v>14</v>
      </c>
      <c r="D11" s="18"/>
      <c r="E11" s="4"/>
      <c r="F11" s="15"/>
      <c r="G11" s="27"/>
      <c r="H11" s="31"/>
      <c r="I11" s="29">
        <v>8</v>
      </c>
    </row>
    <row r="12" spans="2:12" x14ac:dyDescent="0.35">
      <c r="B12" s="3" t="s">
        <v>15</v>
      </c>
      <c r="D12" s="18"/>
      <c r="E12" s="4"/>
      <c r="F12" s="15"/>
      <c r="G12" s="26"/>
      <c r="H12" s="31"/>
      <c r="I12" s="29">
        <v>9</v>
      </c>
    </row>
    <row r="13" spans="2:12" x14ac:dyDescent="0.35">
      <c r="B13" s="3" t="s">
        <v>16</v>
      </c>
      <c r="D13" s="18"/>
      <c r="E13" s="4"/>
      <c r="F13" s="4"/>
      <c r="G13" s="13"/>
      <c r="H13" s="15"/>
      <c r="I13" s="29">
        <f>SUM(I10:I12)</f>
        <v>25</v>
      </c>
    </row>
    <row r="14" spans="2:12" x14ac:dyDescent="0.35">
      <c r="B14" s="3" t="s">
        <v>17</v>
      </c>
      <c r="D14" s="24"/>
      <c r="E14" s="6"/>
      <c r="F14" s="6"/>
      <c r="G14" s="6"/>
      <c r="H14" s="6"/>
      <c r="I14" s="40">
        <v>1.7899999999999999E-2</v>
      </c>
    </row>
    <row r="15" spans="2:12" x14ac:dyDescent="0.35">
      <c r="B15" s="3" t="s">
        <v>18</v>
      </c>
      <c r="D15" s="24"/>
      <c r="E15" s="6"/>
      <c r="F15" s="6"/>
      <c r="G15" s="6"/>
      <c r="H15" s="6"/>
      <c r="I15" s="40">
        <v>9.5999999999999992E-3</v>
      </c>
    </row>
    <row r="16" spans="2:12" x14ac:dyDescent="0.35">
      <c r="B16" s="3" t="s">
        <v>19</v>
      </c>
      <c r="D16" s="19"/>
      <c r="E16" s="7"/>
      <c r="F16" s="7"/>
      <c r="G16" s="7"/>
      <c r="H16" s="32"/>
      <c r="I16" s="37">
        <v>0.8</v>
      </c>
    </row>
    <row r="17" spans="2:9" x14ac:dyDescent="0.35">
      <c r="B17" s="3" t="s">
        <v>20</v>
      </c>
      <c r="D17" s="20"/>
      <c r="E17" s="8"/>
      <c r="F17" s="8"/>
      <c r="G17" s="14"/>
      <c r="H17" s="33"/>
      <c r="I17" s="38">
        <v>60589.781000000039</v>
      </c>
    </row>
    <row r="18" spans="2:9" x14ac:dyDescent="0.35">
      <c r="B18" s="3" t="s">
        <v>21</v>
      </c>
      <c r="D18" s="18"/>
      <c r="E18" s="4"/>
      <c r="F18" s="4"/>
      <c r="G18" s="4"/>
      <c r="H18" s="15"/>
      <c r="I18" s="29">
        <v>757</v>
      </c>
    </row>
    <row r="19" spans="2:9" x14ac:dyDescent="0.35">
      <c r="B19" s="3" t="s">
        <v>22</v>
      </c>
      <c r="D19" s="18"/>
      <c r="E19" s="4"/>
      <c r="F19" s="4"/>
      <c r="G19" s="4"/>
      <c r="H19" s="15"/>
      <c r="I19" s="29">
        <v>5</v>
      </c>
    </row>
    <row r="20" spans="2:9" x14ac:dyDescent="0.35">
      <c r="B20" s="3" t="s">
        <v>23</v>
      </c>
      <c r="D20" s="18"/>
      <c r="E20" s="4"/>
      <c r="F20" s="35"/>
      <c r="G20" s="4"/>
      <c r="H20" s="15"/>
      <c r="I20" s="29">
        <v>6</v>
      </c>
    </row>
    <row r="21" spans="2:9" x14ac:dyDescent="0.35">
      <c r="B21" s="3" t="s">
        <v>24</v>
      </c>
      <c r="D21" s="21"/>
      <c r="E21" s="7"/>
      <c r="F21" s="35"/>
      <c r="G21" s="7"/>
      <c r="H21" s="32"/>
      <c r="I21" s="37">
        <v>0.73</v>
      </c>
    </row>
    <row r="22" spans="2:9" ht="15" thickBot="1" x14ac:dyDescent="0.4">
      <c r="B22" s="5" t="s">
        <v>25</v>
      </c>
      <c r="D22" s="22"/>
      <c r="E22" s="23"/>
      <c r="F22" s="36"/>
      <c r="G22" s="23"/>
      <c r="H22" s="34"/>
      <c r="I22" s="39">
        <v>0.41</v>
      </c>
    </row>
  </sheetData>
  <pageMargins left="0.511811024" right="0.511811024" top="0.78740157500000008" bottom="0.78740157500000008" header="0.31496062000000008" footer="0.3149606200000000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BDEB-0D16-4B32-833C-666377A9CF66}">
  <dimension ref="B1:L22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/>
      <c r="E3" s="17"/>
      <c r="F3" s="17"/>
      <c r="G3" s="17"/>
      <c r="H3" s="43">
        <v>17</v>
      </c>
      <c r="I3" s="28"/>
      <c r="K3" s="41">
        <v>45602</v>
      </c>
      <c r="L3" s="25"/>
    </row>
    <row r="4" spans="2:12" x14ac:dyDescent="0.35">
      <c r="B4" s="3" t="s">
        <v>7</v>
      </c>
      <c r="D4" s="18"/>
      <c r="E4" s="4"/>
      <c r="F4" s="4"/>
      <c r="G4" s="4"/>
      <c r="H4" s="44">
        <v>18</v>
      </c>
      <c r="I4" s="29"/>
      <c r="L4" s="25"/>
    </row>
    <row r="5" spans="2:12" x14ac:dyDescent="0.35">
      <c r="B5" s="3" t="s">
        <v>8</v>
      </c>
      <c r="D5" s="18"/>
      <c r="E5" s="4"/>
      <c r="F5" s="4"/>
      <c r="G5" s="4"/>
      <c r="H5" s="44">
        <v>1</v>
      </c>
      <c r="I5" s="29"/>
    </row>
    <row r="6" spans="2:12" x14ac:dyDescent="0.35">
      <c r="B6" s="3" t="s">
        <v>9</v>
      </c>
      <c r="D6" s="18"/>
      <c r="E6" s="4"/>
      <c r="F6" s="4"/>
      <c r="G6" s="4"/>
      <c r="H6" s="44" t="s">
        <v>29</v>
      </c>
      <c r="I6" s="29"/>
    </row>
    <row r="7" spans="2:12" x14ac:dyDescent="0.35">
      <c r="B7" s="3" t="s">
        <v>10</v>
      </c>
      <c r="D7" s="18"/>
      <c r="E7" s="4"/>
      <c r="F7" s="4"/>
      <c r="G7" s="4"/>
      <c r="H7" s="44">
        <v>17</v>
      </c>
      <c r="I7" s="29"/>
    </row>
    <row r="8" spans="2:12" x14ac:dyDescent="0.35">
      <c r="B8" s="3" t="s">
        <v>11</v>
      </c>
      <c r="D8" s="18"/>
      <c r="E8" s="4"/>
      <c r="F8" s="4"/>
      <c r="G8" s="4"/>
      <c r="H8" s="44">
        <v>0</v>
      </c>
      <c r="I8" s="29"/>
    </row>
    <row r="9" spans="2:12" x14ac:dyDescent="0.35">
      <c r="B9" s="3" t="s">
        <v>12</v>
      </c>
      <c r="D9" s="18"/>
      <c r="E9" s="4"/>
      <c r="F9" s="4"/>
      <c r="G9" s="4"/>
      <c r="H9" s="44">
        <v>0</v>
      </c>
      <c r="I9" s="29"/>
    </row>
    <row r="10" spans="2:12" x14ac:dyDescent="0.35">
      <c r="B10" s="3" t="s">
        <v>13</v>
      </c>
      <c r="D10" s="18"/>
      <c r="E10" s="4"/>
      <c r="F10" s="4"/>
      <c r="G10" s="12"/>
      <c r="H10" s="44" t="s">
        <v>29</v>
      </c>
      <c r="I10" s="29"/>
    </row>
    <row r="11" spans="2:12" x14ac:dyDescent="0.35">
      <c r="B11" s="3" t="s">
        <v>14</v>
      </c>
      <c r="D11" s="18"/>
      <c r="E11" s="4"/>
      <c r="F11" s="15"/>
      <c r="G11" s="27"/>
      <c r="H11" s="44">
        <v>0</v>
      </c>
      <c r="I11" s="29"/>
    </row>
    <row r="12" spans="2:12" x14ac:dyDescent="0.35">
      <c r="B12" s="3" t="s">
        <v>15</v>
      </c>
      <c r="D12" s="18"/>
      <c r="E12" s="4"/>
      <c r="F12" s="15"/>
      <c r="G12" s="26"/>
      <c r="H12" s="44" t="s">
        <v>29</v>
      </c>
      <c r="I12" s="29"/>
    </row>
    <row r="13" spans="2:12" x14ac:dyDescent="0.35">
      <c r="B13" s="3" t="s">
        <v>16</v>
      </c>
      <c r="D13" s="18"/>
      <c r="E13" s="4"/>
      <c r="F13" s="4"/>
      <c r="G13" s="13"/>
      <c r="H13" s="44">
        <v>0</v>
      </c>
      <c r="I13" s="29"/>
    </row>
    <row r="14" spans="2:12" x14ac:dyDescent="0.35">
      <c r="B14" s="3" t="s">
        <v>17</v>
      </c>
      <c r="D14" s="24"/>
      <c r="E14" s="6"/>
      <c r="F14" s="6"/>
      <c r="G14" s="6"/>
      <c r="H14" s="45">
        <v>0</v>
      </c>
      <c r="I14" s="40"/>
    </row>
    <row r="15" spans="2:12" x14ac:dyDescent="0.35">
      <c r="B15" s="3" t="s">
        <v>18</v>
      </c>
      <c r="D15" s="24"/>
      <c r="E15" s="6"/>
      <c r="F15" s="6"/>
      <c r="G15" s="6"/>
      <c r="H15" s="45">
        <v>4.7999999999999996E-3</v>
      </c>
      <c r="I15" s="40"/>
    </row>
    <row r="16" spans="2:12" x14ac:dyDescent="0.35">
      <c r="B16" s="3" t="s">
        <v>19</v>
      </c>
      <c r="D16" s="19"/>
      <c r="E16" s="7"/>
      <c r="F16" s="7"/>
      <c r="G16" s="7"/>
      <c r="H16" s="46">
        <v>0.97</v>
      </c>
      <c r="I16" s="37"/>
    </row>
    <row r="17" spans="2:9" x14ac:dyDescent="0.35">
      <c r="B17" s="3" t="s">
        <v>20</v>
      </c>
      <c r="D17" s="20"/>
      <c r="E17" s="8"/>
      <c r="F17" s="8"/>
      <c r="G17" s="14"/>
      <c r="H17" s="47">
        <v>16438</v>
      </c>
      <c r="I17" s="38"/>
    </row>
    <row r="18" spans="2:9" x14ac:dyDescent="0.35">
      <c r="B18" s="3" t="s">
        <v>21</v>
      </c>
      <c r="D18" s="18"/>
      <c r="E18" s="4"/>
      <c r="F18" s="4"/>
      <c r="G18" s="4"/>
      <c r="H18" s="44">
        <v>415</v>
      </c>
      <c r="I18" s="29"/>
    </row>
    <row r="19" spans="2:9" x14ac:dyDescent="0.35">
      <c r="B19" s="3" t="s">
        <v>22</v>
      </c>
      <c r="D19" s="18"/>
      <c r="E19" s="4"/>
      <c r="F19" s="4"/>
      <c r="G19" s="4"/>
      <c r="H19" s="44">
        <v>0</v>
      </c>
      <c r="I19" s="29"/>
    </row>
    <row r="20" spans="2:9" x14ac:dyDescent="0.35">
      <c r="B20" s="3" t="s">
        <v>23</v>
      </c>
      <c r="D20" s="18"/>
      <c r="E20" s="4"/>
      <c r="F20" s="35"/>
      <c r="G20" s="4"/>
      <c r="H20" s="44" t="s">
        <v>29</v>
      </c>
      <c r="I20" s="29"/>
    </row>
    <row r="21" spans="2:9" x14ac:dyDescent="0.35">
      <c r="B21" s="3" t="s">
        <v>24</v>
      </c>
      <c r="D21" s="21"/>
      <c r="E21" s="7"/>
      <c r="F21" s="35"/>
      <c r="G21" s="7"/>
      <c r="H21" s="44" t="s">
        <v>29</v>
      </c>
      <c r="I21" s="37"/>
    </row>
    <row r="22" spans="2:9" ht="15" thickBot="1" x14ac:dyDescent="0.4">
      <c r="B22" s="5" t="s">
        <v>25</v>
      </c>
      <c r="D22" s="22"/>
      <c r="E22" s="23"/>
      <c r="F22" s="36"/>
      <c r="G22" s="23"/>
      <c r="H22" s="48" t="s">
        <v>29</v>
      </c>
      <c r="I22" s="39"/>
    </row>
  </sheetData>
  <pageMargins left="0.511811024" right="0.511811024" top="0.78740157500000008" bottom="0.78740157500000008" header="0.31496062000000008" footer="0.3149606200000000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0246-80BD-4B51-9836-59E429469AE3}">
  <dimension ref="B1:L22"/>
  <sheetViews>
    <sheetView showGridLines="0" zoomScale="90" zoomScaleNormal="90" workbookViewId="0">
      <selection activeCell="E12" sqref="E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6" width="14" style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ht="15" thickBot="1" x14ac:dyDescent="0.4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>
        <v>58</v>
      </c>
      <c r="E3" s="17">
        <v>46</v>
      </c>
      <c r="F3" s="54">
        <v>37</v>
      </c>
      <c r="G3" s="17">
        <v>52</v>
      </c>
      <c r="H3" s="43">
        <v>17</v>
      </c>
      <c r="I3" s="28">
        <v>55</v>
      </c>
      <c r="K3" s="41">
        <v>45603</v>
      </c>
      <c r="L3" s="25"/>
    </row>
    <row r="4" spans="2:12" x14ac:dyDescent="0.35">
      <c r="B4" s="3" t="s">
        <v>7</v>
      </c>
      <c r="D4" s="18">
        <v>45</v>
      </c>
      <c r="E4" s="13">
        <v>44</v>
      </c>
      <c r="F4" s="55">
        <v>34</v>
      </c>
      <c r="G4" s="4">
        <v>45</v>
      </c>
      <c r="H4" s="44">
        <v>18</v>
      </c>
      <c r="I4" s="49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44">
        <v>1</v>
      </c>
      <c r="I5" s="49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44" t="s">
        <v>29</v>
      </c>
      <c r="I6" s="49">
        <v>0</v>
      </c>
    </row>
    <row r="7" spans="2:12" x14ac:dyDescent="0.35">
      <c r="B7" s="3" t="s">
        <v>10</v>
      </c>
      <c r="D7" s="18">
        <v>66</v>
      </c>
      <c r="E7" s="4">
        <v>54</v>
      </c>
      <c r="F7" s="4">
        <v>34</v>
      </c>
      <c r="G7" s="4" t="s">
        <v>30</v>
      </c>
      <c r="H7" s="44">
        <v>16</v>
      </c>
      <c r="I7" s="49">
        <v>50</v>
      </c>
    </row>
    <row r="8" spans="2:12" x14ac:dyDescent="0.35">
      <c r="B8" s="3" t="s">
        <v>11</v>
      </c>
      <c r="D8" s="18">
        <v>12</v>
      </c>
      <c r="E8" s="4">
        <v>2</v>
      </c>
      <c r="F8" s="4">
        <v>0</v>
      </c>
      <c r="G8" s="4">
        <v>11</v>
      </c>
      <c r="H8" s="44">
        <v>0</v>
      </c>
      <c r="I8" s="49">
        <v>4</v>
      </c>
    </row>
    <row r="9" spans="2:12" x14ac:dyDescent="0.35">
      <c r="B9" s="3" t="s">
        <v>12</v>
      </c>
      <c r="D9" s="18">
        <v>8</v>
      </c>
      <c r="E9" s="4">
        <v>4</v>
      </c>
      <c r="F9" s="4">
        <v>0</v>
      </c>
      <c r="G9" s="4">
        <v>11</v>
      </c>
      <c r="H9" s="44">
        <v>0</v>
      </c>
      <c r="I9" s="49">
        <v>0</v>
      </c>
    </row>
    <row r="10" spans="2:12" x14ac:dyDescent="0.35">
      <c r="B10" s="3" t="s">
        <v>13</v>
      </c>
      <c r="D10" s="18">
        <v>27</v>
      </c>
      <c r="E10" s="4">
        <v>0</v>
      </c>
      <c r="F10" s="4">
        <v>0</v>
      </c>
      <c r="G10" s="12">
        <v>0</v>
      </c>
      <c r="H10" s="44" t="s">
        <v>29</v>
      </c>
      <c r="I10" s="49">
        <v>3</v>
      </c>
    </row>
    <row r="11" spans="2:12" x14ac:dyDescent="0.35">
      <c r="B11" s="3" t="s">
        <v>14</v>
      </c>
      <c r="D11" s="18">
        <v>0</v>
      </c>
      <c r="E11" s="4">
        <v>1</v>
      </c>
      <c r="F11" s="15">
        <v>0</v>
      </c>
      <c r="G11" s="334">
        <v>1</v>
      </c>
      <c r="H11" s="44">
        <v>0</v>
      </c>
      <c r="I11" s="49">
        <v>29</v>
      </c>
    </row>
    <row r="12" spans="2:12" x14ac:dyDescent="0.35">
      <c r="B12" s="3" t="s">
        <v>15</v>
      </c>
      <c r="D12" s="18">
        <v>9</v>
      </c>
      <c r="E12" s="4">
        <v>9</v>
      </c>
      <c r="F12" s="15">
        <v>7</v>
      </c>
      <c r="G12" s="335"/>
      <c r="H12" s="44" t="s">
        <v>29</v>
      </c>
      <c r="I12" s="49">
        <v>22</v>
      </c>
      <c r="L12" s="56"/>
    </row>
    <row r="13" spans="2:12" x14ac:dyDescent="0.35">
      <c r="B13" s="3" t="s">
        <v>16</v>
      </c>
      <c r="D13" s="18">
        <v>36</v>
      </c>
      <c r="E13" s="4">
        <v>10</v>
      </c>
      <c r="F13" s="4">
        <v>7</v>
      </c>
      <c r="G13" s="13">
        <v>1</v>
      </c>
      <c r="H13" s="44">
        <v>0</v>
      </c>
      <c r="I13" s="49">
        <v>54</v>
      </c>
    </row>
    <row r="14" spans="2:12" x14ac:dyDescent="0.35">
      <c r="B14" s="3" t="s">
        <v>17</v>
      </c>
      <c r="D14" s="24">
        <v>1.9199999999999998E-2</v>
      </c>
      <c r="E14" s="6">
        <v>6.4999999999999997E-3</v>
      </c>
      <c r="F14" s="6">
        <v>1.24E-2</v>
      </c>
      <c r="G14" s="6">
        <v>2.3999999999999998E-3</v>
      </c>
      <c r="H14" s="45">
        <v>0</v>
      </c>
      <c r="I14" s="50">
        <v>2.8799999999999999E-2</v>
      </c>
    </row>
    <row r="15" spans="2:12" x14ac:dyDescent="0.35">
      <c r="B15" s="3" t="s">
        <v>18</v>
      </c>
      <c r="D15" s="24">
        <v>1.26E-2</v>
      </c>
      <c r="E15" s="6">
        <v>1.32E-2</v>
      </c>
      <c r="F15" s="6">
        <v>1.44E-2</v>
      </c>
      <c r="G15" s="6">
        <v>3.4299999999999997E-2</v>
      </c>
      <c r="H15" s="45">
        <v>4.7999999999999996E-3</v>
      </c>
      <c r="I15" s="50">
        <v>5.4000000000000003E-3</v>
      </c>
    </row>
    <row r="16" spans="2:12" x14ac:dyDescent="0.35">
      <c r="B16" s="3" t="s">
        <v>19</v>
      </c>
      <c r="D16" s="19">
        <v>0.89</v>
      </c>
      <c r="E16" s="7">
        <v>0.87</v>
      </c>
      <c r="F16" s="7">
        <v>0.86</v>
      </c>
      <c r="G16" s="7">
        <v>0.7</v>
      </c>
      <c r="H16" s="46">
        <v>0.52</v>
      </c>
      <c r="I16" s="51">
        <v>0.81</v>
      </c>
    </row>
    <row r="17" spans="2:9" x14ac:dyDescent="0.35">
      <c r="B17" s="3" t="s">
        <v>20</v>
      </c>
      <c r="D17" s="20">
        <v>59131</v>
      </c>
      <c r="E17" s="8">
        <v>37811</v>
      </c>
      <c r="F17" s="8">
        <v>37333</v>
      </c>
      <c r="G17" s="14">
        <v>743</v>
      </c>
      <c r="H17" s="47">
        <v>8385</v>
      </c>
      <c r="I17" s="52">
        <v>58754</v>
      </c>
    </row>
    <row r="18" spans="2:9" x14ac:dyDescent="0.35">
      <c r="B18" s="3" t="s">
        <v>21</v>
      </c>
      <c r="D18" s="18">
        <v>653</v>
      </c>
      <c r="E18" s="4">
        <v>726</v>
      </c>
      <c r="F18" s="4">
        <v>553</v>
      </c>
      <c r="G18" s="42">
        <v>68685</v>
      </c>
      <c r="H18" s="44">
        <v>301</v>
      </c>
      <c r="I18" s="49">
        <v>871</v>
      </c>
    </row>
    <row r="19" spans="2:9" x14ac:dyDescent="0.35">
      <c r="B19" s="3" t="s">
        <v>22</v>
      </c>
      <c r="D19" s="18" t="s">
        <v>31</v>
      </c>
      <c r="E19" s="4">
        <v>3</v>
      </c>
      <c r="F19" s="4">
        <v>0</v>
      </c>
      <c r="G19" s="4">
        <v>2</v>
      </c>
      <c r="H19" s="44">
        <v>0</v>
      </c>
      <c r="I19" s="49">
        <v>3</v>
      </c>
    </row>
    <row r="20" spans="2:9" x14ac:dyDescent="0.35">
      <c r="B20" s="3" t="s">
        <v>23</v>
      </c>
      <c r="D20" s="18">
        <v>4</v>
      </c>
      <c r="E20" s="4">
        <v>11</v>
      </c>
      <c r="F20" s="35"/>
      <c r="G20" s="4">
        <v>6</v>
      </c>
      <c r="H20" s="44" t="s">
        <v>29</v>
      </c>
      <c r="I20" s="49">
        <v>3</v>
      </c>
    </row>
    <row r="21" spans="2:9" x14ac:dyDescent="0.35">
      <c r="B21" s="3" t="s">
        <v>24</v>
      </c>
      <c r="D21" s="21">
        <v>0.66</v>
      </c>
      <c r="E21" s="7">
        <v>0.75</v>
      </c>
      <c r="F21" s="35"/>
      <c r="G21" s="7">
        <v>0.45</v>
      </c>
      <c r="H21" s="44" t="s">
        <v>29</v>
      </c>
      <c r="I21" s="51">
        <v>0.69</v>
      </c>
    </row>
    <row r="22" spans="2:9" ht="15" thickBot="1" x14ac:dyDescent="0.4">
      <c r="B22" s="5" t="s">
        <v>25</v>
      </c>
      <c r="D22" s="22">
        <v>0.72</v>
      </c>
      <c r="E22" s="23">
        <v>0.78</v>
      </c>
      <c r="F22" s="36"/>
      <c r="G22" s="23">
        <v>0.79</v>
      </c>
      <c r="H22" s="48" t="s">
        <v>29</v>
      </c>
      <c r="I22" s="53">
        <v>0.41</v>
      </c>
    </row>
  </sheetData>
  <mergeCells count="1">
    <mergeCell ref="G11:G12"/>
  </mergeCells>
  <pageMargins left="0.511811024" right="0.511811024" top="0.78740157500000008" bottom="0.78740157500000008" header="0.31496062000000008" footer="0.3149606200000000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BAB0-75AF-4B50-B436-ACFE8E2F8071}">
  <dimension ref="B2:L22"/>
  <sheetViews>
    <sheetView showGridLines="0" topLeftCell="A11" zoomScale="90" zoomScaleNormal="90" workbookViewId="0">
      <selection activeCell="E17" sqref="E17:F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57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58" t="s">
        <v>4</v>
      </c>
      <c r="I2" s="11" t="s">
        <v>5</v>
      </c>
      <c r="K2" s="41"/>
    </row>
    <row r="3" spans="2:12" x14ac:dyDescent="0.35">
      <c r="B3" s="2" t="s">
        <v>6</v>
      </c>
      <c r="D3" s="16">
        <v>58</v>
      </c>
      <c r="E3" s="17">
        <v>48</v>
      </c>
      <c r="F3" s="54">
        <v>40</v>
      </c>
      <c r="G3" s="17">
        <v>52</v>
      </c>
      <c r="H3" s="59">
        <v>17</v>
      </c>
      <c r="I3" s="28">
        <v>55</v>
      </c>
      <c r="K3" s="41">
        <v>45604</v>
      </c>
      <c r="L3" s="25"/>
    </row>
    <row r="4" spans="2:12" x14ac:dyDescent="0.35">
      <c r="B4" s="3" t="s">
        <v>7</v>
      </c>
      <c r="D4" s="18">
        <v>45</v>
      </c>
      <c r="E4" s="13">
        <v>46</v>
      </c>
      <c r="F4" s="55">
        <v>37</v>
      </c>
      <c r="G4" s="4">
        <v>45</v>
      </c>
      <c r="H4" s="60">
        <v>18</v>
      </c>
      <c r="I4" s="49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60">
        <v>1</v>
      </c>
      <c r="I5" s="49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60" t="s">
        <v>29</v>
      </c>
      <c r="I6" s="49">
        <v>0</v>
      </c>
    </row>
    <row r="7" spans="2:12" x14ac:dyDescent="0.35">
      <c r="B7" s="3" t="s">
        <v>10</v>
      </c>
      <c r="D7" s="18">
        <v>65</v>
      </c>
      <c r="E7" s="4">
        <v>54</v>
      </c>
      <c r="F7" s="4">
        <v>35</v>
      </c>
      <c r="G7" s="4" t="s">
        <v>32</v>
      </c>
      <c r="H7" s="60">
        <v>15</v>
      </c>
      <c r="I7" s="49">
        <v>58</v>
      </c>
    </row>
    <row r="8" spans="2:12" x14ac:dyDescent="0.35">
      <c r="B8" s="3" t="s">
        <v>11</v>
      </c>
      <c r="D8" s="18">
        <v>9</v>
      </c>
      <c r="E8" s="4">
        <v>1</v>
      </c>
      <c r="F8" s="4">
        <v>0</v>
      </c>
      <c r="G8" s="4" t="s">
        <v>33</v>
      </c>
      <c r="H8" s="60">
        <v>0</v>
      </c>
      <c r="I8" s="49">
        <v>1</v>
      </c>
    </row>
    <row r="9" spans="2:12" x14ac:dyDescent="0.35">
      <c r="B9" s="3" t="s">
        <v>12</v>
      </c>
      <c r="D9" s="18">
        <v>5</v>
      </c>
      <c r="E9" s="4">
        <v>3</v>
      </c>
      <c r="F9" s="4">
        <v>0</v>
      </c>
      <c r="G9" s="4" t="s">
        <v>33</v>
      </c>
      <c r="H9" s="60">
        <v>0</v>
      </c>
      <c r="I9" s="49">
        <v>4</v>
      </c>
    </row>
    <row r="10" spans="2:12" x14ac:dyDescent="0.35">
      <c r="B10" s="3" t="s">
        <v>13</v>
      </c>
      <c r="D10" s="18">
        <v>21</v>
      </c>
      <c r="E10" s="4">
        <v>0</v>
      </c>
      <c r="F10" s="4">
        <v>0</v>
      </c>
      <c r="G10" s="12">
        <v>0</v>
      </c>
      <c r="H10" s="60" t="s">
        <v>29</v>
      </c>
      <c r="I10" s="49">
        <v>4</v>
      </c>
    </row>
    <row r="11" spans="2:12" x14ac:dyDescent="0.35">
      <c r="B11" s="3" t="s">
        <v>14</v>
      </c>
      <c r="D11" s="18">
        <v>0</v>
      </c>
      <c r="E11" s="4">
        <v>2</v>
      </c>
      <c r="F11" s="15">
        <v>4</v>
      </c>
      <c r="G11" s="334">
        <v>1</v>
      </c>
      <c r="H11" s="60">
        <v>0</v>
      </c>
      <c r="I11" s="49">
        <v>34</v>
      </c>
    </row>
    <row r="12" spans="2:12" x14ac:dyDescent="0.35">
      <c r="B12" s="3" t="s">
        <v>15</v>
      </c>
      <c r="D12" s="18">
        <v>8</v>
      </c>
      <c r="E12" s="4">
        <v>7</v>
      </c>
      <c r="F12" s="15">
        <v>0</v>
      </c>
      <c r="G12" s="335"/>
      <c r="H12" s="60" t="s">
        <v>29</v>
      </c>
      <c r="I12" s="49">
        <v>18</v>
      </c>
    </row>
    <row r="13" spans="2:12" x14ac:dyDescent="0.35">
      <c r="B13" s="3" t="s">
        <v>16</v>
      </c>
      <c r="D13" s="18">
        <v>29</v>
      </c>
      <c r="E13" s="4">
        <v>9</v>
      </c>
      <c r="F13" s="4">
        <v>4</v>
      </c>
      <c r="G13" s="13">
        <v>1</v>
      </c>
      <c r="H13" s="60">
        <v>0</v>
      </c>
      <c r="I13" s="49">
        <v>56</v>
      </c>
    </row>
    <row r="14" spans="2:12" x14ac:dyDescent="0.35">
      <c r="B14" s="3" t="s">
        <v>17</v>
      </c>
      <c r="D14" s="24">
        <v>6.1999999999999998E-3</v>
      </c>
      <c r="E14" s="6">
        <v>9.1999999999999998E-3</v>
      </c>
      <c r="F14" s="6">
        <v>1.77E-2</v>
      </c>
      <c r="G14" s="6">
        <v>2.3300000000000001E-2</v>
      </c>
      <c r="H14" s="61">
        <v>1.0699999999999999E-2</v>
      </c>
      <c r="I14" s="50">
        <v>5.1999999999999998E-3</v>
      </c>
    </row>
    <row r="15" spans="2:12" x14ac:dyDescent="0.35">
      <c r="B15" s="3" t="s">
        <v>18</v>
      </c>
      <c r="D15" s="24">
        <v>1.11E-2</v>
      </c>
      <c r="E15" s="6">
        <v>1.24E-2</v>
      </c>
      <c r="F15" s="6">
        <v>1.5100000000000001E-2</v>
      </c>
      <c r="G15" s="6">
        <v>3.9300000000000002E-2</v>
      </c>
      <c r="H15" s="61">
        <v>5.0000000000000001E-3</v>
      </c>
      <c r="I15" s="50">
        <v>1.3599999999999999E-2</v>
      </c>
    </row>
    <row r="16" spans="2:12" x14ac:dyDescent="0.35">
      <c r="B16" s="3" t="s">
        <v>19</v>
      </c>
      <c r="D16" s="19">
        <v>0.86</v>
      </c>
      <c r="E16" s="7">
        <v>0.87</v>
      </c>
      <c r="F16" s="7">
        <v>0.81</v>
      </c>
      <c r="G16" s="7">
        <v>0.65</v>
      </c>
      <c r="H16" s="62">
        <v>0.56000000000000005</v>
      </c>
      <c r="I16" s="51">
        <v>0.8</v>
      </c>
    </row>
    <row r="17" spans="2:9" x14ac:dyDescent="0.35">
      <c r="B17" s="3" t="s">
        <v>20</v>
      </c>
      <c r="D17" s="20">
        <v>58463</v>
      </c>
      <c r="E17" s="8">
        <v>40931</v>
      </c>
      <c r="F17" s="8">
        <v>34814</v>
      </c>
      <c r="G17" s="14">
        <v>51174</v>
      </c>
      <c r="H17" s="63">
        <v>8449</v>
      </c>
      <c r="I17" s="52">
        <v>68952</v>
      </c>
    </row>
    <row r="18" spans="2:9" x14ac:dyDescent="0.35">
      <c r="B18" s="3" t="s">
        <v>21</v>
      </c>
      <c r="D18" s="18">
        <v>686</v>
      </c>
      <c r="E18" s="4">
        <v>768</v>
      </c>
      <c r="F18" s="4">
        <v>442</v>
      </c>
      <c r="G18" s="4">
        <v>688</v>
      </c>
      <c r="H18" s="60">
        <v>285</v>
      </c>
      <c r="I18" s="49">
        <v>622</v>
      </c>
    </row>
    <row r="19" spans="2:9" x14ac:dyDescent="0.35">
      <c r="B19" s="3" t="s">
        <v>22</v>
      </c>
      <c r="D19" s="18">
        <v>1</v>
      </c>
      <c r="E19" s="4">
        <v>1</v>
      </c>
      <c r="F19" s="4">
        <v>1</v>
      </c>
      <c r="G19" s="4" t="s">
        <v>34</v>
      </c>
      <c r="H19" s="60">
        <v>0</v>
      </c>
      <c r="I19" s="49">
        <v>2</v>
      </c>
    </row>
    <row r="20" spans="2:9" x14ac:dyDescent="0.35">
      <c r="B20" s="3" t="s">
        <v>23</v>
      </c>
      <c r="D20" s="18">
        <v>4</v>
      </c>
      <c r="E20" s="4">
        <v>9</v>
      </c>
      <c r="F20" s="35"/>
      <c r="G20" s="4">
        <v>6</v>
      </c>
      <c r="H20" s="60" t="s">
        <v>29</v>
      </c>
      <c r="I20" s="49">
        <v>7</v>
      </c>
    </row>
    <row r="21" spans="2:9" x14ac:dyDescent="0.35">
      <c r="B21" s="3" t="s">
        <v>24</v>
      </c>
      <c r="D21" s="21">
        <v>0.63</v>
      </c>
      <c r="E21" s="7">
        <v>0.74</v>
      </c>
      <c r="F21" s="35"/>
      <c r="G21" s="7">
        <v>0.43</v>
      </c>
      <c r="H21" s="60" t="s">
        <v>29</v>
      </c>
      <c r="I21" s="51">
        <v>0.73</v>
      </c>
    </row>
    <row r="22" spans="2:9" x14ac:dyDescent="0.35">
      <c r="B22" s="5" t="s">
        <v>25</v>
      </c>
      <c r="D22" s="22">
        <v>0.75</v>
      </c>
      <c r="E22" s="23">
        <v>0.78</v>
      </c>
      <c r="F22" s="36"/>
      <c r="G22" s="23">
        <v>0.8</v>
      </c>
      <c r="H22" s="64" t="s">
        <v>29</v>
      </c>
      <c r="I22" s="53">
        <v>0.39</v>
      </c>
    </row>
  </sheetData>
  <mergeCells count="1">
    <mergeCell ref="G11:G12"/>
  </mergeCells>
  <pageMargins left="0.511811024" right="0.511811024" top="0.78740157500000008" bottom="0.78740157500000008" header="0.31496062000000008" footer="0.3149606200000000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13C7-DB44-4AB3-B67B-D686465904D6}">
  <dimension ref="B1:L22"/>
  <sheetViews>
    <sheetView showGridLines="0" topLeftCell="A15" zoomScale="90" zoomScaleNormal="90" workbookViewId="0">
      <selection activeCell="H3" sqref="H3:H2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>
        <v>66</v>
      </c>
      <c r="E3" s="17">
        <v>48</v>
      </c>
      <c r="F3" s="54">
        <v>40</v>
      </c>
      <c r="G3" s="17">
        <v>52</v>
      </c>
      <c r="H3" s="30">
        <v>17</v>
      </c>
      <c r="I3" s="65">
        <v>55</v>
      </c>
      <c r="K3" s="41">
        <v>45605</v>
      </c>
      <c r="L3" s="25"/>
    </row>
    <row r="4" spans="2:12" x14ac:dyDescent="0.35">
      <c r="B4" s="3" t="s">
        <v>7</v>
      </c>
      <c r="D4" s="18">
        <v>53</v>
      </c>
      <c r="E4" s="13">
        <v>46</v>
      </c>
      <c r="F4" s="55">
        <v>37</v>
      </c>
      <c r="G4" s="4">
        <v>45</v>
      </c>
      <c r="H4" s="15">
        <v>18</v>
      </c>
      <c r="I4" s="66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15">
        <v>1</v>
      </c>
      <c r="I5" s="66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15">
        <v>0</v>
      </c>
      <c r="I6" s="66">
        <v>0</v>
      </c>
    </row>
    <row r="7" spans="2:12" x14ac:dyDescent="0.35">
      <c r="B7" s="3" t="s">
        <v>10</v>
      </c>
      <c r="D7" s="18">
        <v>70</v>
      </c>
      <c r="E7" s="4">
        <v>49</v>
      </c>
      <c r="F7" s="4">
        <v>41</v>
      </c>
      <c r="G7" s="4" t="s">
        <v>35</v>
      </c>
      <c r="H7" s="15">
        <v>8</v>
      </c>
      <c r="I7" s="66">
        <v>63</v>
      </c>
    </row>
    <row r="8" spans="2:12" x14ac:dyDescent="0.35">
      <c r="B8" s="3" t="s">
        <v>11</v>
      </c>
      <c r="D8" s="18" t="s">
        <v>36</v>
      </c>
      <c r="E8" s="4">
        <v>0</v>
      </c>
      <c r="F8" s="4">
        <v>0</v>
      </c>
      <c r="G8" s="4">
        <v>4</v>
      </c>
      <c r="H8" s="15">
        <v>0</v>
      </c>
      <c r="I8" s="66">
        <v>1</v>
      </c>
    </row>
    <row r="9" spans="2:12" x14ac:dyDescent="0.35">
      <c r="B9" s="3" t="s">
        <v>12</v>
      </c>
      <c r="D9" s="18">
        <v>4</v>
      </c>
      <c r="E9" s="4">
        <v>0</v>
      </c>
      <c r="F9" s="4">
        <v>0</v>
      </c>
      <c r="G9" s="4">
        <v>4</v>
      </c>
      <c r="H9" s="15">
        <v>0</v>
      </c>
      <c r="I9" s="66">
        <v>3</v>
      </c>
    </row>
    <row r="10" spans="2:12" x14ac:dyDescent="0.35">
      <c r="B10" s="3" t="s">
        <v>13</v>
      </c>
      <c r="D10" s="18">
        <v>35</v>
      </c>
      <c r="E10" s="4">
        <v>0</v>
      </c>
      <c r="F10" s="4">
        <v>0</v>
      </c>
      <c r="G10" s="12">
        <v>10</v>
      </c>
      <c r="H10" s="15">
        <v>8</v>
      </c>
      <c r="I10" s="66">
        <v>31</v>
      </c>
    </row>
    <row r="11" spans="2:12" x14ac:dyDescent="0.35">
      <c r="B11" s="3" t="s">
        <v>14</v>
      </c>
      <c r="D11" s="18">
        <v>0</v>
      </c>
      <c r="E11" s="4">
        <v>3</v>
      </c>
      <c r="F11" s="15">
        <v>0</v>
      </c>
      <c r="G11" s="27">
        <v>0</v>
      </c>
      <c r="H11" s="31">
        <v>0</v>
      </c>
      <c r="I11" s="66">
        <v>29</v>
      </c>
    </row>
    <row r="12" spans="2:12" x14ac:dyDescent="0.35">
      <c r="B12" s="3" t="s">
        <v>15</v>
      </c>
      <c r="D12" s="18">
        <v>0</v>
      </c>
      <c r="E12" s="4">
        <v>1</v>
      </c>
      <c r="F12" s="15">
        <v>1</v>
      </c>
      <c r="G12" s="26">
        <v>4</v>
      </c>
      <c r="H12" s="31">
        <v>0</v>
      </c>
      <c r="I12" s="66">
        <v>0</v>
      </c>
    </row>
    <row r="13" spans="2:12" x14ac:dyDescent="0.35">
      <c r="B13" s="3" t="s">
        <v>16</v>
      </c>
      <c r="D13" s="18">
        <v>35</v>
      </c>
      <c r="E13" s="4">
        <v>4</v>
      </c>
      <c r="F13" s="4">
        <v>1</v>
      </c>
      <c r="G13" s="13">
        <v>14</v>
      </c>
      <c r="H13" s="15">
        <v>8</v>
      </c>
      <c r="I13" s="66">
        <v>60</v>
      </c>
    </row>
    <row r="14" spans="2:12" x14ac:dyDescent="0.35">
      <c r="B14" s="3" t="s">
        <v>17</v>
      </c>
      <c r="D14" s="24">
        <v>1.03E-2</v>
      </c>
      <c r="E14" s="6">
        <v>7.4000000000000003E-3</v>
      </c>
      <c r="F14" s="6">
        <v>1.2500000000000001E-2</v>
      </c>
      <c r="G14" s="6">
        <v>7.0000000000000001E-3</v>
      </c>
      <c r="H14" s="6">
        <v>3.8999999999999998E-3</v>
      </c>
      <c r="I14" s="67">
        <v>3.5999999999999999E-3</v>
      </c>
    </row>
    <row r="15" spans="2:12" x14ac:dyDescent="0.35">
      <c r="B15" s="3" t="s">
        <v>18</v>
      </c>
      <c r="D15" s="24">
        <v>1.0999999999999999E-2</v>
      </c>
      <c r="E15" s="6">
        <v>1.15E-2</v>
      </c>
      <c r="F15" s="6">
        <v>1.46E-2</v>
      </c>
      <c r="G15" s="6">
        <v>3.0200000000000001E-2</v>
      </c>
      <c r="H15" s="6">
        <v>5.0000000000000001E-3</v>
      </c>
      <c r="I15" s="67">
        <v>1.3100000000000001E-2</v>
      </c>
    </row>
    <row r="16" spans="2:12" x14ac:dyDescent="0.35">
      <c r="B16" s="3" t="s">
        <v>19</v>
      </c>
      <c r="D16" s="19">
        <v>0.86</v>
      </c>
      <c r="E16" s="7">
        <v>0.83</v>
      </c>
      <c r="F16" s="7">
        <v>0.81</v>
      </c>
      <c r="G16" s="7">
        <v>0.69</v>
      </c>
      <c r="H16" s="32">
        <v>0.56999999999999995</v>
      </c>
      <c r="I16" s="68">
        <v>0.83</v>
      </c>
    </row>
    <row r="17" spans="2:9" x14ac:dyDescent="0.35">
      <c r="B17" s="3" t="s">
        <v>20</v>
      </c>
      <c r="D17" s="20">
        <v>48791</v>
      </c>
      <c r="E17" s="8">
        <v>34108</v>
      </c>
      <c r="F17" s="8">
        <v>44121</v>
      </c>
      <c r="G17" s="14">
        <v>47526</v>
      </c>
      <c r="H17" s="33">
        <v>4616</v>
      </c>
      <c r="I17" s="69">
        <v>72829</v>
      </c>
    </row>
    <row r="18" spans="2:9" x14ac:dyDescent="0.35">
      <c r="B18" s="3" t="s">
        <v>21</v>
      </c>
      <c r="D18" s="18">
        <v>712</v>
      </c>
      <c r="E18" s="4">
        <v>704</v>
      </c>
      <c r="F18" s="4">
        <v>674</v>
      </c>
      <c r="G18" s="4">
        <v>650</v>
      </c>
      <c r="H18" s="15">
        <v>235</v>
      </c>
      <c r="I18" s="66">
        <v>867</v>
      </c>
    </row>
    <row r="19" spans="2:9" x14ac:dyDescent="0.35">
      <c r="B19" s="3" t="s">
        <v>22</v>
      </c>
      <c r="D19" s="18">
        <v>2</v>
      </c>
      <c r="E19" s="4">
        <v>2</v>
      </c>
      <c r="F19" s="4">
        <v>0</v>
      </c>
      <c r="G19" s="4" t="s">
        <v>37</v>
      </c>
      <c r="H19" s="15">
        <v>0</v>
      </c>
      <c r="I19" s="66">
        <v>4</v>
      </c>
    </row>
    <row r="20" spans="2:9" x14ac:dyDescent="0.35">
      <c r="B20" s="3" t="s">
        <v>23</v>
      </c>
      <c r="D20" s="18">
        <v>6</v>
      </c>
      <c r="E20" s="4">
        <v>12</v>
      </c>
      <c r="F20" s="35"/>
      <c r="G20" s="4">
        <v>13</v>
      </c>
      <c r="H20" s="15" t="s">
        <v>29</v>
      </c>
      <c r="I20" s="66">
        <v>4</v>
      </c>
    </row>
    <row r="21" spans="2:9" x14ac:dyDescent="0.35">
      <c r="B21" s="3" t="s">
        <v>24</v>
      </c>
      <c r="D21" s="21">
        <v>0.61</v>
      </c>
      <c r="E21" s="7">
        <v>0.73</v>
      </c>
      <c r="F21" s="35"/>
      <c r="G21" s="7">
        <v>0.43</v>
      </c>
      <c r="H21" s="32" t="s">
        <v>29</v>
      </c>
      <c r="I21" s="68">
        <v>0.68</v>
      </c>
    </row>
    <row r="22" spans="2:9" x14ac:dyDescent="0.35">
      <c r="B22" s="5" t="s">
        <v>25</v>
      </c>
      <c r="D22" s="22">
        <v>0.75</v>
      </c>
      <c r="E22" s="23">
        <v>0.78</v>
      </c>
      <c r="F22" s="36"/>
      <c r="G22" s="23">
        <v>0.8</v>
      </c>
      <c r="H22" s="34" t="s">
        <v>29</v>
      </c>
      <c r="I22" s="70">
        <v>0.39</v>
      </c>
    </row>
  </sheetData>
  <pageMargins left="0.511811024" right="0.511811024" top="0.78740157500000008" bottom="0.78740157500000008" header="0.31496062000000008" footer="0.3149606200000000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ED8C-626C-48A0-B223-D3DBF0AA96C5}">
  <dimension ref="B1:L22"/>
  <sheetViews>
    <sheetView showGridLines="0" zoomScale="90" zoomScaleNormal="90" workbookViewId="0">
      <selection activeCell="E17" sqref="E17:F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>
        <v>66</v>
      </c>
      <c r="E3" s="17">
        <v>48</v>
      </c>
      <c r="F3" s="54">
        <v>40</v>
      </c>
      <c r="G3" s="17">
        <v>52</v>
      </c>
      <c r="H3" s="30">
        <v>17</v>
      </c>
      <c r="I3" s="65">
        <v>55</v>
      </c>
      <c r="K3" s="41">
        <v>45607</v>
      </c>
      <c r="L3" s="25"/>
    </row>
    <row r="4" spans="2:12" x14ac:dyDescent="0.35">
      <c r="B4" s="3" t="s">
        <v>7</v>
      </c>
      <c r="D4" s="18">
        <v>53</v>
      </c>
      <c r="E4" s="13">
        <v>46</v>
      </c>
      <c r="F4" s="55">
        <v>37</v>
      </c>
      <c r="G4" s="4">
        <v>45</v>
      </c>
      <c r="H4" s="15">
        <v>18</v>
      </c>
      <c r="I4" s="66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15">
        <v>1</v>
      </c>
      <c r="I5" s="66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15">
        <v>0</v>
      </c>
      <c r="I6" s="66">
        <v>0</v>
      </c>
    </row>
    <row r="7" spans="2:12" x14ac:dyDescent="0.35">
      <c r="B7" s="3" t="s">
        <v>10</v>
      </c>
      <c r="D7" s="18">
        <v>68</v>
      </c>
      <c r="E7" s="4">
        <v>49</v>
      </c>
      <c r="F7" s="4">
        <v>37</v>
      </c>
      <c r="G7" s="4" t="s">
        <v>38</v>
      </c>
      <c r="H7" s="15">
        <v>18</v>
      </c>
      <c r="I7" s="66">
        <v>58</v>
      </c>
    </row>
    <row r="8" spans="2:12" x14ac:dyDescent="0.35">
      <c r="B8" s="3" t="s">
        <v>11</v>
      </c>
      <c r="D8" s="18">
        <v>7</v>
      </c>
      <c r="E8" s="4">
        <v>0</v>
      </c>
      <c r="F8" s="4">
        <v>0</v>
      </c>
      <c r="G8" s="4">
        <v>0</v>
      </c>
      <c r="H8" s="15">
        <v>0</v>
      </c>
      <c r="I8" s="66">
        <v>13</v>
      </c>
    </row>
    <row r="9" spans="2:12" x14ac:dyDescent="0.35">
      <c r="B9" s="3" t="s">
        <v>12</v>
      </c>
      <c r="D9" s="18">
        <v>5</v>
      </c>
      <c r="E9" s="4">
        <v>1</v>
      </c>
      <c r="F9" s="4">
        <v>0</v>
      </c>
      <c r="G9" s="4">
        <v>0</v>
      </c>
      <c r="H9" s="15">
        <v>0</v>
      </c>
      <c r="I9" s="66">
        <v>4</v>
      </c>
    </row>
    <row r="10" spans="2:12" x14ac:dyDescent="0.35">
      <c r="B10" s="3" t="s">
        <v>13</v>
      </c>
      <c r="D10" s="18">
        <v>35</v>
      </c>
      <c r="E10" s="4">
        <v>0</v>
      </c>
      <c r="F10" s="4">
        <v>0</v>
      </c>
      <c r="G10" s="12">
        <v>10</v>
      </c>
      <c r="H10" s="15">
        <v>0</v>
      </c>
      <c r="I10" s="66">
        <v>29</v>
      </c>
    </row>
    <row r="11" spans="2:12" x14ac:dyDescent="0.35">
      <c r="B11" s="3" t="s">
        <v>14</v>
      </c>
      <c r="D11" s="18">
        <v>0</v>
      </c>
      <c r="E11" s="4">
        <v>0</v>
      </c>
      <c r="F11" s="15">
        <v>0</v>
      </c>
      <c r="G11" s="334">
        <v>4</v>
      </c>
      <c r="H11" s="31">
        <v>0</v>
      </c>
      <c r="I11" s="66">
        <v>24</v>
      </c>
    </row>
    <row r="12" spans="2:12" x14ac:dyDescent="0.35">
      <c r="B12" s="3" t="s">
        <v>15</v>
      </c>
      <c r="D12" s="18">
        <v>0</v>
      </c>
      <c r="E12" s="4">
        <v>1</v>
      </c>
      <c r="F12" s="15">
        <v>2</v>
      </c>
      <c r="G12" s="335"/>
      <c r="H12" s="31">
        <v>0</v>
      </c>
      <c r="I12" s="66">
        <v>14</v>
      </c>
    </row>
    <row r="13" spans="2:12" x14ac:dyDescent="0.35">
      <c r="B13" s="3" t="s">
        <v>16</v>
      </c>
      <c r="D13" s="18">
        <v>35</v>
      </c>
      <c r="E13" s="4">
        <v>1</v>
      </c>
      <c r="F13" s="4">
        <v>2</v>
      </c>
      <c r="G13" s="13">
        <v>14</v>
      </c>
      <c r="H13" s="15">
        <v>0</v>
      </c>
      <c r="I13" s="66">
        <v>67</v>
      </c>
    </row>
    <row r="14" spans="2:12" x14ac:dyDescent="0.35">
      <c r="B14" s="3" t="s">
        <v>17</v>
      </c>
      <c r="D14" s="24">
        <v>1.3299999999999999E-2</v>
      </c>
      <c r="E14" s="6">
        <v>3.0599999999999999E-2</v>
      </c>
      <c r="F14" s="6">
        <v>1.9300000000000001E-2</v>
      </c>
      <c r="G14" s="6" t="s">
        <v>39</v>
      </c>
      <c r="H14" s="6">
        <v>2.8999999999999998E-3</v>
      </c>
      <c r="I14" s="67">
        <v>6.3E-3</v>
      </c>
    </row>
    <row r="15" spans="2:12" x14ac:dyDescent="0.35">
      <c r="B15" s="3" t="s">
        <v>18</v>
      </c>
      <c r="D15" s="24">
        <v>1.1299999999999999E-2</v>
      </c>
      <c r="E15" s="6">
        <v>1.4200000000000001E-2</v>
      </c>
      <c r="F15" s="6">
        <v>1.5299999999999999E-2</v>
      </c>
      <c r="G15" s="6" t="s">
        <v>40</v>
      </c>
      <c r="H15" s="6">
        <v>4.7999999999999996E-3</v>
      </c>
      <c r="I15" s="67">
        <v>1.21E-2</v>
      </c>
    </row>
    <row r="16" spans="2:12" x14ac:dyDescent="0.35">
      <c r="B16" s="3" t="s">
        <v>19</v>
      </c>
      <c r="D16" s="19">
        <v>0.81</v>
      </c>
      <c r="E16" s="7">
        <v>0.82</v>
      </c>
      <c r="F16" s="7">
        <v>0.71</v>
      </c>
      <c r="G16" s="7">
        <v>0.64</v>
      </c>
      <c r="H16" s="32">
        <v>1</v>
      </c>
      <c r="I16" s="68">
        <v>0.83</v>
      </c>
    </row>
    <row r="17" spans="2:9" x14ac:dyDescent="0.35">
      <c r="B17" s="3" t="s">
        <v>20</v>
      </c>
      <c r="D17" s="20">
        <v>58356</v>
      </c>
      <c r="E17" s="8">
        <v>33682</v>
      </c>
      <c r="F17" s="8">
        <v>29619</v>
      </c>
      <c r="G17" s="14">
        <v>44122</v>
      </c>
      <c r="H17" s="33">
        <v>18000</v>
      </c>
      <c r="I17" s="69">
        <v>74416</v>
      </c>
    </row>
    <row r="18" spans="2:9" x14ac:dyDescent="0.35">
      <c r="B18" s="3" t="s">
        <v>21</v>
      </c>
      <c r="D18" s="18">
        <v>514</v>
      </c>
      <c r="E18" s="4">
        <v>759</v>
      </c>
      <c r="F18" s="4">
        <v>539</v>
      </c>
      <c r="G18" s="4">
        <v>349</v>
      </c>
      <c r="H18" s="15">
        <v>229</v>
      </c>
      <c r="I18" s="66">
        <v>596</v>
      </c>
    </row>
    <row r="19" spans="2:9" x14ac:dyDescent="0.35">
      <c r="B19" s="3" t="s">
        <v>22</v>
      </c>
      <c r="D19" s="18" t="s">
        <v>41</v>
      </c>
      <c r="E19" s="4">
        <v>1</v>
      </c>
      <c r="F19" s="4">
        <v>2</v>
      </c>
      <c r="G19" s="4" t="s">
        <v>42</v>
      </c>
      <c r="H19" s="15">
        <v>0</v>
      </c>
      <c r="I19" s="66">
        <v>2</v>
      </c>
    </row>
    <row r="20" spans="2:9" x14ac:dyDescent="0.35">
      <c r="B20" s="3" t="s">
        <v>23</v>
      </c>
      <c r="D20" s="18">
        <v>20</v>
      </c>
      <c r="E20" s="4">
        <v>18</v>
      </c>
      <c r="F20" s="71" t="s">
        <v>29</v>
      </c>
      <c r="G20" s="4">
        <v>13</v>
      </c>
      <c r="H20" s="15" t="s">
        <v>29</v>
      </c>
      <c r="I20" s="66">
        <v>24</v>
      </c>
    </row>
    <row r="21" spans="2:9" x14ac:dyDescent="0.35">
      <c r="B21" s="3" t="s">
        <v>24</v>
      </c>
      <c r="D21" s="21">
        <v>0.64</v>
      </c>
      <c r="E21" s="7">
        <v>0.8</v>
      </c>
      <c r="F21" s="71" t="s">
        <v>29</v>
      </c>
      <c r="G21" s="7">
        <v>0.45</v>
      </c>
      <c r="H21" s="32" t="s">
        <v>29</v>
      </c>
      <c r="I21" s="68">
        <v>0.77</v>
      </c>
    </row>
    <row r="22" spans="2:9" x14ac:dyDescent="0.35">
      <c r="B22" s="5" t="s">
        <v>25</v>
      </c>
      <c r="D22" s="22">
        <v>0.75</v>
      </c>
      <c r="E22" s="23">
        <v>0.78</v>
      </c>
      <c r="F22" s="71" t="s">
        <v>29</v>
      </c>
      <c r="G22" s="23">
        <v>0.8</v>
      </c>
      <c r="H22" s="34" t="s">
        <v>29</v>
      </c>
      <c r="I22" s="70">
        <v>0.39</v>
      </c>
    </row>
  </sheetData>
  <mergeCells count="1">
    <mergeCell ref="G11:G12"/>
  </mergeCells>
  <pageMargins left="0.511811024" right="0.511811024" top="0.78740157500000008" bottom="0.78740157500000008" header="0.31496062000000008" footer="0.3149606200000000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11E5-7CC7-4A4A-B99F-B7B46538EE12}">
  <dimension ref="B1:L22"/>
  <sheetViews>
    <sheetView showGridLines="0" topLeftCell="A15" zoomScale="90" zoomScaleNormal="90" workbookViewId="0">
      <selection activeCell="D3" sqref="D3:D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>
        <v>66</v>
      </c>
      <c r="E3" s="17">
        <v>48</v>
      </c>
      <c r="F3" s="54">
        <v>40</v>
      </c>
      <c r="G3" s="17">
        <v>52</v>
      </c>
      <c r="H3" s="30">
        <v>17</v>
      </c>
      <c r="I3" s="72">
        <v>55</v>
      </c>
      <c r="K3" s="41">
        <v>45608</v>
      </c>
      <c r="L3" s="25"/>
    </row>
    <row r="4" spans="2:12" x14ac:dyDescent="0.35">
      <c r="B4" s="3" t="s">
        <v>7</v>
      </c>
      <c r="D4" s="18">
        <v>53</v>
      </c>
      <c r="E4" s="13">
        <v>46</v>
      </c>
      <c r="F4" s="55">
        <v>37</v>
      </c>
      <c r="G4" s="4">
        <v>45</v>
      </c>
      <c r="H4" s="15">
        <v>18</v>
      </c>
      <c r="I4" s="73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15">
        <v>1</v>
      </c>
      <c r="I5" s="73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15">
        <v>0</v>
      </c>
      <c r="I6" s="73">
        <v>0</v>
      </c>
    </row>
    <row r="7" spans="2:12" x14ac:dyDescent="0.35">
      <c r="B7" s="3" t="s">
        <v>10</v>
      </c>
      <c r="D7" s="18">
        <v>65</v>
      </c>
      <c r="E7" s="4">
        <v>55</v>
      </c>
      <c r="F7" s="4">
        <v>33</v>
      </c>
      <c r="G7" s="4">
        <v>47</v>
      </c>
      <c r="H7" s="15">
        <v>0</v>
      </c>
      <c r="I7" s="73">
        <v>45</v>
      </c>
    </row>
    <row r="8" spans="2:12" x14ac:dyDescent="0.35">
      <c r="B8" s="3" t="s">
        <v>11</v>
      </c>
      <c r="D8" s="18" t="s">
        <v>43</v>
      </c>
      <c r="E8" s="4">
        <v>0</v>
      </c>
      <c r="F8" s="4">
        <v>0</v>
      </c>
      <c r="G8" s="4">
        <v>0</v>
      </c>
      <c r="H8" s="15">
        <v>0</v>
      </c>
      <c r="I8" s="73">
        <v>6</v>
      </c>
    </row>
    <row r="9" spans="2:12" x14ac:dyDescent="0.35">
      <c r="B9" s="3" t="s">
        <v>12</v>
      </c>
      <c r="D9" s="18">
        <v>0</v>
      </c>
      <c r="E9" s="4">
        <v>0</v>
      </c>
      <c r="F9" s="4">
        <v>0</v>
      </c>
      <c r="G9" s="4">
        <v>0</v>
      </c>
      <c r="H9" s="15">
        <v>0</v>
      </c>
      <c r="I9" s="73">
        <v>1</v>
      </c>
    </row>
    <row r="10" spans="2:12" x14ac:dyDescent="0.35">
      <c r="B10" s="3" t="s">
        <v>13</v>
      </c>
      <c r="D10" s="18">
        <v>24</v>
      </c>
      <c r="E10" s="4">
        <v>0</v>
      </c>
      <c r="F10" s="4">
        <v>0</v>
      </c>
      <c r="G10" s="12">
        <v>0</v>
      </c>
      <c r="H10" s="15">
        <v>0</v>
      </c>
      <c r="I10" s="73">
        <v>25</v>
      </c>
    </row>
    <row r="11" spans="2:12" x14ac:dyDescent="0.35">
      <c r="B11" s="3" t="s">
        <v>14</v>
      </c>
      <c r="D11" s="18">
        <v>0</v>
      </c>
      <c r="E11" s="4">
        <v>0</v>
      </c>
      <c r="F11" s="15">
        <v>0</v>
      </c>
      <c r="G11" s="27">
        <v>0</v>
      </c>
      <c r="H11" s="31">
        <v>0</v>
      </c>
      <c r="I11" s="73">
        <v>12</v>
      </c>
    </row>
    <row r="12" spans="2:12" x14ac:dyDescent="0.35">
      <c r="B12" s="3" t="s">
        <v>15</v>
      </c>
      <c r="D12" s="18">
        <v>0</v>
      </c>
      <c r="E12" s="4">
        <v>0</v>
      </c>
      <c r="F12" s="15">
        <v>0</v>
      </c>
      <c r="G12" s="26">
        <v>0</v>
      </c>
      <c r="H12" s="31">
        <v>0</v>
      </c>
      <c r="I12" s="73">
        <v>6</v>
      </c>
    </row>
    <row r="13" spans="2:12" x14ac:dyDescent="0.35">
      <c r="B13" s="3" t="s">
        <v>16</v>
      </c>
      <c r="D13" s="18">
        <v>24</v>
      </c>
      <c r="E13" s="4">
        <v>0</v>
      </c>
      <c r="F13" s="4">
        <v>0</v>
      </c>
      <c r="G13" s="13">
        <v>0</v>
      </c>
      <c r="H13" s="15">
        <v>0</v>
      </c>
      <c r="I13" s="73">
        <v>43</v>
      </c>
    </row>
    <row r="14" spans="2:12" x14ac:dyDescent="0.35">
      <c r="B14" s="3" t="s">
        <v>17</v>
      </c>
      <c r="D14" s="24">
        <v>5.4999999999999997E-3</v>
      </c>
      <c r="E14" s="6">
        <v>2.58E-2</v>
      </c>
      <c r="F14" s="6">
        <v>1.37E-2</v>
      </c>
      <c r="G14" s="6">
        <v>5.4000000000000003E-3</v>
      </c>
      <c r="H14" s="6">
        <v>3.3E-3</v>
      </c>
      <c r="I14" s="74">
        <v>1.5100000000000001E-2</v>
      </c>
    </row>
    <row r="15" spans="2:12" x14ac:dyDescent="0.35">
      <c r="B15" s="3" t="s">
        <v>18</v>
      </c>
      <c r="D15" s="24">
        <v>1.0500000000000001E-2</v>
      </c>
      <c r="E15" s="6">
        <v>1.4200000000000001E-2</v>
      </c>
      <c r="F15" s="6">
        <v>1.5299999999999999E-2</v>
      </c>
      <c r="G15" s="6">
        <v>2.69E-2</v>
      </c>
      <c r="H15" s="6">
        <v>5.0000000000000001E-3</v>
      </c>
      <c r="I15" s="74">
        <v>2.2700000000000001E-2</v>
      </c>
    </row>
    <row r="16" spans="2:12" x14ac:dyDescent="0.35">
      <c r="B16" s="3" t="s">
        <v>19</v>
      </c>
      <c r="D16" s="19">
        <v>0.82</v>
      </c>
      <c r="E16" s="7">
        <v>0.73</v>
      </c>
      <c r="F16" s="7">
        <v>0.73</v>
      </c>
      <c r="G16" s="7">
        <v>0.56999999999999995</v>
      </c>
      <c r="H16" s="32">
        <v>0</v>
      </c>
      <c r="I16" s="75">
        <v>0.78</v>
      </c>
    </row>
    <row r="17" spans="2:9" x14ac:dyDescent="0.35">
      <c r="B17" s="3" t="s">
        <v>20</v>
      </c>
      <c r="D17" s="20">
        <v>58309</v>
      </c>
      <c r="E17" s="8">
        <v>39982</v>
      </c>
      <c r="F17" s="8">
        <v>25426</v>
      </c>
      <c r="G17" s="14">
        <v>37640</v>
      </c>
      <c r="H17" s="33">
        <v>0</v>
      </c>
      <c r="I17" s="76">
        <v>55600</v>
      </c>
    </row>
    <row r="18" spans="2:9" x14ac:dyDescent="0.35">
      <c r="B18" s="3" t="s">
        <v>21</v>
      </c>
      <c r="D18" s="18">
        <v>554</v>
      </c>
      <c r="E18" s="4">
        <v>441</v>
      </c>
      <c r="F18" s="4">
        <v>311</v>
      </c>
      <c r="G18" s="4">
        <v>457</v>
      </c>
      <c r="H18" s="15">
        <v>0</v>
      </c>
      <c r="I18" s="73">
        <v>469</v>
      </c>
    </row>
    <row r="19" spans="2:9" x14ac:dyDescent="0.35">
      <c r="B19" s="3" t="s">
        <v>22</v>
      </c>
      <c r="D19" s="18">
        <v>2</v>
      </c>
      <c r="E19" s="4">
        <v>1</v>
      </c>
      <c r="F19" s="4">
        <v>2</v>
      </c>
      <c r="G19" s="4" t="s">
        <v>44</v>
      </c>
      <c r="H19" s="15">
        <v>0</v>
      </c>
      <c r="I19" s="73">
        <v>5</v>
      </c>
    </row>
    <row r="20" spans="2:9" x14ac:dyDescent="0.35">
      <c r="B20" s="3" t="s">
        <v>23</v>
      </c>
      <c r="D20" s="18">
        <v>5</v>
      </c>
      <c r="E20" s="4">
        <v>9</v>
      </c>
      <c r="F20" s="71" t="s">
        <v>29</v>
      </c>
      <c r="G20" s="4">
        <v>8</v>
      </c>
      <c r="H20" s="15" t="s">
        <v>29</v>
      </c>
      <c r="I20" s="73">
        <v>5</v>
      </c>
    </row>
    <row r="21" spans="2:9" x14ac:dyDescent="0.35">
      <c r="B21" s="3" t="s">
        <v>24</v>
      </c>
      <c r="D21" s="21">
        <v>0.66</v>
      </c>
      <c r="E21" s="7">
        <v>0.78</v>
      </c>
      <c r="F21" s="71" t="s">
        <v>29</v>
      </c>
      <c r="G21" s="7">
        <v>0.41</v>
      </c>
      <c r="H21" s="32" t="s">
        <v>29</v>
      </c>
      <c r="I21" s="75">
        <v>0.73</v>
      </c>
    </row>
    <row r="22" spans="2:9" x14ac:dyDescent="0.35">
      <c r="B22" s="5" t="s">
        <v>25</v>
      </c>
      <c r="D22" s="22">
        <v>0.75</v>
      </c>
      <c r="E22" s="23">
        <v>0.67</v>
      </c>
      <c r="F22" s="71" t="s">
        <v>29</v>
      </c>
      <c r="G22" s="23">
        <v>0.62</v>
      </c>
      <c r="H22" s="34" t="s">
        <v>29</v>
      </c>
      <c r="I22" s="77">
        <v>0.24</v>
      </c>
    </row>
  </sheetData>
  <pageMargins left="0.511811024" right="0.511811024" top="0.78740157500000008" bottom="0.78740157500000008" header="0.31496062000000008" footer="0.3149606200000000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F26D-49DF-4726-94A7-1C29886FC632}">
  <dimension ref="B1:L22"/>
  <sheetViews>
    <sheetView showGridLines="0" zoomScale="90" zoomScaleNormal="90" workbookViewId="0">
      <selection activeCell="D10" sqref="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1.542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2" t="s">
        <v>6</v>
      </c>
      <c r="D3" s="16">
        <v>66</v>
      </c>
      <c r="E3" s="17">
        <v>48</v>
      </c>
      <c r="F3" s="54">
        <v>40</v>
      </c>
      <c r="G3" s="17">
        <v>52</v>
      </c>
      <c r="H3" s="30">
        <v>17</v>
      </c>
      <c r="I3" s="72">
        <v>55</v>
      </c>
      <c r="K3" s="41">
        <v>45609</v>
      </c>
      <c r="L3" s="25"/>
    </row>
    <row r="4" spans="2:12" x14ac:dyDescent="0.35">
      <c r="B4" s="3" t="s">
        <v>7</v>
      </c>
      <c r="D4" s="18">
        <v>53</v>
      </c>
      <c r="E4" s="13">
        <v>46</v>
      </c>
      <c r="F4" s="55">
        <v>37</v>
      </c>
      <c r="G4" s="4">
        <v>45</v>
      </c>
      <c r="H4" s="15">
        <v>18</v>
      </c>
      <c r="I4" s="73">
        <v>49</v>
      </c>
      <c r="L4" s="25"/>
    </row>
    <row r="5" spans="2:12" x14ac:dyDescent="0.35">
      <c r="B5" s="3" t="s">
        <v>8</v>
      </c>
      <c r="D5" s="18">
        <v>11</v>
      </c>
      <c r="E5" s="13">
        <v>0</v>
      </c>
      <c r="F5" s="55">
        <v>2</v>
      </c>
      <c r="G5" s="4">
        <v>5</v>
      </c>
      <c r="H5" s="15">
        <v>1</v>
      </c>
      <c r="I5" s="73">
        <v>6</v>
      </c>
    </row>
    <row r="6" spans="2:12" x14ac:dyDescent="0.35">
      <c r="B6" s="3" t="s">
        <v>9</v>
      </c>
      <c r="D6" s="18">
        <v>2</v>
      </c>
      <c r="E6" s="13">
        <v>2</v>
      </c>
      <c r="F6" s="55">
        <v>1</v>
      </c>
      <c r="G6" s="4">
        <v>2</v>
      </c>
      <c r="H6" s="15">
        <v>0</v>
      </c>
      <c r="I6" s="73">
        <v>0</v>
      </c>
    </row>
    <row r="7" spans="2:12" x14ac:dyDescent="0.35">
      <c r="B7" s="3" t="s">
        <v>10</v>
      </c>
      <c r="D7" s="18">
        <v>62</v>
      </c>
      <c r="E7" s="4">
        <v>54</v>
      </c>
      <c r="F7" s="4">
        <v>38</v>
      </c>
      <c r="G7" s="4" t="s">
        <v>45</v>
      </c>
      <c r="H7" s="78" t="s">
        <v>46</v>
      </c>
      <c r="I7" s="73">
        <v>57</v>
      </c>
    </row>
    <row r="8" spans="2:12" x14ac:dyDescent="0.35">
      <c r="B8" s="3" t="s">
        <v>11</v>
      </c>
      <c r="D8" s="18" t="s">
        <v>47</v>
      </c>
      <c r="E8" s="4">
        <v>1</v>
      </c>
      <c r="F8" s="4">
        <v>1</v>
      </c>
      <c r="G8" s="4">
        <v>0</v>
      </c>
      <c r="H8" s="15">
        <v>0</v>
      </c>
      <c r="I8" s="73">
        <v>0</v>
      </c>
    </row>
    <row r="9" spans="2:12" x14ac:dyDescent="0.35">
      <c r="B9" s="3" t="s">
        <v>12</v>
      </c>
      <c r="D9" s="18">
        <v>0</v>
      </c>
      <c r="E9" s="4">
        <v>5</v>
      </c>
      <c r="F9" s="4">
        <v>0</v>
      </c>
      <c r="G9" s="4" t="s">
        <v>48</v>
      </c>
      <c r="H9" s="15">
        <v>0</v>
      </c>
      <c r="I9" s="73">
        <v>0</v>
      </c>
    </row>
    <row r="10" spans="2:12" x14ac:dyDescent="0.35">
      <c r="B10" s="3" t="s">
        <v>13</v>
      </c>
      <c r="D10" s="18">
        <v>20</v>
      </c>
      <c r="E10" s="4">
        <v>0</v>
      </c>
      <c r="F10" s="4">
        <v>0</v>
      </c>
      <c r="G10" s="12">
        <v>0</v>
      </c>
      <c r="H10" s="15">
        <v>0</v>
      </c>
      <c r="I10" s="73">
        <v>20</v>
      </c>
    </row>
    <row r="11" spans="2:12" x14ac:dyDescent="0.35">
      <c r="B11" s="3" t="s">
        <v>14</v>
      </c>
      <c r="D11" s="18">
        <v>0</v>
      </c>
      <c r="E11" s="4">
        <v>0</v>
      </c>
      <c r="F11" s="15">
        <v>0</v>
      </c>
      <c r="G11" s="334">
        <v>5</v>
      </c>
      <c r="H11" s="31">
        <v>0</v>
      </c>
      <c r="I11" s="73">
        <v>18</v>
      </c>
    </row>
    <row r="12" spans="2:12" x14ac:dyDescent="0.35">
      <c r="B12" s="3" t="s">
        <v>15</v>
      </c>
      <c r="D12" s="18">
        <v>7</v>
      </c>
      <c r="E12" s="4">
        <v>5</v>
      </c>
      <c r="F12" s="15">
        <v>16</v>
      </c>
      <c r="G12" s="335"/>
      <c r="H12" s="31">
        <v>0</v>
      </c>
      <c r="I12" s="73">
        <v>4</v>
      </c>
    </row>
    <row r="13" spans="2:12" x14ac:dyDescent="0.35">
      <c r="B13" s="3" t="s">
        <v>16</v>
      </c>
      <c r="D13" s="18">
        <v>27</v>
      </c>
      <c r="E13" s="4">
        <v>5</v>
      </c>
      <c r="F13" s="4">
        <v>16</v>
      </c>
      <c r="G13" s="13">
        <v>5</v>
      </c>
      <c r="H13" s="15">
        <v>0</v>
      </c>
      <c r="I13" s="73">
        <v>42</v>
      </c>
    </row>
    <row r="14" spans="2:12" x14ac:dyDescent="0.35">
      <c r="B14" s="3" t="s">
        <v>17</v>
      </c>
      <c r="D14" s="24">
        <v>1.34E-2</v>
      </c>
      <c r="E14" s="6">
        <v>4.24E-2</v>
      </c>
      <c r="F14" s="6">
        <v>3.5999999999999999E-3</v>
      </c>
      <c r="G14" s="6">
        <v>1.23E-2</v>
      </c>
      <c r="H14" s="6">
        <v>2.9999999999999997E-4</v>
      </c>
      <c r="I14" s="74">
        <v>1.5100000000000001E-2</v>
      </c>
    </row>
    <row r="15" spans="2:12" x14ac:dyDescent="0.35">
      <c r="B15" s="3" t="s">
        <v>18</v>
      </c>
      <c r="D15" s="24">
        <v>1.0800000000000001E-2</v>
      </c>
      <c r="E15" s="6">
        <v>1.78E-2</v>
      </c>
      <c r="F15" s="6">
        <v>1.38E-2</v>
      </c>
      <c r="G15" s="6">
        <v>2.7799999999999998E-2</v>
      </c>
      <c r="H15" s="6">
        <v>4.7000000000000002E-3</v>
      </c>
      <c r="I15" s="74">
        <v>2.1000000000000001E-2</v>
      </c>
    </row>
    <row r="16" spans="2:12" x14ac:dyDescent="0.35">
      <c r="B16" s="3" t="s">
        <v>19</v>
      </c>
      <c r="D16" s="19">
        <v>0.89</v>
      </c>
      <c r="E16" s="7">
        <v>0.86</v>
      </c>
      <c r="F16" s="7">
        <v>0.84</v>
      </c>
      <c r="G16" s="7">
        <v>0.73</v>
      </c>
      <c r="H16" s="32">
        <v>0.95</v>
      </c>
      <c r="I16" s="75">
        <v>0.78</v>
      </c>
    </row>
    <row r="17" spans="2:9" x14ac:dyDescent="0.35">
      <c r="B17" s="3" t="s">
        <v>20</v>
      </c>
      <c r="D17" s="20">
        <v>54484</v>
      </c>
      <c r="E17" s="8">
        <v>37427</v>
      </c>
      <c r="F17" s="8">
        <v>34628</v>
      </c>
      <c r="G17" s="14">
        <v>61733</v>
      </c>
      <c r="H17" s="33" t="s">
        <v>49</v>
      </c>
      <c r="I17" s="76">
        <v>63897</v>
      </c>
    </row>
    <row r="18" spans="2:9" x14ac:dyDescent="0.35">
      <c r="B18" s="3" t="s">
        <v>21</v>
      </c>
      <c r="D18" s="18">
        <v>615</v>
      </c>
      <c r="E18" s="4">
        <v>681</v>
      </c>
      <c r="F18" s="4">
        <v>378</v>
      </c>
      <c r="G18" s="4">
        <v>691</v>
      </c>
      <c r="H18" s="15" t="s">
        <v>50</v>
      </c>
      <c r="I18" s="73">
        <v>858</v>
      </c>
    </row>
    <row r="19" spans="2:9" x14ac:dyDescent="0.35">
      <c r="B19" s="3" t="s">
        <v>22</v>
      </c>
      <c r="D19" s="18">
        <v>2</v>
      </c>
      <c r="E19" s="4">
        <v>2</v>
      </c>
      <c r="F19" s="4">
        <v>1</v>
      </c>
      <c r="G19" s="4" t="s">
        <v>51</v>
      </c>
      <c r="H19" s="15">
        <v>0</v>
      </c>
      <c r="I19" s="73">
        <v>2</v>
      </c>
    </row>
    <row r="20" spans="2:9" x14ac:dyDescent="0.35">
      <c r="B20" s="3" t="s">
        <v>23</v>
      </c>
      <c r="D20" s="18">
        <v>3</v>
      </c>
      <c r="E20" s="4">
        <v>13</v>
      </c>
      <c r="F20" s="15" t="s">
        <v>29</v>
      </c>
      <c r="G20" s="4">
        <v>8</v>
      </c>
      <c r="H20" s="15" t="s">
        <v>29</v>
      </c>
      <c r="I20" s="73">
        <v>7</v>
      </c>
    </row>
    <row r="21" spans="2:9" x14ac:dyDescent="0.35">
      <c r="B21" s="3" t="s">
        <v>24</v>
      </c>
      <c r="D21" s="21">
        <v>0.64</v>
      </c>
      <c r="E21" s="7">
        <v>0.8</v>
      </c>
      <c r="F21" s="32" t="s">
        <v>29</v>
      </c>
      <c r="G21" s="7">
        <v>0.46</v>
      </c>
      <c r="H21" s="32" t="s">
        <v>29</v>
      </c>
      <c r="I21" s="75">
        <v>0.72</v>
      </c>
    </row>
    <row r="22" spans="2:9" x14ac:dyDescent="0.35">
      <c r="B22" s="5" t="s">
        <v>25</v>
      </c>
      <c r="D22" s="22">
        <v>0.7</v>
      </c>
      <c r="E22" s="23">
        <v>0.67</v>
      </c>
      <c r="F22" s="34" t="s">
        <v>29</v>
      </c>
      <c r="G22" s="23">
        <v>0.62</v>
      </c>
      <c r="H22" s="34" t="s">
        <v>29</v>
      </c>
      <c r="I22" s="77">
        <v>0.24</v>
      </c>
    </row>
  </sheetData>
  <mergeCells count="1">
    <mergeCell ref="G11:G12"/>
  </mergeCells>
  <pageMargins left="0.511811024" right="0.511811024" top="0.78740157500000008" bottom="0.78740157500000008" header="0.31496062000000008" footer="0.3149606200000000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E46A-3FF6-4A24-A06A-FB4C1509A644}">
  <dimension ref="B1:L24"/>
  <sheetViews>
    <sheetView showGridLines="0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17">
        <v>48</v>
      </c>
      <c r="F3" s="54">
        <v>40</v>
      </c>
      <c r="G3" s="89">
        <v>51</v>
      </c>
      <c r="H3" s="30">
        <v>17</v>
      </c>
      <c r="I3" s="83">
        <v>58</v>
      </c>
      <c r="K3" s="41">
        <v>45610</v>
      </c>
      <c r="L3" s="25"/>
    </row>
    <row r="4" spans="2:12" x14ac:dyDescent="0.35">
      <c r="B4" s="82" t="s">
        <v>53</v>
      </c>
      <c r="D4" s="79">
        <v>1</v>
      </c>
      <c r="E4" s="13">
        <v>0</v>
      </c>
      <c r="F4" s="55">
        <v>0</v>
      </c>
      <c r="G4" s="13">
        <v>0</v>
      </c>
      <c r="H4" s="15">
        <v>0</v>
      </c>
      <c r="I4" s="84">
        <v>4</v>
      </c>
      <c r="K4" s="41"/>
      <c r="L4" s="25"/>
    </row>
    <row r="5" spans="2:12" x14ac:dyDescent="0.35">
      <c r="B5" s="82" t="s">
        <v>54</v>
      </c>
      <c r="D5" s="79">
        <v>65</v>
      </c>
      <c r="E5" s="13">
        <v>48</v>
      </c>
      <c r="F5" s="55">
        <v>40</v>
      </c>
      <c r="G5" s="13">
        <v>51</v>
      </c>
      <c r="H5" s="15">
        <v>17</v>
      </c>
      <c r="I5" s="84">
        <v>54</v>
      </c>
      <c r="K5" s="41"/>
      <c r="L5" s="25"/>
    </row>
    <row r="6" spans="2:12" x14ac:dyDescent="0.35">
      <c r="B6" s="3" t="s">
        <v>7</v>
      </c>
      <c r="D6" s="18">
        <v>55</v>
      </c>
      <c r="E6" s="13">
        <v>46</v>
      </c>
      <c r="F6" s="55">
        <v>37</v>
      </c>
      <c r="G6" s="4">
        <v>45</v>
      </c>
      <c r="H6" s="15">
        <v>18</v>
      </c>
      <c r="I6" s="84">
        <v>49</v>
      </c>
      <c r="L6" s="25"/>
    </row>
    <row r="7" spans="2:12" x14ac:dyDescent="0.35">
      <c r="B7" s="3" t="s">
        <v>8</v>
      </c>
      <c r="D7" s="18">
        <v>11</v>
      </c>
      <c r="E7" s="13">
        <v>0</v>
      </c>
      <c r="F7" s="55">
        <v>2</v>
      </c>
      <c r="G7" s="4">
        <v>5</v>
      </c>
      <c r="H7" s="15" t="s">
        <v>55</v>
      </c>
      <c r="I7" s="84">
        <v>6</v>
      </c>
    </row>
    <row r="8" spans="2:12" x14ac:dyDescent="0.35">
      <c r="B8" s="3" t="s">
        <v>9</v>
      </c>
      <c r="D8" s="18">
        <v>2</v>
      </c>
      <c r="E8" s="13">
        <v>2</v>
      </c>
      <c r="F8" s="55">
        <v>1</v>
      </c>
      <c r="G8" s="4">
        <v>2</v>
      </c>
      <c r="H8" s="15">
        <v>0</v>
      </c>
      <c r="I8" s="84">
        <v>0</v>
      </c>
    </row>
    <row r="9" spans="2:12" x14ac:dyDescent="0.35">
      <c r="B9" s="3" t="s">
        <v>10</v>
      </c>
      <c r="D9" s="18">
        <v>66</v>
      </c>
      <c r="E9" s="4">
        <v>59</v>
      </c>
      <c r="F9" s="4">
        <v>36</v>
      </c>
      <c r="G9" s="4" t="s">
        <v>56</v>
      </c>
      <c r="H9" s="15">
        <v>23</v>
      </c>
      <c r="I9" s="84">
        <v>48</v>
      </c>
    </row>
    <row r="10" spans="2:12" x14ac:dyDescent="0.35">
      <c r="B10" s="3" t="s">
        <v>11</v>
      </c>
      <c r="D10" s="18" t="s">
        <v>57</v>
      </c>
      <c r="E10" s="4">
        <v>1</v>
      </c>
      <c r="F10" s="4">
        <v>0</v>
      </c>
      <c r="G10" s="4">
        <v>2</v>
      </c>
      <c r="H10" s="15">
        <v>0</v>
      </c>
      <c r="I10" s="84">
        <v>4</v>
      </c>
    </row>
    <row r="11" spans="2:12" x14ac:dyDescent="0.35">
      <c r="B11" s="3" t="s">
        <v>12</v>
      </c>
      <c r="D11" s="18">
        <v>4</v>
      </c>
      <c r="E11" s="4">
        <v>5</v>
      </c>
      <c r="F11" s="4">
        <v>0</v>
      </c>
      <c r="G11" s="4" t="s">
        <v>58</v>
      </c>
      <c r="H11" s="31">
        <v>6</v>
      </c>
      <c r="I11" s="84">
        <v>0</v>
      </c>
    </row>
    <row r="12" spans="2:12" x14ac:dyDescent="0.35">
      <c r="B12" s="3" t="s">
        <v>13</v>
      </c>
      <c r="D12" s="18">
        <v>23</v>
      </c>
      <c r="E12" s="4">
        <v>0</v>
      </c>
      <c r="F12" s="4">
        <v>0</v>
      </c>
      <c r="G12" s="12">
        <v>0</v>
      </c>
      <c r="H12" s="31">
        <v>2</v>
      </c>
      <c r="I12" s="84">
        <v>28</v>
      </c>
    </row>
    <row r="13" spans="2:12" x14ac:dyDescent="0.35">
      <c r="B13" s="3" t="s">
        <v>14</v>
      </c>
      <c r="D13" s="18">
        <v>0</v>
      </c>
      <c r="E13" s="4">
        <v>3</v>
      </c>
      <c r="F13" s="15">
        <v>10</v>
      </c>
      <c r="G13" s="336">
        <v>8</v>
      </c>
      <c r="H13" s="15">
        <v>0</v>
      </c>
      <c r="I13" s="84">
        <v>41</v>
      </c>
    </row>
    <row r="14" spans="2:12" x14ac:dyDescent="0.35">
      <c r="B14" s="3" t="s">
        <v>15</v>
      </c>
      <c r="D14" s="18">
        <v>28</v>
      </c>
      <c r="E14" s="4">
        <v>7</v>
      </c>
      <c r="F14" s="15">
        <v>3</v>
      </c>
      <c r="G14" s="337"/>
      <c r="H14" s="4" t="s">
        <v>59</v>
      </c>
      <c r="I14" s="84">
        <v>6</v>
      </c>
    </row>
    <row r="15" spans="2:12" x14ac:dyDescent="0.35">
      <c r="B15" s="3" t="s">
        <v>16</v>
      </c>
      <c r="D15" s="18">
        <v>51</v>
      </c>
      <c r="E15" s="4">
        <v>10</v>
      </c>
      <c r="F15" s="4">
        <v>13</v>
      </c>
      <c r="G15" s="13">
        <v>8</v>
      </c>
      <c r="H15" s="4" t="s">
        <v>60</v>
      </c>
      <c r="I15" s="84">
        <v>75</v>
      </c>
    </row>
    <row r="16" spans="2:12" x14ac:dyDescent="0.35">
      <c r="B16" s="3" t="s">
        <v>17</v>
      </c>
      <c r="D16" s="24">
        <v>6.3E-3</v>
      </c>
      <c r="E16" s="6">
        <v>1.52E-2</v>
      </c>
      <c r="F16" s="6">
        <v>1.46E-2</v>
      </c>
      <c r="G16" s="6" t="s">
        <v>61</v>
      </c>
      <c r="H16" s="15" t="s">
        <v>62</v>
      </c>
      <c r="I16" s="85">
        <v>3.6999999999999998E-2</v>
      </c>
    </row>
    <row r="17" spans="2:9" x14ac:dyDescent="0.35">
      <c r="B17" s="3" t="s">
        <v>18</v>
      </c>
      <c r="D17" s="24">
        <v>1.04E-2</v>
      </c>
      <c r="E17" s="6">
        <v>1.83E-2</v>
      </c>
      <c r="F17" s="6">
        <v>1.3899999999999999E-2</v>
      </c>
      <c r="G17" s="6" t="s">
        <v>63</v>
      </c>
      <c r="H17" s="15" t="s">
        <v>64</v>
      </c>
      <c r="I17" s="85">
        <v>1.8200000000000001E-2</v>
      </c>
    </row>
    <row r="18" spans="2:9" x14ac:dyDescent="0.35">
      <c r="B18" s="3" t="s">
        <v>19</v>
      </c>
      <c r="D18" s="19">
        <v>0.9</v>
      </c>
      <c r="E18" s="7">
        <v>0.87</v>
      </c>
      <c r="F18" s="7">
        <v>0.86</v>
      </c>
      <c r="G18" s="7">
        <v>0.76</v>
      </c>
      <c r="H18" s="32">
        <v>0.71</v>
      </c>
      <c r="I18" s="86">
        <v>0.86</v>
      </c>
    </row>
    <row r="19" spans="2:9" x14ac:dyDescent="0.35">
      <c r="B19" s="3" t="s">
        <v>20</v>
      </c>
      <c r="D19" s="20">
        <v>62259</v>
      </c>
      <c r="E19" s="8">
        <v>43757</v>
      </c>
      <c r="F19" s="8">
        <v>41984</v>
      </c>
      <c r="G19" s="14">
        <v>82051</v>
      </c>
      <c r="H19" s="33">
        <v>16251</v>
      </c>
      <c r="I19" s="87">
        <v>61445</v>
      </c>
    </row>
    <row r="20" spans="2:9" x14ac:dyDescent="0.35">
      <c r="B20" s="3" t="s">
        <v>21</v>
      </c>
      <c r="D20" s="18">
        <v>889</v>
      </c>
      <c r="E20" s="4">
        <v>792</v>
      </c>
      <c r="F20" s="4">
        <v>366</v>
      </c>
      <c r="G20" s="14">
        <v>786</v>
      </c>
      <c r="H20" s="15">
        <v>407</v>
      </c>
      <c r="I20" s="84">
        <v>600</v>
      </c>
    </row>
    <row r="21" spans="2:9" x14ac:dyDescent="0.35">
      <c r="B21" s="3" t="s">
        <v>22</v>
      </c>
      <c r="D21" s="18">
        <v>3</v>
      </c>
      <c r="E21" s="4">
        <v>2</v>
      </c>
      <c r="F21" s="4">
        <v>1</v>
      </c>
      <c r="G21" s="4" t="s">
        <v>65</v>
      </c>
      <c r="H21" s="91" t="s">
        <v>59</v>
      </c>
      <c r="I21" s="84">
        <v>5</v>
      </c>
    </row>
    <row r="22" spans="2:9" x14ac:dyDescent="0.35">
      <c r="B22" s="3" t="s">
        <v>23</v>
      </c>
      <c r="D22" s="18">
        <v>8</v>
      </c>
      <c r="E22" s="4">
        <v>9</v>
      </c>
      <c r="F22" s="15" t="s">
        <v>29</v>
      </c>
      <c r="G22" s="15">
        <v>5</v>
      </c>
      <c r="H22" s="4" t="s">
        <v>29</v>
      </c>
      <c r="I22" s="90">
        <v>8</v>
      </c>
    </row>
    <row r="23" spans="2:9" x14ac:dyDescent="0.35">
      <c r="B23" s="3" t="s">
        <v>24</v>
      </c>
      <c r="D23" s="21">
        <v>0.61</v>
      </c>
      <c r="E23" s="7">
        <v>0.78</v>
      </c>
      <c r="F23" s="32" t="s">
        <v>29</v>
      </c>
      <c r="G23" s="7">
        <v>0.42</v>
      </c>
      <c r="H23" s="80" t="s">
        <v>29</v>
      </c>
      <c r="I23" s="86">
        <v>0.71</v>
      </c>
    </row>
    <row r="24" spans="2:9" x14ac:dyDescent="0.35">
      <c r="B24" s="5" t="s">
        <v>25</v>
      </c>
      <c r="D24" s="22">
        <v>0.63</v>
      </c>
      <c r="E24" s="23">
        <v>0.67</v>
      </c>
      <c r="F24" s="34" t="s">
        <v>29</v>
      </c>
      <c r="G24" s="23">
        <v>0.62</v>
      </c>
      <c r="H24" s="92" t="s">
        <v>29</v>
      </c>
      <c r="I24" s="88">
        <v>0.24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7A4E-66EB-49B4-98D5-C9025A7A2496}">
  <dimension ref="B1:L24"/>
  <sheetViews>
    <sheetView showGridLines="0" zoomScale="90" zoomScaleNormal="90" workbookViewId="0">
      <selection activeCell="I3" sqref="I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1" spans="2:12" ht="15" thickBot="1" x14ac:dyDescent="0.4"/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/>
      <c r="E3" s="17"/>
      <c r="F3" s="17"/>
      <c r="G3" s="17"/>
      <c r="H3" s="30"/>
      <c r="I3" s="72">
        <v>65</v>
      </c>
      <c r="K3" s="41">
        <v>45611</v>
      </c>
      <c r="L3" s="25"/>
    </row>
    <row r="4" spans="2:12" x14ac:dyDescent="0.35">
      <c r="B4" s="82" t="s">
        <v>53</v>
      </c>
      <c r="D4" s="79"/>
      <c r="E4" s="13"/>
      <c r="F4" s="13"/>
      <c r="G4" s="13"/>
      <c r="H4" s="80"/>
      <c r="I4" s="73">
        <v>4</v>
      </c>
      <c r="K4" s="41"/>
      <c r="L4" s="25"/>
    </row>
    <row r="5" spans="2:12" x14ac:dyDescent="0.35">
      <c r="B5" s="82" t="s">
        <v>54</v>
      </c>
      <c r="D5" s="79"/>
      <c r="E5" s="13"/>
      <c r="F5" s="13"/>
      <c r="G5" s="13"/>
      <c r="H5" s="80"/>
      <c r="I5" s="73">
        <v>61</v>
      </c>
      <c r="K5" s="41"/>
      <c r="L5" s="25"/>
    </row>
    <row r="6" spans="2:12" x14ac:dyDescent="0.35">
      <c r="B6" s="3" t="s">
        <v>7</v>
      </c>
      <c r="D6" s="18"/>
      <c r="E6" s="4"/>
      <c r="F6" s="4"/>
      <c r="G6" s="4"/>
      <c r="H6" s="15"/>
      <c r="I6" s="73">
        <v>55</v>
      </c>
      <c r="L6" s="25"/>
    </row>
    <row r="7" spans="2:12" x14ac:dyDescent="0.35">
      <c r="B7" s="3" t="s">
        <v>8</v>
      </c>
      <c r="D7" s="18"/>
      <c r="E7" s="4"/>
      <c r="F7" s="4"/>
      <c r="G7" s="4"/>
      <c r="H7" s="15"/>
      <c r="I7" s="73">
        <v>6</v>
      </c>
    </row>
    <row r="8" spans="2:12" x14ac:dyDescent="0.35">
      <c r="B8" s="3" t="s">
        <v>9</v>
      </c>
      <c r="D8" s="18"/>
      <c r="E8" s="4"/>
      <c r="F8" s="4"/>
      <c r="G8" s="4"/>
      <c r="H8" s="15"/>
      <c r="I8" s="73">
        <v>0</v>
      </c>
    </row>
    <row r="9" spans="2:12" x14ac:dyDescent="0.35">
      <c r="B9" s="3" t="s">
        <v>10</v>
      </c>
      <c r="D9" s="18"/>
      <c r="E9" s="4"/>
      <c r="F9" s="4"/>
      <c r="G9" s="4"/>
      <c r="H9" s="15"/>
      <c r="I9" s="73">
        <v>62</v>
      </c>
    </row>
    <row r="10" spans="2:12" x14ac:dyDescent="0.35">
      <c r="B10" s="3" t="s">
        <v>11</v>
      </c>
      <c r="D10" s="18"/>
      <c r="E10" s="4"/>
      <c r="F10" s="4"/>
      <c r="G10" s="4"/>
      <c r="H10" s="15"/>
      <c r="I10" s="73">
        <v>12</v>
      </c>
    </row>
    <row r="11" spans="2:12" x14ac:dyDescent="0.35">
      <c r="B11" s="3" t="s">
        <v>12</v>
      </c>
      <c r="D11" s="18"/>
      <c r="E11" s="4"/>
      <c r="F11" s="4"/>
      <c r="G11" s="4"/>
      <c r="H11" s="15"/>
      <c r="I11" s="73">
        <v>0</v>
      </c>
    </row>
    <row r="12" spans="2:12" x14ac:dyDescent="0.35">
      <c r="B12" s="3" t="s">
        <v>13</v>
      </c>
      <c r="D12" s="18"/>
      <c r="E12" s="4"/>
      <c r="F12" s="4"/>
      <c r="G12" s="12"/>
      <c r="H12" s="15"/>
      <c r="I12" s="73">
        <v>28</v>
      </c>
    </row>
    <row r="13" spans="2:12" x14ac:dyDescent="0.35">
      <c r="B13" s="3" t="s">
        <v>14</v>
      </c>
      <c r="D13" s="18"/>
      <c r="E13" s="4"/>
      <c r="F13" s="15"/>
      <c r="G13" s="27"/>
      <c r="H13" s="31"/>
      <c r="I13" s="73">
        <v>24</v>
      </c>
    </row>
    <row r="14" spans="2:12" x14ac:dyDescent="0.35">
      <c r="B14" s="3" t="s">
        <v>15</v>
      </c>
      <c r="D14" s="18"/>
      <c r="E14" s="4"/>
      <c r="F14" s="15"/>
      <c r="G14" s="26"/>
      <c r="H14" s="31"/>
      <c r="I14" s="73">
        <v>6</v>
      </c>
    </row>
    <row r="15" spans="2:12" x14ac:dyDescent="0.35">
      <c r="B15" s="3" t="s">
        <v>16</v>
      </c>
      <c r="D15" s="18"/>
      <c r="E15" s="4"/>
      <c r="F15" s="4"/>
      <c r="G15" s="13"/>
      <c r="H15" s="15"/>
      <c r="I15" s="73">
        <v>58</v>
      </c>
    </row>
    <row r="16" spans="2:12" x14ac:dyDescent="0.35">
      <c r="B16" s="3" t="s">
        <v>17</v>
      </c>
      <c r="D16" s="24"/>
      <c r="E16" s="6"/>
      <c r="F16" s="6"/>
      <c r="G16" s="6"/>
      <c r="H16" s="6"/>
      <c r="I16" s="74">
        <v>1.35E-2</v>
      </c>
    </row>
    <row r="17" spans="2:9" x14ac:dyDescent="0.35">
      <c r="B17" s="3" t="s">
        <v>18</v>
      </c>
      <c r="D17" s="24"/>
      <c r="E17" s="6"/>
      <c r="F17" s="6"/>
      <c r="G17" s="6"/>
      <c r="H17" s="6"/>
      <c r="I17" s="74">
        <v>1.8599999999999998E-2</v>
      </c>
    </row>
    <row r="18" spans="2:9" x14ac:dyDescent="0.35">
      <c r="B18" s="3" t="s">
        <v>19</v>
      </c>
      <c r="D18" s="19"/>
      <c r="E18" s="7"/>
      <c r="F18" s="7"/>
      <c r="G18" s="7"/>
      <c r="H18" s="32"/>
      <c r="I18" s="75">
        <v>0.8</v>
      </c>
    </row>
    <row r="19" spans="2:9" x14ac:dyDescent="0.35">
      <c r="B19" s="3" t="s">
        <v>20</v>
      </c>
      <c r="D19" s="20"/>
      <c r="E19" s="8"/>
      <c r="F19" s="8"/>
      <c r="G19" s="14"/>
      <c r="H19" s="33"/>
      <c r="I19" s="76">
        <v>72762</v>
      </c>
    </row>
    <row r="20" spans="2:9" x14ac:dyDescent="0.35">
      <c r="B20" s="3" t="s">
        <v>21</v>
      </c>
      <c r="D20" s="18"/>
      <c r="E20" s="4"/>
      <c r="F20" s="4"/>
      <c r="G20" s="4"/>
      <c r="H20" s="15"/>
      <c r="I20" s="76">
        <v>1102</v>
      </c>
    </row>
    <row r="21" spans="2:9" x14ac:dyDescent="0.35">
      <c r="B21" s="3" t="s">
        <v>22</v>
      </c>
      <c r="D21" s="18"/>
      <c r="E21" s="4"/>
      <c r="F21" s="4"/>
      <c r="G21" s="4"/>
      <c r="H21" s="15"/>
      <c r="I21" s="73">
        <v>17</v>
      </c>
    </row>
    <row r="22" spans="2:9" x14ac:dyDescent="0.35">
      <c r="B22" s="3" t="s">
        <v>23</v>
      </c>
      <c r="D22" s="18"/>
      <c r="E22" s="4"/>
      <c r="F22" s="15" t="s">
        <v>29</v>
      </c>
      <c r="G22" s="4"/>
      <c r="H22" s="15"/>
      <c r="I22" s="73">
        <v>0</v>
      </c>
    </row>
    <row r="23" spans="2:9" x14ac:dyDescent="0.35">
      <c r="B23" s="3" t="s">
        <v>24</v>
      </c>
      <c r="D23" s="21"/>
      <c r="E23" s="7"/>
      <c r="F23" s="32" t="s">
        <v>29</v>
      </c>
      <c r="G23" s="7"/>
      <c r="H23" s="32"/>
      <c r="I23" s="75">
        <v>0.68</v>
      </c>
    </row>
    <row r="24" spans="2:9" x14ac:dyDescent="0.35">
      <c r="B24" s="5" t="s">
        <v>25</v>
      </c>
      <c r="D24" s="22"/>
      <c r="E24" s="23"/>
      <c r="F24" s="34" t="s">
        <v>29</v>
      </c>
      <c r="G24" s="23"/>
      <c r="H24" s="34"/>
      <c r="I24" s="77">
        <v>0.34</v>
      </c>
    </row>
  </sheetData>
  <pageMargins left="0.511811024" right="0.511811024" top="0.78740157500000008" bottom="0.78740157500000008" header="0.31496062000000008" footer="0.3149606200000000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5670-EEB6-4E67-BF53-AE620F463414}">
  <dimension ref="B2:L24"/>
  <sheetViews>
    <sheetView showGridLines="0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.81640625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17">
        <v>56</v>
      </c>
      <c r="F3" s="54">
        <v>44</v>
      </c>
      <c r="G3" s="89">
        <v>51</v>
      </c>
      <c r="H3" s="30">
        <v>17</v>
      </c>
      <c r="I3" s="72">
        <v>65</v>
      </c>
      <c r="K3" s="41">
        <v>45612</v>
      </c>
      <c r="L3" s="25"/>
    </row>
    <row r="4" spans="2:12" ht="12.75" customHeight="1" x14ac:dyDescent="0.35">
      <c r="B4" s="82" t="s">
        <v>53</v>
      </c>
      <c r="D4" s="79">
        <v>1</v>
      </c>
      <c r="E4" s="13">
        <v>0</v>
      </c>
      <c r="F4" s="55">
        <v>0</v>
      </c>
      <c r="G4" s="13">
        <v>0</v>
      </c>
      <c r="H4" s="15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65</v>
      </c>
      <c r="E5" s="13">
        <v>56</v>
      </c>
      <c r="F5" s="55">
        <v>44</v>
      </c>
      <c r="G5" s="13">
        <v>51</v>
      </c>
      <c r="H5" s="15">
        <v>17</v>
      </c>
      <c r="I5" s="73">
        <v>61</v>
      </c>
      <c r="K5" s="41"/>
      <c r="L5" s="25"/>
    </row>
    <row r="6" spans="2:12" x14ac:dyDescent="0.35">
      <c r="B6" s="3" t="s">
        <v>7</v>
      </c>
      <c r="D6" s="18">
        <v>55</v>
      </c>
      <c r="E6" s="13">
        <v>54</v>
      </c>
      <c r="F6" s="55">
        <v>41</v>
      </c>
      <c r="G6" s="4">
        <v>45</v>
      </c>
      <c r="H6" s="15">
        <v>18</v>
      </c>
      <c r="I6" s="73">
        <v>55</v>
      </c>
      <c r="L6" s="25"/>
    </row>
    <row r="7" spans="2:12" x14ac:dyDescent="0.35">
      <c r="B7" s="3" t="s">
        <v>8</v>
      </c>
      <c r="D7" s="18">
        <v>11</v>
      </c>
      <c r="E7" s="13">
        <v>0</v>
      </c>
      <c r="F7" s="55">
        <v>2</v>
      </c>
      <c r="G7" s="4">
        <v>5</v>
      </c>
      <c r="H7" s="15">
        <v>1</v>
      </c>
      <c r="I7" s="73">
        <v>6</v>
      </c>
    </row>
    <row r="8" spans="2:12" x14ac:dyDescent="0.35">
      <c r="B8" s="3" t="s">
        <v>9</v>
      </c>
      <c r="D8" s="18">
        <v>2</v>
      </c>
      <c r="E8" s="13">
        <v>2</v>
      </c>
      <c r="F8" s="55">
        <v>1</v>
      </c>
      <c r="G8" s="4">
        <v>2</v>
      </c>
      <c r="H8" s="15">
        <v>0</v>
      </c>
      <c r="I8" s="73">
        <v>0</v>
      </c>
    </row>
    <row r="9" spans="2:12" x14ac:dyDescent="0.35">
      <c r="B9" s="3" t="s">
        <v>10</v>
      </c>
      <c r="D9" s="18">
        <v>54</v>
      </c>
      <c r="E9" s="4">
        <v>51</v>
      </c>
      <c r="F9" s="4">
        <v>40</v>
      </c>
      <c r="G9" s="4">
        <f>51+6</f>
        <v>57</v>
      </c>
      <c r="H9" s="15">
        <v>12</v>
      </c>
      <c r="I9" s="73">
        <v>40</v>
      </c>
    </row>
    <row r="10" spans="2:12" x14ac:dyDescent="0.35">
      <c r="B10" s="3" t="s">
        <v>11</v>
      </c>
      <c r="D10" s="18" t="s">
        <v>47</v>
      </c>
      <c r="E10" s="4">
        <v>0</v>
      </c>
      <c r="F10" s="4">
        <v>0</v>
      </c>
      <c r="G10" s="4" t="s">
        <v>66</v>
      </c>
      <c r="H10" s="15">
        <v>0</v>
      </c>
      <c r="I10" s="73">
        <v>2</v>
      </c>
    </row>
    <row r="11" spans="2:12" x14ac:dyDescent="0.35">
      <c r="B11" s="3" t="s">
        <v>12</v>
      </c>
      <c r="D11" s="18">
        <v>0</v>
      </c>
      <c r="E11" s="4">
        <v>0</v>
      </c>
      <c r="F11" s="4">
        <v>0</v>
      </c>
      <c r="G11" s="4" t="s">
        <v>67</v>
      </c>
      <c r="H11" s="31">
        <v>0</v>
      </c>
      <c r="I11" s="73">
        <v>0</v>
      </c>
    </row>
    <row r="12" spans="2:12" x14ac:dyDescent="0.35">
      <c r="B12" s="3" t="s">
        <v>13</v>
      </c>
      <c r="D12" s="18">
        <v>33</v>
      </c>
      <c r="E12" s="4">
        <v>0</v>
      </c>
      <c r="F12" s="4">
        <v>0</v>
      </c>
      <c r="G12" s="12">
        <v>10</v>
      </c>
      <c r="H12" s="31">
        <v>2</v>
      </c>
      <c r="I12" s="73">
        <v>38</v>
      </c>
    </row>
    <row r="13" spans="2:12" x14ac:dyDescent="0.35">
      <c r="B13" s="3" t="s">
        <v>14</v>
      </c>
      <c r="D13" s="18">
        <v>0</v>
      </c>
      <c r="E13" s="4">
        <v>2</v>
      </c>
      <c r="F13" s="15">
        <v>0</v>
      </c>
      <c r="G13" s="338">
        <v>6</v>
      </c>
      <c r="H13" s="15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2</v>
      </c>
      <c r="F14" s="15">
        <v>1</v>
      </c>
      <c r="G14" s="339"/>
      <c r="H14" s="4">
        <v>0</v>
      </c>
      <c r="I14" s="73">
        <v>0</v>
      </c>
    </row>
    <row r="15" spans="2:12" x14ac:dyDescent="0.35">
      <c r="B15" s="3" t="s">
        <v>16</v>
      </c>
      <c r="D15" s="18">
        <v>33</v>
      </c>
      <c r="E15" s="4">
        <v>4</v>
      </c>
      <c r="F15" s="4">
        <v>1</v>
      </c>
      <c r="G15" s="13">
        <v>16</v>
      </c>
      <c r="H15" s="4">
        <v>2</v>
      </c>
      <c r="I15" s="73">
        <v>38</v>
      </c>
    </row>
    <row r="16" spans="2:12" x14ac:dyDescent="0.35">
      <c r="B16" s="3" t="s">
        <v>17</v>
      </c>
      <c r="D16" s="24">
        <v>5.7000000000000002E-3</v>
      </c>
      <c r="E16" s="6">
        <v>8.5000000000000006E-3</v>
      </c>
      <c r="F16" s="6">
        <v>4.1000000000000003E-3</v>
      </c>
      <c r="G16" s="6">
        <v>5.0000000000000001E-3</v>
      </c>
      <c r="H16" s="93">
        <v>3.0000000000000001E-3</v>
      </c>
      <c r="I16" s="74">
        <v>1.35E-2</v>
      </c>
    </row>
    <row r="17" spans="2:9" x14ac:dyDescent="0.35">
      <c r="B17" s="3" t="s">
        <v>18</v>
      </c>
      <c r="D17" s="24">
        <v>9.9000000000000008E-3</v>
      </c>
      <c r="E17" s="6">
        <v>1.7399999999999999E-2</v>
      </c>
      <c r="F17" s="6">
        <v>1.2999999999999999E-2</v>
      </c>
      <c r="G17" s="6" t="s">
        <v>68</v>
      </c>
      <c r="H17" s="15">
        <v>0.46</v>
      </c>
      <c r="I17" s="74">
        <v>1.8599999999999998E-2</v>
      </c>
    </row>
    <row r="18" spans="2:9" x14ac:dyDescent="0.35">
      <c r="B18" s="3" t="s">
        <v>19</v>
      </c>
      <c r="D18" s="19">
        <v>0.84</v>
      </c>
      <c r="E18" s="7">
        <v>0.78</v>
      </c>
      <c r="F18" s="7">
        <v>0.77</v>
      </c>
      <c r="G18" s="7">
        <v>0.72</v>
      </c>
      <c r="H18" s="32">
        <v>0.35</v>
      </c>
      <c r="I18" s="75">
        <v>0.76</v>
      </c>
    </row>
    <row r="19" spans="2:9" x14ac:dyDescent="0.35">
      <c r="B19" s="3" t="s">
        <v>20</v>
      </c>
      <c r="D19" s="20">
        <v>36126</v>
      </c>
      <c r="E19" s="8">
        <v>38731</v>
      </c>
      <c r="F19" s="8">
        <v>32408</v>
      </c>
      <c r="G19" s="14">
        <v>50402</v>
      </c>
      <c r="H19" s="33">
        <v>4190</v>
      </c>
      <c r="I19" s="76">
        <v>48846</v>
      </c>
    </row>
    <row r="20" spans="2:9" x14ac:dyDescent="0.35">
      <c r="B20" s="3" t="s">
        <v>21</v>
      </c>
      <c r="D20" s="18">
        <v>499</v>
      </c>
      <c r="E20" s="4">
        <v>604</v>
      </c>
      <c r="F20" s="4">
        <v>538</v>
      </c>
      <c r="G20" s="4">
        <v>618</v>
      </c>
      <c r="H20" s="15">
        <v>241</v>
      </c>
      <c r="I20" s="76">
        <v>721</v>
      </c>
    </row>
    <row r="21" spans="2:9" x14ac:dyDescent="0.35">
      <c r="B21" s="3" t="s">
        <v>22</v>
      </c>
      <c r="D21" s="18" t="s">
        <v>69</v>
      </c>
      <c r="E21" s="4">
        <v>2</v>
      </c>
      <c r="F21" s="4">
        <v>2</v>
      </c>
      <c r="G21" s="4" t="s">
        <v>70</v>
      </c>
      <c r="H21" s="91">
        <v>0</v>
      </c>
      <c r="I21" s="73">
        <v>10</v>
      </c>
    </row>
    <row r="22" spans="2:9" x14ac:dyDescent="0.35">
      <c r="B22" s="3" t="s">
        <v>23</v>
      </c>
      <c r="D22" s="18" t="s">
        <v>71</v>
      </c>
      <c r="E22" s="4">
        <v>20</v>
      </c>
      <c r="F22" s="15" t="s">
        <v>29</v>
      </c>
      <c r="G22" s="4" t="s">
        <v>72</v>
      </c>
      <c r="H22" s="4" t="s">
        <v>29</v>
      </c>
      <c r="I22" s="73">
        <v>0</v>
      </c>
    </row>
    <row r="23" spans="2:9" x14ac:dyDescent="0.35">
      <c r="B23" s="3" t="s">
        <v>24</v>
      </c>
      <c r="D23" s="21">
        <v>0.7</v>
      </c>
      <c r="E23" s="7">
        <v>0.8</v>
      </c>
      <c r="F23" s="32" t="s">
        <v>29</v>
      </c>
      <c r="G23" s="7">
        <v>0.51</v>
      </c>
      <c r="H23" s="80" t="s">
        <v>29</v>
      </c>
      <c r="I23" s="75">
        <v>0.62</v>
      </c>
    </row>
    <row r="24" spans="2:9" x14ac:dyDescent="0.35">
      <c r="B24" s="5" t="s">
        <v>25</v>
      </c>
      <c r="D24" s="22">
        <v>0.63</v>
      </c>
      <c r="E24" s="23">
        <v>0.84</v>
      </c>
      <c r="F24" s="34" t="s">
        <v>29</v>
      </c>
      <c r="G24" s="23">
        <v>0.79</v>
      </c>
      <c r="H24" s="92" t="s">
        <v>29</v>
      </c>
      <c r="I24" s="77">
        <v>0.34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5073-6C1F-4366-BADA-F208A37B1542}">
  <dimension ref="B2:L24"/>
  <sheetViews>
    <sheetView showGridLines="0" topLeftCell="A3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17">
        <v>56</v>
      </c>
      <c r="F3" s="54">
        <v>44</v>
      </c>
      <c r="G3" s="89">
        <v>51</v>
      </c>
      <c r="H3" s="94">
        <v>17</v>
      </c>
      <c r="I3" s="95">
        <v>65</v>
      </c>
      <c r="K3" s="41">
        <v>45614</v>
      </c>
      <c r="L3" s="25"/>
    </row>
    <row r="4" spans="2:12" x14ac:dyDescent="0.35">
      <c r="B4" s="82" t="s">
        <v>53</v>
      </c>
      <c r="D4" s="79">
        <v>1</v>
      </c>
      <c r="E4" s="13">
        <v>0</v>
      </c>
      <c r="F4" s="55">
        <v>0</v>
      </c>
      <c r="G4" s="13">
        <v>0</v>
      </c>
      <c r="H4" s="15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65</v>
      </c>
      <c r="E5" s="13">
        <v>56</v>
      </c>
      <c r="F5" s="55">
        <v>44</v>
      </c>
      <c r="G5" s="13">
        <v>51</v>
      </c>
      <c r="H5" s="15">
        <v>17</v>
      </c>
      <c r="I5" s="73">
        <v>61</v>
      </c>
      <c r="K5" s="41"/>
      <c r="L5" s="25"/>
    </row>
    <row r="6" spans="2:12" x14ac:dyDescent="0.35">
      <c r="B6" s="3" t="s">
        <v>7</v>
      </c>
      <c r="D6" s="18">
        <v>55</v>
      </c>
      <c r="E6" s="13">
        <v>54</v>
      </c>
      <c r="F6" s="55">
        <v>41</v>
      </c>
      <c r="G6" s="4">
        <v>45</v>
      </c>
      <c r="H6" s="15">
        <v>18</v>
      </c>
      <c r="I6" s="73">
        <v>55</v>
      </c>
      <c r="L6" s="25"/>
    </row>
    <row r="7" spans="2:12" x14ac:dyDescent="0.35">
      <c r="B7" s="3" t="s">
        <v>8</v>
      </c>
      <c r="D7" s="18">
        <v>11</v>
      </c>
      <c r="E7" s="13">
        <v>0</v>
      </c>
      <c r="F7" s="55">
        <v>2</v>
      </c>
      <c r="G7" s="4">
        <v>5</v>
      </c>
      <c r="H7" s="15">
        <v>1</v>
      </c>
      <c r="I7" s="73">
        <v>6</v>
      </c>
    </row>
    <row r="8" spans="2:12" x14ac:dyDescent="0.35">
      <c r="B8" s="3" t="s">
        <v>9</v>
      </c>
      <c r="D8" s="18">
        <v>2</v>
      </c>
      <c r="E8" s="13">
        <v>2</v>
      </c>
      <c r="F8" s="55">
        <v>1</v>
      </c>
      <c r="G8" s="4">
        <v>2</v>
      </c>
      <c r="H8" s="15">
        <v>0</v>
      </c>
      <c r="I8" s="73">
        <v>0</v>
      </c>
    </row>
    <row r="9" spans="2:12" x14ac:dyDescent="0.35">
      <c r="B9" s="3" t="s">
        <v>10</v>
      </c>
      <c r="D9" s="96">
        <v>54</v>
      </c>
      <c r="E9" s="4">
        <v>51</v>
      </c>
      <c r="F9" s="4">
        <v>38</v>
      </c>
      <c r="G9" s="4" t="s">
        <v>73</v>
      </c>
      <c r="H9" s="15">
        <v>17</v>
      </c>
      <c r="I9" s="73">
        <v>52</v>
      </c>
    </row>
    <row r="10" spans="2:12" x14ac:dyDescent="0.35">
      <c r="B10" s="3" t="s">
        <v>11</v>
      </c>
      <c r="D10" s="96">
        <v>0</v>
      </c>
      <c r="E10" s="4">
        <v>2</v>
      </c>
      <c r="F10" s="4">
        <v>1</v>
      </c>
      <c r="G10" s="4">
        <v>0</v>
      </c>
      <c r="H10" s="15">
        <v>0</v>
      </c>
      <c r="I10" s="73">
        <v>0</v>
      </c>
    </row>
    <row r="11" spans="2:12" x14ac:dyDescent="0.35">
      <c r="B11" s="3" t="s">
        <v>12</v>
      </c>
      <c r="D11" s="96">
        <v>0</v>
      </c>
      <c r="E11" s="4">
        <v>0</v>
      </c>
      <c r="F11" s="4">
        <v>0</v>
      </c>
      <c r="G11" s="4">
        <v>8</v>
      </c>
      <c r="H11" s="31">
        <v>0</v>
      </c>
      <c r="I11" s="73">
        <v>2</v>
      </c>
    </row>
    <row r="12" spans="2:12" x14ac:dyDescent="0.35">
      <c r="B12" s="3" t="s">
        <v>13</v>
      </c>
      <c r="D12" s="96">
        <v>20</v>
      </c>
      <c r="E12" s="4">
        <v>0</v>
      </c>
      <c r="F12" s="4">
        <v>0</v>
      </c>
      <c r="G12" s="12">
        <v>10</v>
      </c>
      <c r="H12" s="31">
        <v>0</v>
      </c>
      <c r="I12" s="73">
        <v>0</v>
      </c>
    </row>
    <row r="13" spans="2:12" x14ac:dyDescent="0.35">
      <c r="B13" s="3" t="s">
        <v>14</v>
      </c>
      <c r="D13" s="96">
        <v>5</v>
      </c>
      <c r="E13" s="4">
        <v>0</v>
      </c>
      <c r="F13" s="15">
        <v>3</v>
      </c>
      <c r="G13" s="27">
        <v>0</v>
      </c>
      <c r="H13" s="15">
        <v>0</v>
      </c>
      <c r="I13" s="73">
        <v>0</v>
      </c>
    </row>
    <row r="14" spans="2:12" x14ac:dyDescent="0.35">
      <c r="B14" s="3" t="s">
        <v>15</v>
      </c>
      <c r="D14" s="96">
        <v>0</v>
      </c>
      <c r="E14" s="4">
        <v>0</v>
      </c>
      <c r="F14" s="15">
        <v>0</v>
      </c>
      <c r="G14" s="26">
        <v>0</v>
      </c>
      <c r="H14" s="4">
        <v>0</v>
      </c>
      <c r="I14" s="73">
        <v>30</v>
      </c>
    </row>
    <row r="15" spans="2:12" x14ac:dyDescent="0.35">
      <c r="B15" s="3" t="s">
        <v>16</v>
      </c>
      <c r="D15" s="96">
        <v>25</v>
      </c>
      <c r="E15" s="4">
        <v>0</v>
      </c>
      <c r="F15" s="4">
        <v>3</v>
      </c>
      <c r="G15" s="13">
        <v>10</v>
      </c>
      <c r="H15" s="4">
        <v>0</v>
      </c>
      <c r="I15" s="73">
        <v>30</v>
      </c>
    </row>
    <row r="16" spans="2:12" x14ac:dyDescent="0.35">
      <c r="B16" s="3" t="s">
        <v>17</v>
      </c>
      <c r="D16" s="97">
        <v>1.84E-2</v>
      </c>
      <c r="E16" s="6">
        <v>3.1099999999999999E-2</v>
      </c>
      <c r="F16" s="6">
        <v>1.9900000000000001E-2</v>
      </c>
      <c r="G16" s="6">
        <v>8.0000000000000002E-3</v>
      </c>
      <c r="H16" s="93">
        <v>1.12E-2</v>
      </c>
      <c r="I16" s="74">
        <v>1.6299999999999999E-2</v>
      </c>
    </row>
    <row r="17" spans="2:9" x14ac:dyDescent="0.35">
      <c r="B17" s="3" t="s">
        <v>18</v>
      </c>
      <c r="D17" s="97">
        <v>1.04E-2</v>
      </c>
      <c r="E17" s="6">
        <v>1.8499999999999999E-2</v>
      </c>
      <c r="F17" s="6">
        <v>1.3599999999999999E-2</v>
      </c>
      <c r="G17" s="6">
        <v>2.1399999999999999E-2</v>
      </c>
      <c r="H17" s="93">
        <v>4.5999999999999999E-3</v>
      </c>
      <c r="I17" s="74">
        <v>1.9199999999999998E-2</v>
      </c>
    </row>
    <row r="18" spans="2:9" x14ac:dyDescent="0.35">
      <c r="B18" s="3" t="s">
        <v>19</v>
      </c>
      <c r="D18" s="98">
        <v>0.81</v>
      </c>
      <c r="E18" s="7">
        <v>0.86</v>
      </c>
      <c r="F18" s="7">
        <v>0.78</v>
      </c>
      <c r="G18" s="7">
        <v>0.75</v>
      </c>
      <c r="H18" s="32">
        <v>0.68</v>
      </c>
      <c r="I18" s="75">
        <v>0.8</v>
      </c>
    </row>
    <row r="19" spans="2:9" x14ac:dyDescent="0.35">
      <c r="B19" s="3" t="s">
        <v>20</v>
      </c>
      <c r="D19" s="99">
        <v>45537</v>
      </c>
      <c r="E19" s="8">
        <v>40442</v>
      </c>
      <c r="F19" s="8">
        <v>30628</v>
      </c>
      <c r="G19" s="14">
        <v>70257</v>
      </c>
      <c r="H19" s="33">
        <v>11619</v>
      </c>
      <c r="I19" s="76">
        <v>67912</v>
      </c>
    </row>
    <row r="20" spans="2:9" x14ac:dyDescent="0.35">
      <c r="B20" s="3" t="s">
        <v>21</v>
      </c>
      <c r="D20" s="96">
        <v>421</v>
      </c>
      <c r="E20" s="4">
        <v>861</v>
      </c>
      <c r="F20" s="4">
        <v>776</v>
      </c>
      <c r="G20" s="4">
        <v>684</v>
      </c>
      <c r="H20" s="15">
        <v>307</v>
      </c>
      <c r="I20" s="76">
        <v>305</v>
      </c>
    </row>
    <row r="21" spans="2:9" x14ac:dyDescent="0.35">
      <c r="B21" s="3" t="s">
        <v>22</v>
      </c>
      <c r="D21" s="96">
        <v>5</v>
      </c>
      <c r="E21" s="4">
        <v>1</v>
      </c>
      <c r="F21" s="4">
        <v>1</v>
      </c>
      <c r="G21" s="4" t="s">
        <v>37</v>
      </c>
      <c r="H21" s="91">
        <v>0</v>
      </c>
      <c r="I21" s="73">
        <v>3</v>
      </c>
    </row>
    <row r="22" spans="2:9" x14ac:dyDescent="0.35">
      <c r="B22" s="3" t="s">
        <v>23</v>
      </c>
      <c r="D22" s="96">
        <v>20</v>
      </c>
      <c r="E22" s="4">
        <v>20</v>
      </c>
      <c r="F22" s="15" t="s">
        <v>29</v>
      </c>
      <c r="G22" s="4">
        <v>31</v>
      </c>
      <c r="H22" s="4" t="s">
        <v>29</v>
      </c>
      <c r="I22" s="73">
        <v>21</v>
      </c>
    </row>
    <row r="23" spans="2:9" x14ac:dyDescent="0.35">
      <c r="B23" s="3" t="s">
        <v>24</v>
      </c>
      <c r="D23" s="100">
        <v>0.74</v>
      </c>
      <c r="E23" s="7">
        <v>0.78</v>
      </c>
      <c r="F23" s="32" t="s">
        <v>29</v>
      </c>
      <c r="G23" s="7">
        <v>0.61</v>
      </c>
      <c r="H23" s="80" t="s">
        <v>29</v>
      </c>
      <c r="I23" s="75">
        <v>0.67</v>
      </c>
    </row>
    <row r="24" spans="2:9" x14ac:dyDescent="0.35">
      <c r="B24" s="5" t="s">
        <v>25</v>
      </c>
      <c r="D24" s="101">
        <v>0.63</v>
      </c>
      <c r="E24" s="102">
        <v>0.85</v>
      </c>
      <c r="F24" s="103" t="s">
        <v>29</v>
      </c>
      <c r="G24" s="102">
        <v>0.79</v>
      </c>
      <c r="H24" s="104" t="s">
        <v>29</v>
      </c>
      <c r="I24" s="105">
        <v>0.34</v>
      </c>
    </row>
  </sheetData>
  <pageMargins left="0.511811024" right="0.511811024" top="0.78740157500000008" bottom="0.78740157500000008" header="0.31496062000000008" footer="0.3149606200000000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FF36-39E3-4521-A0D6-1AED9AF5B05E}">
  <dimension ref="B2:L24"/>
  <sheetViews>
    <sheetView showGridLines="0" topLeftCell="A3" zoomScale="90" zoomScaleNormal="90" workbookViewId="0">
      <selection activeCell="F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17">
        <v>56</v>
      </c>
      <c r="F3" s="54">
        <v>44</v>
      </c>
      <c r="G3" s="89">
        <v>51</v>
      </c>
      <c r="H3" s="94">
        <v>17</v>
      </c>
      <c r="I3" s="72">
        <v>65</v>
      </c>
      <c r="K3" s="41">
        <v>45615</v>
      </c>
      <c r="L3" s="25"/>
    </row>
    <row r="4" spans="2:12" x14ac:dyDescent="0.35">
      <c r="B4" s="82" t="s">
        <v>53</v>
      </c>
      <c r="D4" s="79">
        <v>1</v>
      </c>
      <c r="E4" s="13">
        <v>0</v>
      </c>
      <c r="F4" s="55">
        <v>0</v>
      </c>
      <c r="G4" s="13">
        <v>0</v>
      </c>
      <c r="H4" s="15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65</v>
      </c>
      <c r="E5" s="13">
        <v>56</v>
      </c>
      <c r="F5" s="55">
        <v>44</v>
      </c>
      <c r="G5" s="13">
        <v>51</v>
      </c>
      <c r="H5" s="15">
        <v>18</v>
      </c>
      <c r="I5" s="73">
        <v>61</v>
      </c>
      <c r="K5" s="41"/>
      <c r="L5" s="25"/>
    </row>
    <row r="6" spans="2:12" x14ac:dyDescent="0.35">
      <c r="B6" s="3" t="s">
        <v>7</v>
      </c>
      <c r="D6" s="18">
        <v>55</v>
      </c>
      <c r="E6" s="13">
        <v>54</v>
      </c>
      <c r="F6" s="55">
        <v>41</v>
      </c>
      <c r="G6" s="4">
        <v>45</v>
      </c>
      <c r="H6" s="15">
        <v>18</v>
      </c>
      <c r="I6" s="73">
        <v>59</v>
      </c>
      <c r="L6" s="25"/>
    </row>
    <row r="7" spans="2:12" x14ac:dyDescent="0.35">
      <c r="B7" s="3" t="s">
        <v>8</v>
      </c>
      <c r="D7" s="18">
        <v>11</v>
      </c>
      <c r="E7" s="13">
        <v>0</v>
      </c>
      <c r="F7" s="55">
        <v>2</v>
      </c>
      <c r="G7" s="4">
        <v>5</v>
      </c>
      <c r="H7" s="15">
        <v>1</v>
      </c>
      <c r="I7" s="73">
        <v>6</v>
      </c>
    </row>
    <row r="8" spans="2:12" x14ac:dyDescent="0.35">
      <c r="B8" s="3" t="s">
        <v>9</v>
      </c>
      <c r="D8" s="18">
        <v>2</v>
      </c>
      <c r="E8" s="13">
        <v>2</v>
      </c>
      <c r="F8" s="55">
        <v>1</v>
      </c>
      <c r="G8" s="4">
        <v>2</v>
      </c>
      <c r="H8" s="15">
        <v>0</v>
      </c>
      <c r="I8" s="73">
        <v>0</v>
      </c>
    </row>
    <row r="9" spans="2:12" x14ac:dyDescent="0.35">
      <c r="B9" s="3" t="s">
        <v>10</v>
      </c>
      <c r="D9" s="18">
        <v>63</v>
      </c>
      <c r="E9" s="4">
        <v>47</v>
      </c>
      <c r="F9" s="4">
        <v>42</v>
      </c>
      <c r="G9" s="4">
        <v>54</v>
      </c>
      <c r="H9" s="15">
        <v>0</v>
      </c>
      <c r="I9" s="73">
        <v>59</v>
      </c>
    </row>
    <row r="10" spans="2:12" x14ac:dyDescent="0.35">
      <c r="B10" s="3" t="s">
        <v>11</v>
      </c>
      <c r="D10" s="18">
        <v>1</v>
      </c>
      <c r="E10" s="4">
        <v>1</v>
      </c>
      <c r="F10" s="4">
        <v>0</v>
      </c>
      <c r="G10" s="4">
        <v>0</v>
      </c>
      <c r="H10" s="15">
        <v>0</v>
      </c>
      <c r="I10" s="73">
        <v>5</v>
      </c>
    </row>
    <row r="11" spans="2:12" x14ac:dyDescent="0.35">
      <c r="B11" s="3" t="s">
        <v>12</v>
      </c>
      <c r="D11" s="18">
        <v>0</v>
      </c>
      <c r="E11" s="4">
        <v>1</v>
      </c>
      <c r="F11" s="4">
        <v>0</v>
      </c>
      <c r="G11" s="4">
        <v>5</v>
      </c>
      <c r="H11" s="31">
        <v>0</v>
      </c>
      <c r="I11" s="73">
        <v>1</v>
      </c>
    </row>
    <row r="12" spans="2:12" x14ac:dyDescent="0.35">
      <c r="B12" s="3" t="s">
        <v>13</v>
      </c>
      <c r="D12" s="18">
        <v>18</v>
      </c>
      <c r="E12" s="4">
        <v>0</v>
      </c>
      <c r="F12" s="4">
        <v>0</v>
      </c>
      <c r="G12" s="12">
        <v>6</v>
      </c>
      <c r="H12" s="31">
        <v>0</v>
      </c>
      <c r="I12" s="73">
        <v>19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27">
        <v>0</v>
      </c>
      <c r="H13" s="15">
        <v>0</v>
      </c>
      <c r="I13" s="73">
        <v>0</v>
      </c>
    </row>
    <row r="14" spans="2:12" x14ac:dyDescent="0.35">
      <c r="B14" s="3" t="s">
        <v>15</v>
      </c>
      <c r="D14" s="18">
        <v>1</v>
      </c>
      <c r="E14" s="4">
        <v>0</v>
      </c>
      <c r="F14" s="15">
        <v>0</v>
      </c>
      <c r="G14" s="26">
        <v>0</v>
      </c>
      <c r="H14" s="4">
        <v>0</v>
      </c>
      <c r="I14" s="73">
        <v>0</v>
      </c>
    </row>
    <row r="15" spans="2:12" x14ac:dyDescent="0.35">
      <c r="B15" s="3" t="s">
        <v>16</v>
      </c>
      <c r="D15" s="18">
        <v>19</v>
      </c>
      <c r="E15" s="4">
        <v>0</v>
      </c>
      <c r="F15" s="4">
        <v>0</v>
      </c>
      <c r="G15" s="13">
        <v>6</v>
      </c>
      <c r="H15" s="4">
        <v>0</v>
      </c>
      <c r="I15" s="73">
        <v>19</v>
      </c>
    </row>
    <row r="16" spans="2:12" x14ac:dyDescent="0.35">
      <c r="B16" s="3" t="s">
        <v>17</v>
      </c>
      <c r="D16" s="24">
        <v>5.7999999999999996E-3</v>
      </c>
      <c r="E16" s="6">
        <v>3.6700000000000003E-2</v>
      </c>
      <c r="F16" s="6">
        <v>3.5299999999999998E-2</v>
      </c>
      <c r="G16" s="6" t="s">
        <v>39</v>
      </c>
      <c r="H16" s="93">
        <v>0</v>
      </c>
      <c r="I16" s="74">
        <v>2E-3</v>
      </c>
    </row>
    <row r="17" spans="2:9" x14ac:dyDescent="0.35">
      <c r="B17" s="3" t="s">
        <v>18</v>
      </c>
      <c r="D17" s="24">
        <v>1.01E-2</v>
      </c>
      <c r="E17" s="6">
        <v>1.9900000000000001E-2</v>
      </c>
      <c r="F17" s="6">
        <v>1.5299999999999999E-2</v>
      </c>
      <c r="G17" s="6">
        <v>2.1700000000000001E-2</v>
      </c>
      <c r="H17" s="93">
        <v>4.5999999999999999E-3</v>
      </c>
      <c r="I17" s="74">
        <v>1.8499999999999999E-2</v>
      </c>
    </row>
    <row r="18" spans="2:9" x14ac:dyDescent="0.35">
      <c r="B18" s="3" t="s">
        <v>19</v>
      </c>
      <c r="D18" s="19">
        <v>0.83</v>
      </c>
      <c r="E18" s="7">
        <v>0.77</v>
      </c>
      <c r="F18" s="7">
        <v>0.79</v>
      </c>
      <c r="G18" s="7">
        <v>0.71</v>
      </c>
      <c r="H18" s="32">
        <v>0</v>
      </c>
      <c r="I18" s="75">
        <v>0.76</v>
      </c>
    </row>
    <row r="19" spans="2:9" x14ac:dyDescent="0.35">
      <c r="B19" s="3" t="s">
        <v>20</v>
      </c>
      <c r="D19" s="20">
        <v>49442</v>
      </c>
      <c r="E19" s="8">
        <v>32451</v>
      </c>
      <c r="F19" s="8">
        <v>37662</v>
      </c>
      <c r="G19" s="14">
        <v>44419</v>
      </c>
      <c r="H19" s="33">
        <v>0</v>
      </c>
      <c r="I19" s="76">
        <v>74440</v>
      </c>
    </row>
    <row r="20" spans="2:9" x14ac:dyDescent="0.35">
      <c r="B20" s="3" t="s">
        <v>21</v>
      </c>
      <c r="D20" s="18">
        <v>791</v>
      </c>
      <c r="E20" s="4">
        <v>612</v>
      </c>
      <c r="F20" s="4">
        <v>479</v>
      </c>
      <c r="G20" s="4">
        <v>300</v>
      </c>
      <c r="H20" s="15">
        <v>0</v>
      </c>
      <c r="I20" s="76">
        <v>855</v>
      </c>
    </row>
    <row r="21" spans="2:9" x14ac:dyDescent="0.35">
      <c r="B21" s="3" t="s">
        <v>22</v>
      </c>
      <c r="D21" s="18">
        <v>2</v>
      </c>
      <c r="E21" s="4">
        <v>1</v>
      </c>
      <c r="F21" s="4">
        <v>1</v>
      </c>
      <c r="G21" s="4" t="s">
        <v>74</v>
      </c>
      <c r="H21" s="91">
        <v>0</v>
      </c>
      <c r="I21" s="73">
        <v>3</v>
      </c>
    </row>
    <row r="22" spans="2:9" x14ac:dyDescent="0.35">
      <c r="B22" s="3" t="s">
        <v>23</v>
      </c>
      <c r="D22" s="18">
        <v>10</v>
      </c>
      <c r="E22" s="4">
        <v>11</v>
      </c>
      <c r="F22" s="15" t="s">
        <v>29</v>
      </c>
      <c r="G22" s="4">
        <v>7</v>
      </c>
      <c r="H22" s="4" t="s">
        <v>29</v>
      </c>
      <c r="I22" s="73">
        <v>5</v>
      </c>
    </row>
    <row r="23" spans="2:9" x14ac:dyDescent="0.35">
      <c r="B23" s="3" t="s">
        <v>24</v>
      </c>
      <c r="D23" s="21">
        <v>0.74</v>
      </c>
      <c r="E23" s="7">
        <v>0.79</v>
      </c>
      <c r="F23" s="32" t="s">
        <v>29</v>
      </c>
      <c r="G23" s="7">
        <v>0.61</v>
      </c>
      <c r="H23" s="80" t="s">
        <v>29</v>
      </c>
      <c r="I23" s="75">
        <v>0.71</v>
      </c>
    </row>
    <row r="24" spans="2:9" x14ac:dyDescent="0.35">
      <c r="B24" s="5" t="s">
        <v>25</v>
      </c>
      <c r="D24" s="22">
        <v>0.7</v>
      </c>
      <c r="E24" s="23">
        <v>0.85</v>
      </c>
      <c r="F24" s="34" t="s">
        <v>29</v>
      </c>
      <c r="G24" s="23">
        <v>0.82</v>
      </c>
      <c r="H24" s="104" t="s">
        <v>29</v>
      </c>
      <c r="I24" s="77">
        <v>0.28000000000000003</v>
      </c>
    </row>
  </sheetData>
  <pageMargins left="0.511811024" right="0.511811024" top="0.78740157500000008" bottom="0.78740157500000008" header="0.31496062000000008" footer="0.3149606200000000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7E97-B9EB-4EB8-B55F-ECFD6C5BDAD6}">
  <dimension ref="B2:L24"/>
  <sheetViews>
    <sheetView showGridLines="0" topLeftCell="A3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17">
        <v>56</v>
      </c>
      <c r="F3" s="54">
        <v>44</v>
      </c>
      <c r="G3" s="89">
        <v>51</v>
      </c>
      <c r="H3" s="94">
        <v>18</v>
      </c>
      <c r="I3" s="72">
        <v>70</v>
      </c>
      <c r="K3" s="41">
        <v>45617</v>
      </c>
      <c r="L3" s="25"/>
    </row>
    <row r="4" spans="2:12" x14ac:dyDescent="0.35">
      <c r="B4" s="82" t="s">
        <v>53</v>
      </c>
      <c r="D4" s="79">
        <v>1</v>
      </c>
      <c r="E4" s="13">
        <v>0</v>
      </c>
      <c r="F4" s="55">
        <v>0</v>
      </c>
      <c r="G4" s="13">
        <v>0</v>
      </c>
      <c r="H4" s="15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64</v>
      </c>
      <c r="E5" s="13">
        <v>56</v>
      </c>
      <c r="F5" s="55">
        <v>44</v>
      </c>
      <c r="G5" s="13">
        <v>51</v>
      </c>
      <c r="H5" s="15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55</v>
      </c>
      <c r="E6" s="13">
        <v>54</v>
      </c>
      <c r="F6" s="55">
        <v>41</v>
      </c>
      <c r="G6" s="4">
        <v>45</v>
      </c>
      <c r="H6" s="15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13">
        <v>0</v>
      </c>
      <c r="F7" s="55">
        <v>2</v>
      </c>
      <c r="G7" s="4">
        <v>5</v>
      </c>
      <c r="H7" s="15">
        <v>1</v>
      </c>
      <c r="I7" s="73">
        <v>6</v>
      </c>
    </row>
    <row r="8" spans="2:12" x14ac:dyDescent="0.35">
      <c r="B8" s="3" t="s">
        <v>9</v>
      </c>
      <c r="D8" s="18">
        <v>2</v>
      </c>
      <c r="E8" s="13">
        <v>2</v>
      </c>
      <c r="F8" s="55">
        <v>1</v>
      </c>
      <c r="G8" s="4">
        <v>2</v>
      </c>
      <c r="H8" s="15">
        <v>0</v>
      </c>
      <c r="I8" s="73">
        <v>0</v>
      </c>
    </row>
    <row r="9" spans="2:12" x14ac:dyDescent="0.35">
      <c r="B9" s="3" t="s">
        <v>10</v>
      </c>
      <c r="D9" s="18">
        <v>58</v>
      </c>
      <c r="E9" s="4">
        <v>54</v>
      </c>
      <c r="F9" s="4">
        <v>36</v>
      </c>
      <c r="G9" s="4" t="s">
        <v>75</v>
      </c>
      <c r="H9" s="15">
        <v>19</v>
      </c>
      <c r="I9" s="73">
        <v>59</v>
      </c>
    </row>
    <row r="10" spans="2:12" x14ac:dyDescent="0.35">
      <c r="B10" s="3" t="s">
        <v>11</v>
      </c>
      <c r="D10" s="18">
        <v>1</v>
      </c>
      <c r="E10" s="4">
        <v>1</v>
      </c>
      <c r="F10" s="4">
        <v>0</v>
      </c>
      <c r="G10" s="4">
        <v>0</v>
      </c>
      <c r="H10" s="15">
        <v>0</v>
      </c>
      <c r="I10" s="73">
        <v>0</v>
      </c>
    </row>
    <row r="11" spans="2:12" x14ac:dyDescent="0.35">
      <c r="B11" s="3" t="s">
        <v>12</v>
      </c>
      <c r="D11" s="18">
        <v>0</v>
      </c>
      <c r="E11" s="4">
        <v>2</v>
      </c>
      <c r="F11" s="4">
        <v>0</v>
      </c>
      <c r="G11" s="4">
        <v>2</v>
      </c>
      <c r="H11" s="31">
        <v>0</v>
      </c>
      <c r="I11" s="73">
        <v>1</v>
      </c>
    </row>
    <row r="12" spans="2:12" x14ac:dyDescent="0.35">
      <c r="B12" s="3" t="s">
        <v>13</v>
      </c>
      <c r="D12" s="18">
        <v>16</v>
      </c>
      <c r="E12" s="4">
        <v>0</v>
      </c>
      <c r="F12" s="4">
        <v>1</v>
      </c>
      <c r="G12" s="12">
        <v>2</v>
      </c>
      <c r="H12" s="31">
        <v>0</v>
      </c>
      <c r="I12" s="73">
        <v>16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27">
        <v>0</v>
      </c>
      <c r="H13" s="15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1</v>
      </c>
      <c r="G14" s="26">
        <v>0</v>
      </c>
      <c r="H14" s="4">
        <v>0</v>
      </c>
      <c r="I14" s="73">
        <v>0</v>
      </c>
    </row>
    <row r="15" spans="2:12" x14ac:dyDescent="0.35">
      <c r="B15" s="3" t="s">
        <v>16</v>
      </c>
      <c r="D15" s="18">
        <v>16</v>
      </c>
      <c r="E15" s="4">
        <v>0</v>
      </c>
      <c r="F15" s="4">
        <v>1</v>
      </c>
      <c r="G15" s="13">
        <v>2</v>
      </c>
      <c r="H15" s="4">
        <v>0</v>
      </c>
      <c r="I15" s="73">
        <v>16</v>
      </c>
    </row>
    <row r="16" spans="2:12" x14ac:dyDescent="0.35">
      <c r="B16" s="3" t="s">
        <v>17</v>
      </c>
      <c r="D16" s="24">
        <v>1.8599999999999998E-2</v>
      </c>
      <c r="E16" s="6">
        <v>2.93E-2</v>
      </c>
      <c r="F16" s="6">
        <v>9.1000000000000004E-3</v>
      </c>
      <c r="G16" s="6">
        <v>1.9900000000000001E-2</v>
      </c>
      <c r="H16" s="93">
        <v>0</v>
      </c>
      <c r="I16" s="74">
        <v>5.4000000000000003E-3</v>
      </c>
    </row>
    <row r="17" spans="2:9" x14ac:dyDescent="0.35">
      <c r="B17" s="3" t="s">
        <v>18</v>
      </c>
      <c r="D17" s="24">
        <v>1.06E-2</v>
      </c>
      <c r="E17" s="6">
        <v>2.06E-2</v>
      </c>
      <c r="F17" s="6">
        <v>1.49E-2</v>
      </c>
      <c r="G17" s="6">
        <v>2.01E-2</v>
      </c>
      <c r="H17" s="93">
        <v>4.5999999999999999E-3</v>
      </c>
      <c r="I17" s="74">
        <v>1.8200000000000001E-2</v>
      </c>
    </row>
    <row r="18" spans="2:9" x14ac:dyDescent="0.35">
      <c r="B18" s="3" t="s">
        <v>19</v>
      </c>
      <c r="D18" s="19">
        <v>0.79</v>
      </c>
      <c r="E18" s="7">
        <v>0.8</v>
      </c>
      <c r="F18" s="7">
        <v>0.77</v>
      </c>
      <c r="G18" s="7">
        <v>0.77</v>
      </c>
      <c r="H18" s="32">
        <v>0.62</v>
      </c>
      <c r="I18" s="75">
        <v>0.75</v>
      </c>
    </row>
    <row r="19" spans="2:9" x14ac:dyDescent="0.35">
      <c r="B19" s="3" t="s">
        <v>20</v>
      </c>
      <c r="D19" s="20">
        <v>57933</v>
      </c>
      <c r="E19" s="8">
        <v>39506</v>
      </c>
      <c r="F19" s="8">
        <v>29741</v>
      </c>
      <c r="G19" s="14">
        <v>71967</v>
      </c>
      <c r="H19" s="33">
        <v>11768</v>
      </c>
      <c r="I19" s="76">
        <v>68772</v>
      </c>
    </row>
    <row r="20" spans="2:9" x14ac:dyDescent="0.35">
      <c r="B20" s="3" t="s">
        <v>21</v>
      </c>
      <c r="D20" s="18">
        <v>385</v>
      </c>
      <c r="E20" s="4">
        <v>684</v>
      </c>
      <c r="F20" s="4">
        <v>534</v>
      </c>
      <c r="G20" s="4">
        <v>448</v>
      </c>
      <c r="H20" s="15">
        <v>238</v>
      </c>
      <c r="I20" s="76">
        <v>793</v>
      </c>
    </row>
    <row r="21" spans="2:9" x14ac:dyDescent="0.35">
      <c r="B21" s="3" t="s">
        <v>22</v>
      </c>
      <c r="D21" s="18">
        <v>3</v>
      </c>
      <c r="E21" s="4">
        <v>1</v>
      </c>
      <c r="F21" s="4">
        <v>1</v>
      </c>
      <c r="G21" s="4" t="s">
        <v>76</v>
      </c>
      <c r="H21" s="91">
        <v>0</v>
      </c>
      <c r="I21" s="73">
        <v>2</v>
      </c>
    </row>
    <row r="22" spans="2:9" x14ac:dyDescent="0.35">
      <c r="B22" s="3" t="s">
        <v>23</v>
      </c>
      <c r="D22" s="18">
        <v>3</v>
      </c>
      <c r="E22" s="4">
        <v>19</v>
      </c>
      <c r="F22" s="15" t="s">
        <v>29</v>
      </c>
      <c r="G22" s="4">
        <v>8</v>
      </c>
      <c r="H22" s="4" t="s">
        <v>29</v>
      </c>
      <c r="I22" s="73">
        <v>7</v>
      </c>
    </row>
    <row r="23" spans="2:9" x14ac:dyDescent="0.35">
      <c r="B23" s="3" t="s">
        <v>24</v>
      </c>
      <c r="D23" s="21">
        <v>0.84</v>
      </c>
      <c r="E23" s="7">
        <v>0.85</v>
      </c>
      <c r="F23" s="32" t="s">
        <v>29</v>
      </c>
      <c r="G23" s="7">
        <v>0.71</v>
      </c>
      <c r="H23" s="80" t="s">
        <v>29</v>
      </c>
      <c r="I23" s="75">
        <v>0.76</v>
      </c>
    </row>
    <row r="24" spans="2:9" x14ac:dyDescent="0.35">
      <c r="B24" s="5" t="s">
        <v>25</v>
      </c>
      <c r="D24" s="22">
        <v>0.7</v>
      </c>
      <c r="E24" s="23">
        <v>0.85</v>
      </c>
      <c r="F24" s="34" t="s">
        <v>29</v>
      </c>
      <c r="G24" s="23">
        <v>0.82</v>
      </c>
      <c r="H24" s="104" t="s">
        <v>29</v>
      </c>
      <c r="I24" s="77">
        <v>0.28000000000000003</v>
      </c>
    </row>
  </sheetData>
  <pageMargins left="0.511811024" right="0.511811024" top="0.78740157500000008" bottom="0.78740157500000008" header="0.31496062000000008" footer="0.3149606200000000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156B-B76E-4BEB-8D7C-B3F56D8A9835}">
  <dimension ref="B2:L24"/>
  <sheetViews>
    <sheetView showGridLines="0" zoomScale="90" zoomScaleNormal="90" workbookViewId="0">
      <selection activeCell="D3" sqref="D3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7265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56</v>
      </c>
      <c r="F3" s="89">
        <v>44</v>
      </c>
      <c r="G3" s="89">
        <v>51</v>
      </c>
      <c r="H3" s="89">
        <v>18</v>
      </c>
      <c r="I3" s="72">
        <v>70</v>
      </c>
      <c r="K3" s="41">
        <v>45619</v>
      </c>
      <c r="L3" s="25"/>
    </row>
    <row r="4" spans="2:12" x14ac:dyDescent="0.35">
      <c r="B4" s="82" t="s">
        <v>53</v>
      </c>
      <c r="D4" s="79">
        <v>1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64</v>
      </c>
      <c r="E5" s="4">
        <v>56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55</v>
      </c>
      <c r="E6" s="4">
        <v>54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61</v>
      </c>
      <c r="E9" s="4">
        <v>45</v>
      </c>
      <c r="F9" s="4">
        <v>46</v>
      </c>
      <c r="G9" s="4" t="s">
        <v>77</v>
      </c>
      <c r="H9" s="4">
        <v>17</v>
      </c>
      <c r="I9" s="73">
        <v>65</v>
      </c>
    </row>
    <row r="10" spans="2:12" x14ac:dyDescent="0.35">
      <c r="B10" s="3" t="s">
        <v>11</v>
      </c>
      <c r="D10" s="18" t="s">
        <v>78</v>
      </c>
      <c r="E10" s="4">
        <v>0</v>
      </c>
      <c r="F10" s="4">
        <v>2</v>
      </c>
      <c r="G10" s="4">
        <v>0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0</v>
      </c>
      <c r="E11" s="4">
        <v>0</v>
      </c>
      <c r="F11" s="4">
        <v>0</v>
      </c>
      <c r="G11" s="4">
        <v>1</v>
      </c>
      <c r="H11" s="4">
        <v>1</v>
      </c>
      <c r="I11" s="73">
        <v>2</v>
      </c>
    </row>
    <row r="12" spans="2:12" x14ac:dyDescent="0.35">
      <c r="B12" s="3" t="s">
        <v>13</v>
      </c>
      <c r="D12" s="18">
        <v>25</v>
      </c>
      <c r="E12" s="4">
        <v>0</v>
      </c>
      <c r="F12" s="4">
        <v>0</v>
      </c>
      <c r="G12" s="12">
        <v>10</v>
      </c>
      <c r="H12" s="4">
        <v>0</v>
      </c>
      <c r="I12" s="73">
        <v>38</v>
      </c>
    </row>
    <row r="13" spans="2:12" x14ac:dyDescent="0.35">
      <c r="B13" s="3" t="s">
        <v>14</v>
      </c>
      <c r="D13" s="18">
        <v>0</v>
      </c>
      <c r="E13" s="4">
        <v>2</v>
      </c>
      <c r="F13" s="15">
        <v>3</v>
      </c>
      <c r="G13" s="334">
        <v>2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15</v>
      </c>
      <c r="G14" s="335"/>
      <c r="H14" s="4">
        <v>0</v>
      </c>
      <c r="I14" s="73">
        <v>0</v>
      </c>
    </row>
    <row r="15" spans="2:12" x14ac:dyDescent="0.35">
      <c r="B15" s="3" t="s">
        <v>16</v>
      </c>
      <c r="D15" s="18">
        <v>25</v>
      </c>
      <c r="E15" s="4">
        <v>2</v>
      </c>
      <c r="F15" s="4">
        <v>18</v>
      </c>
      <c r="G15" s="13">
        <v>12</v>
      </c>
      <c r="H15" s="4">
        <v>0</v>
      </c>
      <c r="I15" s="73">
        <v>38</v>
      </c>
    </row>
    <row r="16" spans="2:12" x14ac:dyDescent="0.35">
      <c r="B16" s="3" t="s">
        <v>17</v>
      </c>
      <c r="D16" s="24">
        <v>6.0000000000000001E-3</v>
      </c>
      <c r="E16" s="6">
        <v>8.0999999999999996E-3</v>
      </c>
      <c r="F16" s="6">
        <v>1.3100000000000001E-2</v>
      </c>
      <c r="G16" s="6" t="s">
        <v>79</v>
      </c>
      <c r="H16" s="6">
        <v>1E-3</v>
      </c>
      <c r="I16" s="74">
        <v>4.3E-3</v>
      </c>
    </row>
    <row r="17" spans="2:9" x14ac:dyDescent="0.35">
      <c r="B17" s="3" t="s">
        <v>18</v>
      </c>
      <c r="D17" s="24">
        <v>9.9000000000000008E-3</v>
      </c>
      <c r="E17" s="6">
        <v>1.9099999999999999E-2</v>
      </c>
      <c r="F17" s="6">
        <v>1.46E-2</v>
      </c>
      <c r="G17" s="6">
        <v>0.18</v>
      </c>
      <c r="H17" s="6">
        <v>4.1999999999999997E-3</v>
      </c>
      <c r="I17" s="74">
        <v>1.67E-2</v>
      </c>
    </row>
    <row r="18" spans="2:9" x14ac:dyDescent="0.35">
      <c r="B18" s="3" t="s">
        <v>19</v>
      </c>
      <c r="D18" s="19">
        <v>0.85</v>
      </c>
      <c r="E18" s="7">
        <v>0.78</v>
      </c>
      <c r="F18" s="7">
        <v>0.86</v>
      </c>
      <c r="G18" s="7">
        <v>0.78</v>
      </c>
      <c r="H18" s="7">
        <v>0.5</v>
      </c>
      <c r="I18" s="75">
        <v>0.75</v>
      </c>
    </row>
    <row r="19" spans="2:9" x14ac:dyDescent="0.35">
      <c r="B19" s="3" t="s">
        <v>20</v>
      </c>
      <c r="D19" s="20">
        <v>54096</v>
      </c>
      <c r="E19" s="8">
        <v>29261</v>
      </c>
      <c r="F19" s="8">
        <v>41091</v>
      </c>
      <c r="G19" s="14">
        <v>61638</v>
      </c>
      <c r="H19" s="14">
        <v>8436</v>
      </c>
      <c r="I19" s="76">
        <v>69958</v>
      </c>
    </row>
    <row r="20" spans="2:9" x14ac:dyDescent="0.35">
      <c r="B20" s="3" t="s">
        <v>21</v>
      </c>
      <c r="D20" s="18">
        <v>594</v>
      </c>
      <c r="E20" s="4">
        <v>571</v>
      </c>
      <c r="F20" s="4">
        <v>476</v>
      </c>
      <c r="G20" s="4">
        <v>888</v>
      </c>
      <c r="H20" s="4">
        <v>329</v>
      </c>
      <c r="I20" s="76">
        <v>959</v>
      </c>
    </row>
    <row r="21" spans="2:9" x14ac:dyDescent="0.35">
      <c r="B21" s="3" t="s">
        <v>22</v>
      </c>
      <c r="D21" s="18">
        <v>2</v>
      </c>
      <c r="E21" s="4">
        <v>1</v>
      </c>
      <c r="F21" s="4">
        <v>2</v>
      </c>
      <c r="G21" s="4">
        <v>1</v>
      </c>
      <c r="H21" s="4">
        <v>0</v>
      </c>
      <c r="I21" s="73">
        <v>3</v>
      </c>
    </row>
    <row r="22" spans="2:9" x14ac:dyDescent="0.35">
      <c r="B22" s="3" t="s">
        <v>23</v>
      </c>
      <c r="D22" s="18">
        <v>13</v>
      </c>
      <c r="E22" s="4">
        <v>15</v>
      </c>
      <c r="F22" s="15" t="s">
        <v>29</v>
      </c>
      <c r="G22" s="4">
        <v>13</v>
      </c>
      <c r="H22" s="4" t="s">
        <v>29</v>
      </c>
      <c r="I22" s="73">
        <v>0</v>
      </c>
    </row>
    <row r="23" spans="2:9" x14ac:dyDescent="0.35">
      <c r="B23" s="3" t="s">
        <v>24</v>
      </c>
      <c r="D23" s="21">
        <v>0.9</v>
      </c>
      <c r="E23" s="7">
        <v>0.8</v>
      </c>
      <c r="F23" s="32" t="s">
        <v>29</v>
      </c>
      <c r="G23" s="7">
        <v>0.7</v>
      </c>
      <c r="H23" s="4" t="s">
        <v>29</v>
      </c>
      <c r="I23" s="75">
        <v>0.67</v>
      </c>
    </row>
    <row r="24" spans="2:9" x14ac:dyDescent="0.35">
      <c r="B24" s="5" t="s">
        <v>25</v>
      </c>
      <c r="D24" s="22">
        <v>0.75</v>
      </c>
      <c r="E24" s="23">
        <v>0.8</v>
      </c>
      <c r="F24" s="34" t="s">
        <v>29</v>
      </c>
      <c r="G24" s="23">
        <v>0.85</v>
      </c>
      <c r="H24" s="111" t="s">
        <v>29</v>
      </c>
      <c r="I24" s="77">
        <v>0.27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A4E5-1A82-4F0D-906B-C3BEB2137150}">
  <dimension ref="B2:M24"/>
  <sheetViews>
    <sheetView showGridLines="0" zoomScale="90" zoomScaleNormal="90" workbookViewId="0">
      <selection activeCell="E3" sqref="E3:F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3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3" x14ac:dyDescent="0.35">
      <c r="B3" s="81" t="s">
        <v>52</v>
      </c>
      <c r="D3" s="16">
        <v>68</v>
      </c>
      <c r="E3" s="89">
        <v>56</v>
      </c>
      <c r="F3" s="89">
        <v>44</v>
      </c>
      <c r="G3" s="89">
        <v>51</v>
      </c>
      <c r="H3" s="89">
        <v>18</v>
      </c>
      <c r="I3" s="72">
        <v>70</v>
      </c>
      <c r="K3" s="41">
        <v>45621</v>
      </c>
      <c r="L3" s="25"/>
    </row>
    <row r="4" spans="2:13" x14ac:dyDescent="0.35">
      <c r="B4" s="82" t="s">
        <v>53</v>
      </c>
      <c r="D4" s="79">
        <v>1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3" x14ac:dyDescent="0.35">
      <c r="B5" s="82" t="s">
        <v>54</v>
      </c>
      <c r="D5" s="79">
        <v>64</v>
      </c>
      <c r="E5" s="4">
        <v>56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3" x14ac:dyDescent="0.35">
      <c r="B6" s="3" t="s">
        <v>7</v>
      </c>
      <c r="D6" s="18">
        <v>55</v>
      </c>
      <c r="E6" s="4">
        <v>54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3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  <c r="M7" s="1">
        <f>87*26</f>
        <v>2262</v>
      </c>
    </row>
    <row r="8" spans="2:13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3" x14ac:dyDescent="0.35">
      <c r="B9" s="3" t="s">
        <v>10</v>
      </c>
      <c r="D9" s="18">
        <v>63</v>
      </c>
      <c r="E9" s="4">
        <v>42</v>
      </c>
      <c r="F9" s="4">
        <v>48</v>
      </c>
      <c r="G9" s="4">
        <v>59</v>
      </c>
      <c r="H9" s="4">
        <v>16</v>
      </c>
      <c r="I9" s="73">
        <v>63</v>
      </c>
    </row>
    <row r="10" spans="2:13" x14ac:dyDescent="0.35">
      <c r="B10" s="3" t="s">
        <v>11</v>
      </c>
      <c r="D10" s="18" t="s">
        <v>80</v>
      </c>
      <c r="E10" s="4">
        <v>0</v>
      </c>
      <c r="F10" s="4">
        <v>1</v>
      </c>
      <c r="G10" s="4">
        <v>1</v>
      </c>
      <c r="H10" s="4">
        <v>0</v>
      </c>
      <c r="I10" s="73">
        <v>0</v>
      </c>
    </row>
    <row r="11" spans="2:13" x14ac:dyDescent="0.35">
      <c r="B11" s="3" t="s">
        <v>12</v>
      </c>
      <c r="D11" s="18">
        <v>0</v>
      </c>
      <c r="E11" s="4">
        <v>1</v>
      </c>
      <c r="F11" s="4">
        <v>0</v>
      </c>
      <c r="G11" s="4">
        <v>6</v>
      </c>
      <c r="H11" s="4">
        <v>0</v>
      </c>
      <c r="I11" s="73">
        <v>3</v>
      </c>
    </row>
    <row r="12" spans="2:13" x14ac:dyDescent="0.35">
      <c r="B12" s="3" t="s">
        <v>13</v>
      </c>
      <c r="D12" s="18">
        <v>25</v>
      </c>
      <c r="E12" s="4">
        <v>0</v>
      </c>
      <c r="F12" s="4">
        <v>0</v>
      </c>
      <c r="G12" s="12">
        <v>10</v>
      </c>
      <c r="H12" s="4">
        <v>0</v>
      </c>
      <c r="I12" s="73">
        <v>18</v>
      </c>
    </row>
    <row r="13" spans="2:13" x14ac:dyDescent="0.35">
      <c r="B13" s="3" t="s">
        <v>14</v>
      </c>
      <c r="D13" s="18">
        <v>0</v>
      </c>
      <c r="E13" s="4">
        <v>0</v>
      </c>
      <c r="F13" s="15">
        <v>2</v>
      </c>
      <c r="G13" s="334">
        <v>2</v>
      </c>
      <c r="H13" s="4">
        <v>0</v>
      </c>
      <c r="I13" s="73">
        <v>0</v>
      </c>
    </row>
    <row r="14" spans="2:13" x14ac:dyDescent="0.35">
      <c r="B14" s="3" t="s">
        <v>15</v>
      </c>
      <c r="D14" s="18">
        <v>0</v>
      </c>
      <c r="E14" s="4">
        <v>0</v>
      </c>
      <c r="F14" s="15">
        <v>9</v>
      </c>
      <c r="G14" s="335"/>
      <c r="H14" s="4">
        <v>0</v>
      </c>
      <c r="I14" s="73">
        <v>10</v>
      </c>
    </row>
    <row r="15" spans="2:13" x14ac:dyDescent="0.35">
      <c r="B15" s="3" t="s">
        <v>16</v>
      </c>
      <c r="D15" s="18">
        <v>25</v>
      </c>
      <c r="E15" s="4">
        <v>0</v>
      </c>
      <c r="F15" s="4">
        <v>11</v>
      </c>
      <c r="G15" s="13">
        <v>12</v>
      </c>
      <c r="H15" s="4">
        <v>0</v>
      </c>
      <c r="I15" s="73">
        <v>28</v>
      </c>
    </row>
    <row r="16" spans="2:13" x14ac:dyDescent="0.35">
      <c r="B16" s="3" t="s">
        <v>17</v>
      </c>
      <c r="D16" s="24">
        <v>6.7000000000000002E-3</v>
      </c>
      <c r="E16" s="6">
        <v>1.9099999999999999E-2</v>
      </c>
      <c r="F16" s="6">
        <v>1.47E-2</v>
      </c>
      <c r="G16" s="6">
        <v>3.2000000000000002E-3</v>
      </c>
      <c r="H16" s="6">
        <v>7.1999999999999998E-3</v>
      </c>
      <c r="I16" s="74">
        <v>1.43E-2</v>
      </c>
    </row>
    <row r="17" spans="2:9" x14ac:dyDescent="0.35">
      <c r="B17" s="3" t="s">
        <v>18</v>
      </c>
      <c r="D17" s="24">
        <v>9.7000000000000003E-3</v>
      </c>
      <c r="E17" s="6">
        <v>1.9099999999999999E-2</v>
      </c>
      <c r="F17" s="6">
        <v>1.46E-2</v>
      </c>
      <c r="G17" s="6">
        <v>0.01</v>
      </c>
      <c r="H17" s="6">
        <v>4.3E-3</v>
      </c>
      <c r="I17" s="74">
        <v>1.6899999999999998E-2</v>
      </c>
    </row>
    <row r="18" spans="2:9" x14ac:dyDescent="0.35">
      <c r="B18" s="3" t="s">
        <v>19</v>
      </c>
      <c r="D18" s="19">
        <v>0.85</v>
      </c>
      <c r="E18" s="7">
        <v>0.78</v>
      </c>
      <c r="F18" s="7">
        <v>0.82</v>
      </c>
      <c r="G18" s="7">
        <v>0.74</v>
      </c>
      <c r="H18" s="7">
        <v>0.7</v>
      </c>
      <c r="I18" s="75">
        <v>0.8</v>
      </c>
    </row>
    <row r="19" spans="2:9" x14ac:dyDescent="0.35">
      <c r="B19" s="3" t="s">
        <v>20</v>
      </c>
      <c r="D19" s="20">
        <v>39627</v>
      </c>
      <c r="E19" s="8">
        <v>31063</v>
      </c>
      <c r="F19" s="8">
        <v>45722</v>
      </c>
      <c r="G19" s="14">
        <v>60833</v>
      </c>
      <c r="H19" s="14">
        <v>11130</v>
      </c>
      <c r="I19" s="76">
        <v>81252</v>
      </c>
    </row>
    <row r="20" spans="2:9" x14ac:dyDescent="0.35">
      <c r="B20" s="3" t="s">
        <v>21</v>
      </c>
      <c r="D20" s="18">
        <v>466</v>
      </c>
      <c r="E20" s="4">
        <v>523</v>
      </c>
      <c r="F20" s="4">
        <v>456</v>
      </c>
      <c r="G20" s="4">
        <v>637</v>
      </c>
      <c r="H20" s="4">
        <v>234</v>
      </c>
      <c r="I20" s="76">
        <v>507</v>
      </c>
    </row>
    <row r="21" spans="2:9" x14ac:dyDescent="0.35">
      <c r="B21" s="3" t="s">
        <v>22</v>
      </c>
      <c r="D21" s="18">
        <v>4</v>
      </c>
      <c r="E21" s="4">
        <v>1</v>
      </c>
      <c r="F21" s="4">
        <v>2</v>
      </c>
      <c r="G21" s="4">
        <v>2</v>
      </c>
      <c r="H21" s="4">
        <v>0</v>
      </c>
      <c r="I21" s="73">
        <v>2</v>
      </c>
    </row>
    <row r="22" spans="2:9" x14ac:dyDescent="0.35">
      <c r="B22" s="3" t="s">
        <v>23</v>
      </c>
      <c r="D22" s="18">
        <v>6</v>
      </c>
      <c r="E22" s="4">
        <v>24</v>
      </c>
      <c r="F22" s="15" t="s">
        <v>29</v>
      </c>
      <c r="G22" s="4">
        <v>19</v>
      </c>
      <c r="H22" s="4" t="s">
        <v>29</v>
      </c>
      <c r="I22" s="73">
        <v>12</v>
      </c>
    </row>
    <row r="23" spans="2:9" x14ac:dyDescent="0.35">
      <c r="B23" s="3" t="s">
        <v>24</v>
      </c>
      <c r="D23" s="21">
        <v>0.99</v>
      </c>
      <c r="E23" s="7">
        <v>0.85</v>
      </c>
      <c r="F23" s="32" t="s">
        <v>29</v>
      </c>
      <c r="G23" s="7">
        <v>0.84</v>
      </c>
      <c r="H23" s="4" t="s">
        <v>29</v>
      </c>
      <c r="I23" s="75">
        <v>0.69</v>
      </c>
    </row>
    <row r="24" spans="2:9" x14ac:dyDescent="0.35">
      <c r="B24" s="5" t="s">
        <v>25</v>
      </c>
      <c r="D24" s="22">
        <v>0.74</v>
      </c>
      <c r="E24" s="23">
        <v>0.8</v>
      </c>
      <c r="F24" s="34" t="s">
        <v>29</v>
      </c>
      <c r="G24" s="23">
        <v>0.85</v>
      </c>
      <c r="H24" s="111" t="s">
        <v>29</v>
      </c>
      <c r="I24" s="77">
        <v>0.27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6F3C-B7EB-476F-934C-FDE1806631CA}">
  <dimension ref="B2:L24"/>
  <sheetViews>
    <sheetView showGridLines="0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.17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72">
        <v>70</v>
      </c>
      <c r="K3" s="41">
        <v>45622</v>
      </c>
      <c r="L3" s="25"/>
    </row>
    <row r="4" spans="2:12" x14ac:dyDescent="0.35">
      <c r="B4" s="82" t="s">
        <v>53</v>
      </c>
      <c r="D4" s="79">
        <v>1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58</v>
      </c>
      <c r="E5" s="4">
        <v>55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49</v>
      </c>
      <c r="E6" s="4">
        <v>53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9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0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55</v>
      </c>
      <c r="E9" s="4">
        <v>49</v>
      </c>
      <c r="F9" s="4">
        <v>36</v>
      </c>
      <c r="G9" s="4">
        <v>55</v>
      </c>
      <c r="H9" s="4">
        <v>0</v>
      </c>
      <c r="I9" s="73">
        <v>60</v>
      </c>
    </row>
    <row r="10" spans="2:12" x14ac:dyDescent="0.35">
      <c r="B10" s="3" t="s">
        <v>11</v>
      </c>
      <c r="D10" s="18">
        <v>6</v>
      </c>
      <c r="E10" s="4">
        <v>0</v>
      </c>
      <c r="F10" s="4">
        <v>0</v>
      </c>
      <c r="G10" s="4" t="s">
        <v>81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2</v>
      </c>
      <c r="E11" s="4">
        <v>0</v>
      </c>
      <c r="F11" s="4">
        <v>0</v>
      </c>
      <c r="G11" s="4">
        <v>5</v>
      </c>
      <c r="H11" s="4">
        <v>0</v>
      </c>
      <c r="I11" s="73">
        <v>3</v>
      </c>
    </row>
    <row r="12" spans="2:12" x14ac:dyDescent="0.35">
      <c r="B12" s="3" t="s">
        <v>13</v>
      </c>
      <c r="D12" s="18">
        <v>25</v>
      </c>
      <c r="E12" s="4">
        <v>0</v>
      </c>
      <c r="F12" s="4">
        <v>0</v>
      </c>
      <c r="G12" s="12">
        <v>3</v>
      </c>
      <c r="H12" s="4">
        <v>0</v>
      </c>
      <c r="I12" s="73">
        <v>18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4">
        <v>5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12</v>
      </c>
      <c r="E14" s="4">
        <v>0</v>
      </c>
      <c r="F14" s="15">
        <v>0</v>
      </c>
      <c r="G14" s="335"/>
      <c r="H14" s="4">
        <v>0</v>
      </c>
      <c r="I14" s="73">
        <v>3</v>
      </c>
    </row>
    <row r="15" spans="2:12" x14ac:dyDescent="0.35">
      <c r="B15" s="3" t="s">
        <v>16</v>
      </c>
      <c r="D15" s="18">
        <v>37</v>
      </c>
      <c r="E15" s="4">
        <v>0</v>
      </c>
      <c r="F15" s="4">
        <v>0</v>
      </c>
      <c r="G15" s="13">
        <v>8</v>
      </c>
      <c r="H15" s="4">
        <v>0</v>
      </c>
      <c r="I15" s="73">
        <v>21</v>
      </c>
    </row>
    <row r="16" spans="2:12" x14ac:dyDescent="0.35">
      <c r="B16" s="3" t="s">
        <v>17</v>
      </c>
      <c r="D16" s="24">
        <v>2.5700000000000001E-2</v>
      </c>
      <c r="E16" s="6">
        <v>1.47E-2</v>
      </c>
      <c r="F16" s="6">
        <v>7.7999999999999996E-3</v>
      </c>
      <c r="G16" s="6" t="s">
        <v>82</v>
      </c>
      <c r="H16" s="6" t="s">
        <v>83</v>
      </c>
      <c r="I16" s="74">
        <v>2.1000000000000001E-2</v>
      </c>
    </row>
    <row r="17" spans="2:9" x14ac:dyDescent="0.35">
      <c r="B17" s="3" t="s">
        <v>18</v>
      </c>
      <c r="D17" s="24">
        <v>1.04E-2</v>
      </c>
      <c r="E17" s="6">
        <v>1.89E-2</v>
      </c>
      <c r="F17" s="6">
        <v>1.43E-2</v>
      </c>
      <c r="G17" s="6" t="s">
        <v>84</v>
      </c>
      <c r="H17" s="6">
        <v>4.3E-3</v>
      </c>
      <c r="I17" s="74">
        <v>1.7600000000000001E-2</v>
      </c>
    </row>
    <row r="18" spans="2:9" x14ac:dyDescent="0.35">
      <c r="B18" s="3" t="s">
        <v>19</v>
      </c>
      <c r="D18" s="19">
        <v>0.89</v>
      </c>
      <c r="E18" s="7">
        <v>0.74</v>
      </c>
      <c r="F18" s="7">
        <v>0.77</v>
      </c>
      <c r="G18" s="7">
        <v>0.74</v>
      </c>
      <c r="H18" s="7">
        <v>0</v>
      </c>
      <c r="I18" s="75">
        <v>0.69</v>
      </c>
    </row>
    <row r="19" spans="2:9" x14ac:dyDescent="0.35">
      <c r="B19" s="3" t="s">
        <v>20</v>
      </c>
      <c r="D19" s="20">
        <v>40117</v>
      </c>
      <c r="E19" s="8">
        <v>29636</v>
      </c>
      <c r="F19" s="8">
        <v>28902</v>
      </c>
      <c r="G19" s="14">
        <v>65536</v>
      </c>
      <c r="H19" s="14">
        <v>0</v>
      </c>
      <c r="I19" s="76">
        <v>66566</v>
      </c>
    </row>
    <row r="20" spans="2:9" x14ac:dyDescent="0.35">
      <c r="B20" s="3" t="s">
        <v>21</v>
      </c>
      <c r="D20" s="18">
        <v>1018</v>
      </c>
      <c r="E20" s="4">
        <v>777</v>
      </c>
      <c r="F20" s="4">
        <v>509</v>
      </c>
      <c r="G20" s="4">
        <v>506</v>
      </c>
      <c r="H20" s="4">
        <v>0</v>
      </c>
      <c r="I20" s="76">
        <v>785</v>
      </c>
    </row>
    <row r="21" spans="2:9" x14ac:dyDescent="0.35">
      <c r="B21" s="3" t="s">
        <v>22</v>
      </c>
      <c r="D21" s="18" t="s">
        <v>85</v>
      </c>
      <c r="E21" s="4">
        <v>1</v>
      </c>
      <c r="F21" s="4">
        <v>1</v>
      </c>
      <c r="G21" s="4">
        <v>1</v>
      </c>
      <c r="H21" s="4">
        <v>0</v>
      </c>
      <c r="I21" s="73">
        <v>1</v>
      </c>
    </row>
    <row r="22" spans="2:9" x14ac:dyDescent="0.35">
      <c r="B22" s="3" t="s">
        <v>23</v>
      </c>
      <c r="D22" s="18">
        <v>2</v>
      </c>
      <c r="E22" s="4">
        <v>10</v>
      </c>
      <c r="F22" s="15" t="s">
        <v>29</v>
      </c>
      <c r="G22" s="4">
        <v>5</v>
      </c>
      <c r="H22" s="4" t="s">
        <v>29</v>
      </c>
      <c r="I22" s="73">
        <v>8</v>
      </c>
    </row>
    <row r="23" spans="2:9" x14ac:dyDescent="0.35">
      <c r="B23" s="3" t="s">
        <v>24</v>
      </c>
      <c r="D23" s="21">
        <v>1</v>
      </c>
      <c r="E23" s="7">
        <v>0.84</v>
      </c>
      <c r="F23" s="32" t="s">
        <v>29</v>
      </c>
      <c r="G23" s="7">
        <v>0.82</v>
      </c>
      <c r="H23" s="4" t="s">
        <v>29</v>
      </c>
      <c r="I23" s="75">
        <v>0.67</v>
      </c>
    </row>
    <row r="24" spans="2:9" x14ac:dyDescent="0.35">
      <c r="B24" s="5" t="s">
        <v>25</v>
      </c>
      <c r="D24" s="22">
        <v>0.74</v>
      </c>
      <c r="E24" s="23">
        <v>0.79</v>
      </c>
      <c r="F24" s="34" t="s">
        <v>29</v>
      </c>
      <c r="G24" s="23">
        <v>0.81</v>
      </c>
      <c r="H24" s="111" t="s">
        <v>29</v>
      </c>
      <c r="I24" s="77">
        <v>0.28999999999999998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A141-B27A-444B-9DF6-A05B8275D252}">
  <dimension ref="B2:L24"/>
  <sheetViews>
    <sheetView showGridLines="0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72">
        <v>70</v>
      </c>
      <c r="K3" s="41">
        <v>45623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59</v>
      </c>
      <c r="E5" s="4">
        <v>55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65</v>
      </c>
      <c r="E9" s="4">
        <v>49</v>
      </c>
      <c r="F9" s="4">
        <v>43</v>
      </c>
      <c r="G9" s="4">
        <v>50</v>
      </c>
      <c r="H9" s="4">
        <v>18</v>
      </c>
      <c r="I9" s="73">
        <v>60</v>
      </c>
    </row>
    <row r="10" spans="2:12" x14ac:dyDescent="0.35">
      <c r="B10" s="3" t="s">
        <v>11</v>
      </c>
      <c r="D10" s="18" t="s">
        <v>86</v>
      </c>
      <c r="E10" s="4">
        <v>0</v>
      </c>
      <c r="F10" s="4">
        <v>1</v>
      </c>
      <c r="G10" s="4">
        <v>0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3</v>
      </c>
      <c r="E11" s="4">
        <v>2</v>
      </c>
      <c r="F11" s="4">
        <v>0</v>
      </c>
      <c r="G11" s="4"/>
      <c r="H11" s="4">
        <v>0</v>
      </c>
      <c r="I11" s="73">
        <v>2</v>
      </c>
    </row>
    <row r="12" spans="2:12" x14ac:dyDescent="0.35">
      <c r="B12" s="3" t="s">
        <v>13</v>
      </c>
      <c r="D12" s="18">
        <v>18</v>
      </c>
      <c r="E12" s="4">
        <v>0</v>
      </c>
      <c r="F12" s="4">
        <v>0</v>
      </c>
      <c r="G12" s="12">
        <v>0</v>
      </c>
      <c r="H12" s="4">
        <v>0</v>
      </c>
      <c r="I12" s="73">
        <v>18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4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4</v>
      </c>
      <c r="E14" s="4">
        <v>0</v>
      </c>
      <c r="F14" s="15">
        <v>0</v>
      </c>
      <c r="G14" s="337"/>
      <c r="H14" s="4">
        <v>0</v>
      </c>
      <c r="I14" s="73">
        <v>3</v>
      </c>
    </row>
    <row r="15" spans="2:12" x14ac:dyDescent="0.35">
      <c r="B15" s="3" t="s">
        <v>16</v>
      </c>
      <c r="D15" s="18">
        <v>22</v>
      </c>
      <c r="E15" s="4">
        <v>0</v>
      </c>
      <c r="F15" s="4">
        <v>0</v>
      </c>
      <c r="G15" s="13">
        <v>4</v>
      </c>
      <c r="H15" s="4">
        <v>0</v>
      </c>
      <c r="I15" s="73">
        <v>21</v>
      </c>
    </row>
    <row r="16" spans="2:12" x14ac:dyDescent="0.35">
      <c r="B16" s="3" t="s">
        <v>17</v>
      </c>
      <c r="D16" s="24">
        <v>2.3900000000000001E-2</v>
      </c>
      <c r="E16" s="6">
        <v>1.2200000000000001E-2</v>
      </c>
      <c r="F16" s="6">
        <v>8.0999999999999996E-3</v>
      </c>
      <c r="G16" s="6">
        <v>1.6799999999999999E-2</v>
      </c>
      <c r="H16" s="6">
        <v>0</v>
      </c>
      <c r="I16" s="74">
        <v>6.0000000000000001E-3</v>
      </c>
    </row>
    <row r="17" spans="2:9" x14ac:dyDescent="0.35">
      <c r="B17" s="3" t="s">
        <v>18</v>
      </c>
      <c r="D17" s="24">
        <v>1.09E-2</v>
      </c>
      <c r="E17" s="6">
        <v>1.8499999999999999E-2</v>
      </c>
      <c r="F17" s="6">
        <v>1.3899999999999999E-2</v>
      </c>
      <c r="G17" s="6" t="s">
        <v>87</v>
      </c>
      <c r="H17" s="6">
        <v>4.3E-3</v>
      </c>
      <c r="I17" s="74">
        <v>1.7100000000000001E-2</v>
      </c>
    </row>
    <row r="18" spans="2:9" x14ac:dyDescent="0.35">
      <c r="B18" s="3" t="s">
        <v>19</v>
      </c>
      <c r="D18" s="19">
        <v>0.89</v>
      </c>
      <c r="E18" s="7">
        <v>0.76</v>
      </c>
      <c r="F18" s="7">
        <v>0.78</v>
      </c>
      <c r="G18" s="7">
        <v>0.67</v>
      </c>
      <c r="H18" s="7">
        <v>0.56000000000000005</v>
      </c>
      <c r="I18" s="75">
        <v>0.76</v>
      </c>
    </row>
    <row r="19" spans="2:9" x14ac:dyDescent="0.35">
      <c r="B19" s="3" t="s">
        <v>20</v>
      </c>
      <c r="D19" s="20">
        <v>47874</v>
      </c>
      <c r="E19" s="8">
        <v>33153</v>
      </c>
      <c r="F19" s="8">
        <v>35152</v>
      </c>
      <c r="G19" s="14">
        <v>49897</v>
      </c>
      <c r="H19" s="14">
        <v>10087</v>
      </c>
      <c r="I19" s="76">
        <v>75318</v>
      </c>
    </row>
    <row r="20" spans="2:9" x14ac:dyDescent="0.35">
      <c r="B20" s="3" t="s">
        <v>21</v>
      </c>
      <c r="D20" s="18">
        <v>554</v>
      </c>
      <c r="E20" s="4">
        <v>761</v>
      </c>
      <c r="F20" s="4">
        <v>565</v>
      </c>
      <c r="G20" s="4">
        <v>616</v>
      </c>
      <c r="H20" s="4">
        <v>291</v>
      </c>
      <c r="I20" s="76">
        <v>684</v>
      </c>
    </row>
    <row r="21" spans="2:9" x14ac:dyDescent="0.35">
      <c r="B21" s="3" t="s">
        <v>22</v>
      </c>
      <c r="D21" s="18" t="s">
        <v>88</v>
      </c>
      <c r="E21" s="4">
        <v>1</v>
      </c>
      <c r="F21" s="4">
        <v>2</v>
      </c>
      <c r="G21" s="4">
        <v>1</v>
      </c>
      <c r="H21" s="4">
        <v>0</v>
      </c>
      <c r="I21" s="73">
        <v>3</v>
      </c>
    </row>
    <row r="22" spans="2:9" x14ac:dyDescent="0.35">
      <c r="B22" s="3" t="s">
        <v>23</v>
      </c>
      <c r="D22" s="18">
        <v>7</v>
      </c>
      <c r="E22" s="4">
        <v>8</v>
      </c>
      <c r="F22" s="15" t="s">
        <v>29</v>
      </c>
      <c r="G22" s="4">
        <v>12</v>
      </c>
      <c r="H22" s="4" t="s">
        <v>29</v>
      </c>
      <c r="I22" s="73">
        <v>5</v>
      </c>
    </row>
    <row r="23" spans="2:9" x14ac:dyDescent="0.35">
      <c r="B23" s="3" t="s">
        <v>24</v>
      </c>
      <c r="D23" s="21">
        <v>0.97</v>
      </c>
      <c r="E23" s="7">
        <v>0.82</v>
      </c>
      <c r="F23" s="32" t="s">
        <v>29</v>
      </c>
      <c r="G23" s="7">
        <v>0.79</v>
      </c>
      <c r="H23" s="4" t="s">
        <v>29</v>
      </c>
      <c r="I23" s="75">
        <v>0.66</v>
      </c>
    </row>
    <row r="24" spans="2:9" x14ac:dyDescent="0.35">
      <c r="B24" s="5" t="s">
        <v>25</v>
      </c>
      <c r="D24" s="22">
        <v>0.74</v>
      </c>
      <c r="E24" s="23">
        <v>0.79</v>
      </c>
      <c r="F24" s="34" t="s">
        <v>29</v>
      </c>
      <c r="G24" s="23">
        <v>0.81</v>
      </c>
      <c r="H24" s="111" t="s">
        <v>29</v>
      </c>
      <c r="I24" s="77">
        <v>0.28999999999999998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AB25-C8D3-4B39-AD64-C6EDA394318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EB83-157F-420D-98A3-F60BCF820255}">
  <dimension ref="B2:L24"/>
  <sheetViews>
    <sheetView showGridLines="0" zoomScale="90" zoomScaleNormal="90" workbookViewId="0">
      <selection activeCell="D3" sqref="D3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72">
        <v>70</v>
      </c>
      <c r="K3" s="41">
        <v>45625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66</v>
      </c>
      <c r="E5" s="4">
        <v>55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65</v>
      </c>
      <c r="E9" s="4">
        <v>51</v>
      </c>
      <c r="F9" s="4">
        <v>44</v>
      </c>
      <c r="G9" s="4" t="s">
        <v>89</v>
      </c>
      <c r="H9" s="4">
        <v>20</v>
      </c>
      <c r="I9" s="73">
        <v>49</v>
      </c>
    </row>
    <row r="10" spans="2:12" x14ac:dyDescent="0.35">
      <c r="B10" s="3" t="s">
        <v>11</v>
      </c>
      <c r="D10" s="18" t="s">
        <v>90</v>
      </c>
      <c r="E10" s="4">
        <v>1</v>
      </c>
      <c r="F10" s="4">
        <v>0</v>
      </c>
      <c r="G10" s="4">
        <v>0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4</v>
      </c>
      <c r="E11" s="4">
        <v>4</v>
      </c>
      <c r="F11" s="4">
        <v>0</v>
      </c>
      <c r="G11" s="4">
        <v>4</v>
      </c>
      <c r="H11" s="4">
        <v>2</v>
      </c>
      <c r="I11" s="73">
        <v>0</v>
      </c>
    </row>
    <row r="12" spans="2:12" x14ac:dyDescent="0.35">
      <c r="B12" s="3" t="s">
        <v>13</v>
      </c>
      <c r="D12" s="18">
        <v>52</v>
      </c>
      <c r="E12" s="4">
        <v>0</v>
      </c>
      <c r="F12" s="4">
        <v>0</v>
      </c>
      <c r="G12" s="12">
        <v>2</v>
      </c>
      <c r="H12" s="4">
        <v>0</v>
      </c>
      <c r="I12" s="73">
        <v>21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2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0</v>
      </c>
      <c r="G14" s="337"/>
      <c r="H14" s="4">
        <v>0</v>
      </c>
      <c r="I14" s="73">
        <v>0</v>
      </c>
    </row>
    <row r="15" spans="2:12" x14ac:dyDescent="0.35">
      <c r="B15" s="3" t="s">
        <v>16</v>
      </c>
      <c r="D15" s="18">
        <v>52</v>
      </c>
      <c r="E15" s="4">
        <v>0</v>
      </c>
      <c r="F15" s="4">
        <v>0</v>
      </c>
      <c r="G15" s="13">
        <v>4</v>
      </c>
      <c r="H15" s="4">
        <v>0</v>
      </c>
      <c r="I15" s="73">
        <v>21</v>
      </c>
    </row>
    <row r="16" spans="2:12" x14ac:dyDescent="0.35">
      <c r="B16" s="3" t="s">
        <v>17</v>
      </c>
      <c r="D16" s="24">
        <v>1.84E-2</v>
      </c>
      <c r="E16" s="6">
        <v>4.7000000000000002E-3</v>
      </c>
      <c r="F16" s="6">
        <v>1.9400000000000001E-2</v>
      </c>
      <c r="G16" s="6" t="s">
        <v>91</v>
      </c>
      <c r="H16" s="6">
        <v>1.09E-2</v>
      </c>
      <c r="I16" s="74">
        <v>5.7999999999999996E-3</v>
      </c>
    </row>
    <row r="17" spans="2:9" x14ac:dyDescent="0.35">
      <c r="B17" s="3" t="s">
        <v>18</v>
      </c>
      <c r="D17" s="24">
        <v>1.1299999999999999E-2</v>
      </c>
      <c r="E17" s="6">
        <v>1.7899999999999999E-2</v>
      </c>
      <c r="F17" s="6">
        <v>1.46E-2</v>
      </c>
      <c r="G17" s="6">
        <v>1.52E-2</v>
      </c>
      <c r="H17" s="6">
        <v>4.4999999999999997E-3</v>
      </c>
      <c r="I17" s="74">
        <v>1.66E-2</v>
      </c>
    </row>
    <row r="18" spans="2:9" x14ac:dyDescent="0.35">
      <c r="B18" s="3" t="s">
        <v>19</v>
      </c>
      <c r="D18" s="19">
        <v>0.86</v>
      </c>
      <c r="E18" s="7">
        <v>0.81</v>
      </c>
      <c r="F18" s="7">
        <v>0.8</v>
      </c>
      <c r="G18" s="7">
        <v>0.67</v>
      </c>
      <c r="H18" s="7">
        <v>0.44</v>
      </c>
      <c r="I18" s="75">
        <v>0.79</v>
      </c>
    </row>
    <row r="19" spans="2:9" x14ac:dyDescent="0.35">
      <c r="B19" s="3" t="s">
        <v>20</v>
      </c>
      <c r="D19" s="20">
        <v>55232</v>
      </c>
      <c r="E19" s="8">
        <v>34284</v>
      </c>
      <c r="F19" s="8">
        <v>30223</v>
      </c>
      <c r="G19" s="14">
        <v>61931</v>
      </c>
      <c r="H19" s="14">
        <v>8875</v>
      </c>
      <c r="I19" s="76">
        <v>59771</v>
      </c>
    </row>
    <row r="20" spans="2:9" x14ac:dyDescent="0.35">
      <c r="B20" s="3" t="s">
        <v>21</v>
      </c>
      <c r="D20" s="18">
        <v>637</v>
      </c>
      <c r="E20" s="4">
        <v>669</v>
      </c>
      <c r="F20" s="4">
        <v>606</v>
      </c>
      <c r="G20" s="4">
        <v>625</v>
      </c>
      <c r="H20" s="4">
        <v>341</v>
      </c>
      <c r="I20" s="76">
        <v>647</v>
      </c>
    </row>
    <row r="21" spans="2:9" x14ac:dyDescent="0.35">
      <c r="B21" s="3" t="s">
        <v>22</v>
      </c>
      <c r="D21" s="18">
        <v>2</v>
      </c>
      <c r="E21" s="4">
        <v>1</v>
      </c>
      <c r="F21" s="4">
        <v>1</v>
      </c>
      <c r="G21" s="4">
        <v>1</v>
      </c>
      <c r="H21" s="4">
        <v>0</v>
      </c>
      <c r="I21" s="73">
        <v>2</v>
      </c>
    </row>
    <row r="22" spans="2:9" x14ac:dyDescent="0.35">
      <c r="B22" s="3" t="s">
        <v>23</v>
      </c>
      <c r="D22" s="18">
        <v>4</v>
      </c>
      <c r="E22" s="4">
        <v>9</v>
      </c>
      <c r="F22" s="15" t="s">
        <v>29</v>
      </c>
      <c r="G22" s="4">
        <v>3</v>
      </c>
      <c r="H22" s="4" t="s">
        <v>29</v>
      </c>
      <c r="I22" s="73">
        <v>7</v>
      </c>
    </row>
    <row r="23" spans="2:9" x14ac:dyDescent="0.35">
      <c r="B23" s="3" t="s">
        <v>24</v>
      </c>
      <c r="D23" s="21">
        <v>0.83</v>
      </c>
      <c r="E23" s="7">
        <v>0.84</v>
      </c>
      <c r="F23" s="32" t="s">
        <v>29</v>
      </c>
      <c r="G23" s="7">
        <v>0.64</v>
      </c>
      <c r="H23" s="4" t="s">
        <v>29</v>
      </c>
      <c r="I23" s="75">
        <v>0.71</v>
      </c>
    </row>
    <row r="24" spans="2:9" x14ac:dyDescent="0.35">
      <c r="B24" s="5" t="s">
        <v>25</v>
      </c>
      <c r="D24" s="22">
        <v>0.77</v>
      </c>
      <c r="E24" s="23">
        <v>0.82</v>
      </c>
      <c r="F24" s="34" t="s">
        <v>29</v>
      </c>
      <c r="G24" s="23">
        <v>0.8</v>
      </c>
      <c r="H24" s="111" t="s">
        <v>29</v>
      </c>
      <c r="I24" s="77">
        <v>0.34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3676-C2A5-4DF4-977A-A8660B68C501}">
  <dimension ref="B2:L24"/>
  <sheetViews>
    <sheetView showGridLines="0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72">
        <v>70</v>
      </c>
      <c r="K3" s="41">
        <v>45626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65</v>
      </c>
      <c r="E5" s="4">
        <v>55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1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60</v>
      </c>
      <c r="E9" s="4">
        <v>48</v>
      </c>
      <c r="F9" s="4">
        <v>36</v>
      </c>
      <c r="G9" s="4">
        <v>59</v>
      </c>
      <c r="H9" s="4">
        <v>12</v>
      </c>
      <c r="I9" s="73">
        <v>40</v>
      </c>
    </row>
    <row r="10" spans="2:12" x14ac:dyDescent="0.35">
      <c r="B10" s="3" t="s">
        <v>11</v>
      </c>
      <c r="D10" s="18" t="s">
        <v>92</v>
      </c>
      <c r="E10" s="4">
        <v>0</v>
      </c>
      <c r="F10" s="4">
        <v>0</v>
      </c>
      <c r="G10" s="4">
        <v>0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0</v>
      </c>
      <c r="E11" s="4">
        <v>0</v>
      </c>
      <c r="F11" s="4">
        <v>0</v>
      </c>
      <c r="G11" s="4">
        <v>4</v>
      </c>
      <c r="H11" s="4">
        <v>0</v>
      </c>
      <c r="I11" s="73">
        <v>0</v>
      </c>
    </row>
    <row r="12" spans="2:12" x14ac:dyDescent="0.35">
      <c r="B12" s="3" t="s">
        <v>13</v>
      </c>
      <c r="D12" s="18">
        <v>65</v>
      </c>
      <c r="E12" s="4">
        <v>0</v>
      </c>
      <c r="F12" s="4">
        <v>0</v>
      </c>
      <c r="G12" s="12">
        <v>9</v>
      </c>
      <c r="H12" s="4">
        <v>0</v>
      </c>
      <c r="I12" s="73">
        <v>40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2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0</v>
      </c>
      <c r="G14" s="337"/>
      <c r="H14" s="4">
        <v>0</v>
      </c>
      <c r="I14" s="73">
        <v>0</v>
      </c>
    </row>
    <row r="15" spans="2:12" x14ac:dyDescent="0.35">
      <c r="B15" s="3" t="s">
        <v>16</v>
      </c>
      <c r="D15" s="18">
        <v>65</v>
      </c>
      <c r="E15" s="4">
        <v>0</v>
      </c>
      <c r="F15" s="4">
        <v>0</v>
      </c>
      <c r="G15" s="13">
        <v>11</v>
      </c>
      <c r="H15" s="4">
        <v>0</v>
      </c>
      <c r="I15" s="73">
        <v>40</v>
      </c>
    </row>
    <row r="16" spans="2:12" x14ac:dyDescent="0.35">
      <c r="B16" s="3" t="s">
        <v>17</v>
      </c>
      <c r="D16" s="24">
        <v>1.38E-2</v>
      </c>
      <c r="E16" s="6">
        <v>1.4800000000000001E-2</v>
      </c>
      <c r="F16" s="6">
        <v>3.4099999999999998E-2</v>
      </c>
      <c r="G16" s="6">
        <v>4.4999999999999997E-3</v>
      </c>
      <c r="H16" s="6">
        <v>5.1000000000000004E-3</v>
      </c>
      <c r="I16" s="74">
        <v>3.1199999999999999E-2</v>
      </c>
    </row>
    <row r="17" spans="2:9" x14ac:dyDescent="0.35">
      <c r="B17" s="3" t="s">
        <v>18</v>
      </c>
      <c r="D17" s="24">
        <v>1.14E-2</v>
      </c>
      <c r="E17" s="6">
        <v>1.78E-2</v>
      </c>
      <c r="F17" s="6">
        <v>1.55E-2</v>
      </c>
      <c r="G17" s="6" t="s">
        <v>93</v>
      </c>
      <c r="H17" s="6">
        <v>4.4999999999999997E-3</v>
      </c>
      <c r="I17" s="74">
        <v>1.7299999999999999E-2</v>
      </c>
    </row>
    <row r="18" spans="2:9" x14ac:dyDescent="0.35">
      <c r="B18" s="3" t="s">
        <v>19</v>
      </c>
      <c r="D18" s="19">
        <v>0.89</v>
      </c>
      <c r="E18" s="7">
        <v>0.8</v>
      </c>
      <c r="F18" s="7">
        <v>0.79</v>
      </c>
      <c r="G18" s="7">
        <v>0.62</v>
      </c>
      <c r="H18" s="7">
        <v>0.48</v>
      </c>
      <c r="I18" s="75">
        <v>0.75</v>
      </c>
    </row>
    <row r="19" spans="2:9" x14ac:dyDescent="0.35">
      <c r="B19" s="3" t="s">
        <v>20</v>
      </c>
      <c r="D19" s="20">
        <v>52090</v>
      </c>
      <c r="E19" s="8">
        <v>29067</v>
      </c>
      <c r="F19" s="8">
        <v>31909</v>
      </c>
      <c r="G19" s="14">
        <v>46053</v>
      </c>
      <c r="H19" s="14">
        <v>5721</v>
      </c>
      <c r="I19" s="76">
        <v>37072</v>
      </c>
    </row>
    <row r="20" spans="2:9" x14ac:dyDescent="0.35">
      <c r="B20" s="3" t="s">
        <v>21</v>
      </c>
      <c r="D20" s="18">
        <v>593</v>
      </c>
      <c r="E20" s="4">
        <v>629</v>
      </c>
      <c r="F20" s="4">
        <v>546</v>
      </c>
      <c r="G20" s="4">
        <v>684</v>
      </c>
      <c r="H20" s="4">
        <v>234</v>
      </c>
      <c r="I20" s="76">
        <v>620</v>
      </c>
    </row>
    <row r="21" spans="2:9" x14ac:dyDescent="0.35">
      <c r="B21" s="3" t="s">
        <v>22</v>
      </c>
      <c r="D21" s="18">
        <v>3</v>
      </c>
      <c r="E21" s="4">
        <v>2</v>
      </c>
      <c r="F21" s="4">
        <v>3</v>
      </c>
      <c r="G21" s="4" t="s">
        <v>94</v>
      </c>
      <c r="H21" s="4">
        <v>0</v>
      </c>
      <c r="I21" s="73">
        <v>4</v>
      </c>
    </row>
    <row r="22" spans="2:9" x14ac:dyDescent="0.35">
      <c r="B22" s="3" t="s">
        <v>23</v>
      </c>
      <c r="D22" s="18">
        <v>7</v>
      </c>
      <c r="E22" s="4">
        <v>11</v>
      </c>
      <c r="F22" s="15" t="s">
        <v>29</v>
      </c>
      <c r="G22" s="4">
        <v>13</v>
      </c>
      <c r="H22" s="4" t="s">
        <v>29</v>
      </c>
      <c r="I22" s="73">
        <v>0</v>
      </c>
    </row>
    <row r="23" spans="2:9" x14ac:dyDescent="0.35">
      <c r="B23" s="3" t="s">
        <v>24</v>
      </c>
      <c r="D23" s="21">
        <v>0.82</v>
      </c>
      <c r="E23" s="7">
        <v>0.82</v>
      </c>
      <c r="F23" s="32" t="s">
        <v>29</v>
      </c>
      <c r="G23" s="7">
        <v>0.63</v>
      </c>
      <c r="H23" s="4" t="s">
        <v>29</v>
      </c>
      <c r="I23" s="75">
        <v>0.68</v>
      </c>
    </row>
    <row r="24" spans="2:9" x14ac:dyDescent="0.35">
      <c r="B24" s="5" t="s">
        <v>25</v>
      </c>
      <c r="D24" s="22">
        <v>0.77</v>
      </c>
      <c r="E24" s="23">
        <v>0.82</v>
      </c>
      <c r="F24" s="34" t="s">
        <v>29</v>
      </c>
      <c r="G24" s="23">
        <v>0.8</v>
      </c>
      <c r="H24" s="111" t="s">
        <v>29</v>
      </c>
      <c r="I24" s="77">
        <v>0.34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7DD-59B4-405C-B2BF-23122A360CCB}">
  <dimension ref="B2:L24"/>
  <sheetViews>
    <sheetView showGridLines="0" zoomScale="90" zoomScaleNormal="90" workbookViewId="0">
      <selection activeCell="E18" sqref="E18:F1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83">
        <v>70</v>
      </c>
      <c r="K3" s="41">
        <v>45628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84">
        <v>4</v>
      </c>
      <c r="K4" s="41"/>
      <c r="L4" s="25"/>
    </row>
    <row r="5" spans="2:12" x14ac:dyDescent="0.35">
      <c r="B5" s="82" t="s">
        <v>54</v>
      </c>
      <c r="D5" s="79">
        <v>65</v>
      </c>
      <c r="E5" s="4">
        <v>55</v>
      </c>
      <c r="F5" s="4">
        <v>44</v>
      </c>
      <c r="G5" s="4">
        <v>51</v>
      </c>
      <c r="H5" s="4">
        <v>18</v>
      </c>
      <c r="I5" s="84">
        <v>66</v>
      </c>
      <c r="K5" s="41"/>
      <c r="L5" s="25"/>
    </row>
    <row r="6" spans="2:12" x14ac:dyDescent="0.35">
      <c r="B6" s="3" t="s">
        <v>7</v>
      </c>
      <c r="D6" s="18">
        <v>55</v>
      </c>
      <c r="E6" s="4">
        <v>53</v>
      </c>
      <c r="F6" s="4">
        <v>41</v>
      </c>
      <c r="G6" s="4">
        <v>45</v>
      </c>
      <c r="H6" s="4">
        <v>18</v>
      </c>
      <c r="I6" s="84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84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84">
        <v>0</v>
      </c>
    </row>
    <row r="9" spans="2:12" x14ac:dyDescent="0.35">
      <c r="B9" s="3" t="s">
        <v>10</v>
      </c>
      <c r="D9" s="18">
        <v>67</v>
      </c>
      <c r="E9" s="4">
        <v>51</v>
      </c>
      <c r="F9" s="4">
        <v>44</v>
      </c>
      <c r="G9" s="4">
        <v>50</v>
      </c>
      <c r="H9" s="4">
        <v>11</v>
      </c>
      <c r="I9" s="84">
        <v>65</v>
      </c>
    </row>
    <row r="10" spans="2:12" x14ac:dyDescent="0.35">
      <c r="B10" s="3" t="s">
        <v>11</v>
      </c>
      <c r="D10" s="18" t="s">
        <v>95</v>
      </c>
      <c r="E10" s="4">
        <v>0</v>
      </c>
      <c r="F10" s="4">
        <v>1</v>
      </c>
      <c r="G10" s="4">
        <v>0</v>
      </c>
      <c r="H10" s="4">
        <v>0</v>
      </c>
      <c r="I10" s="84">
        <v>0</v>
      </c>
    </row>
    <row r="11" spans="2:12" x14ac:dyDescent="0.35">
      <c r="B11" s="3" t="s">
        <v>12</v>
      </c>
      <c r="D11" s="18">
        <v>4</v>
      </c>
      <c r="E11" s="4">
        <v>0</v>
      </c>
      <c r="F11" s="4">
        <v>0</v>
      </c>
      <c r="G11" s="4">
        <v>0</v>
      </c>
      <c r="H11" s="4">
        <v>0</v>
      </c>
      <c r="I11" s="84">
        <v>3</v>
      </c>
    </row>
    <row r="12" spans="2:12" x14ac:dyDescent="0.35">
      <c r="B12" s="3" t="s">
        <v>13</v>
      </c>
      <c r="D12" s="18">
        <v>50</v>
      </c>
      <c r="E12" s="4">
        <v>0</v>
      </c>
      <c r="F12" s="4">
        <v>0</v>
      </c>
      <c r="G12" s="12">
        <v>8</v>
      </c>
      <c r="H12" s="4">
        <v>0</v>
      </c>
      <c r="I12" s="84">
        <v>36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2</v>
      </c>
      <c r="H13" s="4">
        <v>0</v>
      </c>
      <c r="I13" s="84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0</v>
      </c>
      <c r="G14" s="337"/>
      <c r="H14" s="4">
        <v>0</v>
      </c>
      <c r="I14" s="84">
        <v>3</v>
      </c>
    </row>
    <row r="15" spans="2:12" x14ac:dyDescent="0.35">
      <c r="B15" s="3" t="s">
        <v>16</v>
      </c>
      <c r="D15" s="18">
        <v>50</v>
      </c>
      <c r="E15" s="4">
        <v>0</v>
      </c>
      <c r="F15" s="4">
        <v>0</v>
      </c>
      <c r="G15" s="13">
        <v>10</v>
      </c>
      <c r="H15" s="4">
        <v>0</v>
      </c>
      <c r="I15" s="84">
        <v>39</v>
      </c>
    </row>
    <row r="16" spans="2:12" x14ac:dyDescent="0.35">
      <c r="B16" s="3" t="s">
        <v>17</v>
      </c>
      <c r="D16" s="24">
        <v>2.4E-2</v>
      </c>
      <c r="E16" s="6">
        <v>4.1500000000000002E-2</v>
      </c>
      <c r="F16" s="6">
        <v>2.8899999999999999E-2</v>
      </c>
      <c r="G16" s="6" t="s">
        <v>96</v>
      </c>
      <c r="H16" s="6">
        <v>2.3E-3</v>
      </c>
      <c r="I16" s="85">
        <v>1.04E-2</v>
      </c>
    </row>
    <row r="17" spans="2:9" x14ac:dyDescent="0.35">
      <c r="B17" s="3" t="s">
        <v>18</v>
      </c>
      <c r="D17" s="24">
        <v>1.2E-2</v>
      </c>
      <c r="E17" s="6">
        <v>1.8800000000000001E-2</v>
      </c>
      <c r="F17" s="6">
        <v>1.6E-2</v>
      </c>
      <c r="G17" s="6" t="s">
        <v>97</v>
      </c>
      <c r="H17" s="6">
        <v>4.4999999999999997E-3</v>
      </c>
      <c r="I17" s="85">
        <v>1.9099999999999999E-2</v>
      </c>
    </row>
    <row r="18" spans="2:9" x14ac:dyDescent="0.35">
      <c r="B18" s="3" t="s">
        <v>19</v>
      </c>
      <c r="D18" s="19">
        <v>0.87</v>
      </c>
      <c r="E18" s="7">
        <v>0.79</v>
      </c>
      <c r="F18" s="7">
        <v>0.65</v>
      </c>
      <c r="G18" s="7">
        <v>0.62</v>
      </c>
      <c r="H18" s="7">
        <v>0.54</v>
      </c>
      <c r="I18" s="86">
        <v>0.79</v>
      </c>
    </row>
    <row r="19" spans="2:9" x14ac:dyDescent="0.35">
      <c r="B19" s="3" t="s">
        <v>20</v>
      </c>
      <c r="D19" s="20">
        <v>67851</v>
      </c>
      <c r="E19" s="8">
        <v>33972</v>
      </c>
      <c r="F19" s="8">
        <v>31073</v>
      </c>
      <c r="G19" s="14">
        <v>46251</v>
      </c>
      <c r="H19" s="14">
        <v>5982</v>
      </c>
      <c r="I19" s="87">
        <v>81453</v>
      </c>
    </row>
    <row r="20" spans="2:9" x14ac:dyDescent="0.35">
      <c r="B20" s="3" t="s">
        <v>21</v>
      </c>
      <c r="D20" s="18">
        <v>501</v>
      </c>
      <c r="E20" s="4">
        <v>671</v>
      </c>
      <c r="F20" s="4">
        <v>457</v>
      </c>
      <c r="G20" s="4">
        <v>347</v>
      </c>
      <c r="H20" s="4">
        <v>183</v>
      </c>
      <c r="I20" s="87">
        <v>657</v>
      </c>
    </row>
    <row r="21" spans="2:9" x14ac:dyDescent="0.35">
      <c r="B21" s="3" t="s">
        <v>22</v>
      </c>
      <c r="D21" s="18">
        <v>2</v>
      </c>
      <c r="E21" s="4">
        <v>1</v>
      </c>
      <c r="F21" s="4">
        <v>2</v>
      </c>
      <c r="G21" s="4" t="s">
        <v>98</v>
      </c>
      <c r="H21" s="4">
        <v>0</v>
      </c>
      <c r="I21" s="84">
        <v>2</v>
      </c>
    </row>
    <row r="22" spans="2:9" x14ac:dyDescent="0.35">
      <c r="B22" s="3" t="s">
        <v>23</v>
      </c>
      <c r="D22" s="18">
        <v>10</v>
      </c>
      <c r="E22" s="4">
        <v>16</v>
      </c>
      <c r="F22" s="15" t="s">
        <v>29</v>
      </c>
      <c r="G22" s="4">
        <v>13</v>
      </c>
      <c r="H22" s="4" t="s">
        <v>29</v>
      </c>
      <c r="I22" s="84">
        <v>18</v>
      </c>
    </row>
    <row r="23" spans="2:9" x14ac:dyDescent="0.35">
      <c r="B23" s="3" t="s">
        <v>24</v>
      </c>
      <c r="D23" s="21">
        <v>0.77</v>
      </c>
      <c r="E23" s="7">
        <v>0.82</v>
      </c>
      <c r="F23" s="32" t="s">
        <v>29</v>
      </c>
      <c r="G23" s="7">
        <v>0.61</v>
      </c>
      <c r="H23" s="4" t="s">
        <v>29</v>
      </c>
      <c r="I23" s="86">
        <v>0.74</v>
      </c>
    </row>
    <row r="24" spans="2:9" x14ac:dyDescent="0.35">
      <c r="B24" s="5" t="s">
        <v>25</v>
      </c>
      <c r="D24" s="22">
        <v>0.77</v>
      </c>
      <c r="E24" s="23">
        <v>0.82</v>
      </c>
      <c r="F24" s="34" t="s">
        <v>29</v>
      </c>
      <c r="G24" s="23">
        <v>0.8</v>
      </c>
      <c r="H24" s="111" t="s">
        <v>29</v>
      </c>
      <c r="I24" s="88">
        <v>0.34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390B-5516-47E2-8D2D-4F2677B81B9B}">
  <dimension ref="B2:L24"/>
  <sheetViews>
    <sheetView showGridLines="0" zoomScale="90" zoomScaleNormal="90" workbookViewId="0">
      <selection activeCell="F16" sqref="F1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69</v>
      </c>
      <c r="E3" s="89">
        <v>55</v>
      </c>
      <c r="F3" s="89">
        <v>44</v>
      </c>
      <c r="G3" s="89">
        <v>51</v>
      </c>
      <c r="H3" s="89">
        <v>18</v>
      </c>
      <c r="I3" s="83">
        <v>70</v>
      </c>
      <c r="K3" s="41">
        <v>45629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84">
        <v>3</v>
      </c>
      <c r="K4" s="41"/>
      <c r="L4" s="25"/>
    </row>
    <row r="5" spans="2:12" x14ac:dyDescent="0.35">
      <c r="B5" s="82" t="s">
        <v>54</v>
      </c>
      <c r="D5" s="79">
        <v>66</v>
      </c>
      <c r="E5" s="4">
        <v>55</v>
      </c>
      <c r="F5" s="4">
        <v>44</v>
      </c>
      <c r="G5" s="4">
        <v>51</v>
      </c>
      <c r="H5" s="4">
        <v>18</v>
      </c>
      <c r="I5" s="84">
        <v>67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84">
        <v>61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84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84">
        <v>0</v>
      </c>
    </row>
    <row r="9" spans="2:12" x14ac:dyDescent="0.35">
      <c r="B9" s="3" t="s">
        <v>10</v>
      </c>
      <c r="D9" s="18">
        <v>65</v>
      </c>
      <c r="E9" s="4">
        <v>51</v>
      </c>
      <c r="F9" s="4">
        <v>33</v>
      </c>
      <c r="G9" s="4" t="s">
        <v>99</v>
      </c>
      <c r="H9" s="4">
        <v>0</v>
      </c>
      <c r="I9" s="84">
        <v>65</v>
      </c>
    </row>
    <row r="10" spans="2:12" x14ac:dyDescent="0.35">
      <c r="B10" s="3" t="s">
        <v>11</v>
      </c>
      <c r="D10" s="18">
        <v>5</v>
      </c>
      <c r="E10" s="4">
        <v>0</v>
      </c>
      <c r="F10" s="4">
        <v>0</v>
      </c>
      <c r="G10" s="4" t="s">
        <v>100</v>
      </c>
      <c r="H10" s="4">
        <v>0</v>
      </c>
      <c r="I10" s="84">
        <v>0</v>
      </c>
    </row>
    <row r="11" spans="2:12" x14ac:dyDescent="0.35">
      <c r="B11" s="3" t="s">
        <v>12</v>
      </c>
      <c r="D11" s="18">
        <v>5</v>
      </c>
      <c r="E11" s="4">
        <v>0</v>
      </c>
      <c r="F11" s="4">
        <v>0</v>
      </c>
      <c r="G11" s="4">
        <v>9</v>
      </c>
      <c r="H11" s="4">
        <v>0</v>
      </c>
      <c r="I11" s="84">
        <v>2</v>
      </c>
    </row>
    <row r="12" spans="2:12" x14ac:dyDescent="0.35">
      <c r="B12" s="3" t="s">
        <v>13</v>
      </c>
      <c r="D12" s="18">
        <v>50</v>
      </c>
      <c r="E12" s="4">
        <v>0</v>
      </c>
      <c r="F12" s="4">
        <v>0</v>
      </c>
      <c r="G12" s="12">
        <v>3</v>
      </c>
      <c r="H12" s="4">
        <v>0</v>
      </c>
      <c r="I12" s="84">
        <v>19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27">
        <v>0</v>
      </c>
      <c r="H13" s="4">
        <v>0</v>
      </c>
      <c r="I13" s="84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0</v>
      </c>
      <c r="G14" s="26">
        <v>0</v>
      </c>
      <c r="H14" s="4">
        <v>0</v>
      </c>
      <c r="I14" s="84">
        <v>0</v>
      </c>
    </row>
    <row r="15" spans="2:12" x14ac:dyDescent="0.35">
      <c r="B15" s="3" t="s">
        <v>16</v>
      </c>
      <c r="D15" s="18">
        <v>50</v>
      </c>
      <c r="E15" s="4">
        <v>0</v>
      </c>
      <c r="F15" s="4">
        <v>0</v>
      </c>
      <c r="G15" s="13">
        <v>3</v>
      </c>
      <c r="H15" s="4">
        <v>0</v>
      </c>
      <c r="I15" s="84">
        <v>19</v>
      </c>
    </row>
    <row r="16" spans="2:12" x14ac:dyDescent="0.35">
      <c r="B16" s="3" t="s">
        <v>17</v>
      </c>
      <c r="D16" s="24">
        <v>7.0000000000000001E-3</v>
      </c>
      <c r="E16" s="6">
        <v>2.0500000000000001E-2</v>
      </c>
      <c r="F16" s="6">
        <v>1.35E-2</v>
      </c>
      <c r="G16" s="6">
        <v>4.0000000000000001E-3</v>
      </c>
      <c r="H16" s="6">
        <v>2.3E-3</v>
      </c>
      <c r="I16" s="85">
        <v>8.3999999999999995E-3</v>
      </c>
    </row>
    <row r="17" spans="2:9" x14ac:dyDescent="0.35">
      <c r="B17" s="3" t="s">
        <v>18</v>
      </c>
      <c r="D17" s="24">
        <v>7.0000000000000001E-3</v>
      </c>
      <c r="E17" s="6">
        <v>2.0500000000000001E-2</v>
      </c>
      <c r="F17" s="6">
        <v>1.35E-2</v>
      </c>
      <c r="G17" s="6">
        <v>4.0000000000000001E-3</v>
      </c>
      <c r="H17" s="6">
        <v>4.4999999999999997E-3</v>
      </c>
      <c r="I17" s="85">
        <v>8.3999999999999995E-3</v>
      </c>
    </row>
    <row r="18" spans="2:9" x14ac:dyDescent="0.35">
      <c r="B18" s="3" t="s">
        <v>19</v>
      </c>
      <c r="D18" s="19">
        <v>0.73</v>
      </c>
      <c r="E18" s="7">
        <v>0.75</v>
      </c>
      <c r="F18" s="7">
        <v>0.71</v>
      </c>
      <c r="G18" s="7">
        <v>0.7</v>
      </c>
      <c r="H18" s="7">
        <v>0</v>
      </c>
      <c r="I18" s="86">
        <v>0.75</v>
      </c>
    </row>
    <row r="19" spans="2:9" x14ac:dyDescent="0.35">
      <c r="B19" s="3" t="s">
        <v>20</v>
      </c>
      <c r="D19" s="20">
        <v>50794</v>
      </c>
      <c r="E19" s="8">
        <v>30803</v>
      </c>
      <c r="F19" s="8">
        <v>22251</v>
      </c>
      <c r="G19" s="14">
        <v>59471</v>
      </c>
      <c r="H19" s="14">
        <v>0</v>
      </c>
      <c r="I19" s="87">
        <v>61700</v>
      </c>
    </row>
    <row r="20" spans="2:9" x14ac:dyDescent="0.35">
      <c r="B20" s="3" t="s">
        <v>21</v>
      </c>
      <c r="D20" s="18">
        <v>581</v>
      </c>
      <c r="E20" s="4">
        <v>464</v>
      </c>
      <c r="F20" s="4">
        <v>299</v>
      </c>
      <c r="G20" s="4">
        <v>518</v>
      </c>
      <c r="H20" s="4">
        <v>0</v>
      </c>
      <c r="I20" s="87">
        <v>486</v>
      </c>
    </row>
    <row r="21" spans="2:9" x14ac:dyDescent="0.35">
      <c r="B21" s="3" t="s">
        <v>22</v>
      </c>
      <c r="D21" s="18">
        <v>2</v>
      </c>
      <c r="E21" s="4">
        <v>1</v>
      </c>
      <c r="F21" s="4">
        <v>1</v>
      </c>
      <c r="G21" s="4">
        <v>2</v>
      </c>
      <c r="H21" s="4">
        <v>0</v>
      </c>
      <c r="I21" s="84">
        <v>1</v>
      </c>
    </row>
    <row r="22" spans="2:9" x14ac:dyDescent="0.35">
      <c r="B22" s="3" t="s">
        <v>23</v>
      </c>
      <c r="D22" s="18">
        <v>6</v>
      </c>
      <c r="E22" s="4">
        <v>12</v>
      </c>
      <c r="F22" s="15" t="s">
        <v>29</v>
      </c>
      <c r="G22" s="4">
        <v>4</v>
      </c>
      <c r="H22" s="4" t="s">
        <v>29</v>
      </c>
      <c r="I22" s="84">
        <v>5</v>
      </c>
    </row>
    <row r="23" spans="2:9" x14ac:dyDescent="0.35">
      <c r="B23" s="3" t="s">
        <v>24</v>
      </c>
      <c r="D23" s="21">
        <v>0.72</v>
      </c>
      <c r="E23" s="7">
        <v>0.82</v>
      </c>
      <c r="F23" s="32" t="s">
        <v>29</v>
      </c>
      <c r="G23" s="7">
        <v>0.57999999999999996</v>
      </c>
      <c r="H23" s="4" t="s">
        <v>29</v>
      </c>
      <c r="I23" s="86">
        <v>0.74</v>
      </c>
    </row>
    <row r="24" spans="2:9" x14ac:dyDescent="0.35">
      <c r="B24" s="5" t="s">
        <v>25</v>
      </c>
      <c r="D24" s="22">
        <v>0.81</v>
      </c>
      <c r="E24" s="23">
        <v>0.81</v>
      </c>
      <c r="F24" s="34" t="s">
        <v>29</v>
      </c>
      <c r="G24" s="23">
        <v>0.84</v>
      </c>
      <c r="H24" s="111" t="s">
        <v>29</v>
      </c>
      <c r="I24" s="88">
        <v>0.43</v>
      </c>
    </row>
  </sheetData>
  <pageMargins left="0.511811024" right="0.511811024" top="0.78740157500000008" bottom="0.78740157500000008" header="0.31496062000000008" footer="0.3149606200000000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3A0C-5376-45E1-96E9-4E93A837362D}">
  <dimension ref="B2:L24"/>
  <sheetViews>
    <sheetView showGridLines="0" zoomScale="90" zoomScaleNormal="90" workbookViewId="0">
      <selection activeCell="E9" sqref="E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69</v>
      </c>
      <c r="E3" s="89">
        <v>55</v>
      </c>
      <c r="F3" s="89">
        <v>44</v>
      </c>
      <c r="G3" s="89">
        <v>51</v>
      </c>
      <c r="H3" s="89">
        <v>18</v>
      </c>
      <c r="I3" s="83">
        <v>70</v>
      </c>
      <c r="K3" s="41">
        <v>45630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84">
        <v>0</v>
      </c>
      <c r="K4" s="41"/>
      <c r="L4" s="25"/>
    </row>
    <row r="5" spans="2:12" x14ac:dyDescent="0.35">
      <c r="B5" s="82" t="s">
        <v>54</v>
      </c>
      <c r="D5" s="79">
        <v>66</v>
      </c>
      <c r="E5" s="4">
        <v>55</v>
      </c>
      <c r="F5" s="4">
        <v>44</v>
      </c>
      <c r="G5" s="4">
        <v>51</v>
      </c>
      <c r="H5" s="4">
        <v>18</v>
      </c>
      <c r="I5" s="84">
        <v>70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84">
        <v>64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84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84">
        <v>0</v>
      </c>
    </row>
    <row r="9" spans="2:12" x14ac:dyDescent="0.35">
      <c r="B9" s="3" t="s">
        <v>10</v>
      </c>
      <c r="D9" s="18">
        <v>72</v>
      </c>
      <c r="E9" s="4">
        <v>52</v>
      </c>
      <c r="F9" s="4">
        <v>44</v>
      </c>
      <c r="G9" s="4" t="s">
        <v>101</v>
      </c>
      <c r="H9" s="4">
        <v>17</v>
      </c>
      <c r="I9" s="84">
        <v>67</v>
      </c>
    </row>
    <row r="10" spans="2:12" x14ac:dyDescent="0.35">
      <c r="B10" s="3" t="s">
        <v>11</v>
      </c>
      <c r="D10" s="18" t="s">
        <v>102</v>
      </c>
      <c r="E10" s="4">
        <v>1</v>
      </c>
      <c r="F10" s="4">
        <v>0</v>
      </c>
      <c r="G10" s="4" t="s">
        <v>103</v>
      </c>
      <c r="H10" s="4">
        <v>0</v>
      </c>
      <c r="I10" s="84">
        <v>3</v>
      </c>
    </row>
    <row r="11" spans="2:12" x14ac:dyDescent="0.35">
      <c r="B11" s="3" t="s">
        <v>12</v>
      </c>
      <c r="D11" s="18">
        <v>6</v>
      </c>
      <c r="E11" s="4">
        <v>4</v>
      </c>
      <c r="F11" s="4">
        <v>0</v>
      </c>
      <c r="G11" s="4">
        <v>10</v>
      </c>
      <c r="H11" s="4">
        <v>0</v>
      </c>
      <c r="I11" s="84">
        <v>2</v>
      </c>
    </row>
    <row r="12" spans="2:12" x14ac:dyDescent="0.35">
      <c r="B12" s="3" t="s">
        <v>13</v>
      </c>
      <c r="D12" s="18">
        <v>36</v>
      </c>
      <c r="E12" s="4">
        <v>0</v>
      </c>
      <c r="F12" s="4">
        <v>0</v>
      </c>
      <c r="G12" s="12">
        <v>6</v>
      </c>
      <c r="H12" s="4">
        <v>0</v>
      </c>
      <c r="I12" s="84">
        <v>15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3</v>
      </c>
      <c r="H13" s="4">
        <v>0</v>
      </c>
      <c r="I13" s="84">
        <v>0</v>
      </c>
    </row>
    <row r="14" spans="2:12" x14ac:dyDescent="0.35">
      <c r="B14" s="3" t="s">
        <v>15</v>
      </c>
      <c r="D14" s="18">
        <v>9</v>
      </c>
      <c r="E14" s="4">
        <v>0</v>
      </c>
      <c r="F14" s="15">
        <v>5</v>
      </c>
      <c r="G14" s="337"/>
      <c r="H14" s="4">
        <v>0</v>
      </c>
      <c r="I14" s="84">
        <v>7</v>
      </c>
    </row>
    <row r="15" spans="2:12" x14ac:dyDescent="0.35">
      <c r="B15" s="3" t="s">
        <v>16</v>
      </c>
      <c r="D15" s="18">
        <v>45</v>
      </c>
      <c r="E15" s="4">
        <v>0</v>
      </c>
      <c r="F15" s="4">
        <v>5</v>
      </c>
      <c r="G15" s="13">
        <v>9</v>
      </c>
      <c r="H15" s="4">
        <v>0</v>
      </c>
      <c r="I15" s="84">
        <v>22</v>
      </c>
    </row>
    <row r="16" spans="2:12" x14ac:dyDescent="0.35">
      <c r="B16" s="3" t="s">
        <v>17</v>
      </c>
      <c r="D16" s="24">
        <v>5.4999999999999997E-3</v>
      </c>
      <c r="E16" s="6">
        <v>7.3000000000000001E-3</v>
      </c>
      <c r="F16" s="6">
        <v>6.1999999999999998E-3</v>
      </c>
      <c r="G16" s="6" t="s">
        <v>104</v>
      </c>
      <c r="H16" s="6">
        <v>0</v>
      </c>
      <c r="I16" s="85">
        <v>3.2000000000000002E-3</v>
      </c>
    </row>
    <row r="17" spans="2:9" x14ac:dyDescent="0.35">
      <c r="B17" s="3" t="s">
        <v>18</v>
      </c>
      <c r="D17" s="24">
        <v>4.4999999999999997E-3</v>
      </c>
      <c r="E17" s="6">
        <v>1.4E-2</v>
      </c>
      <c r="F17" s="6">
        <v>0.01</v>
      </c>
      <c r="G17" s="6" t="s">
        <v>105</v>
      </c>
      <c r="H17" s="6">
        <v>4.4000000000000003E-3</v>
      </c>
      <c r="I17" s="85">
        <v>6.7999999999999996E-3</v>
      </c>
    </row>
    <row r="18" spans="2:9" x14ac:dyDescent="0.35">
      <c r="B18" s="3" t="s">
        <v>19</v>
      </c>
      <c r="D18" s="19">
        <v>0.87</v>
      </c>
      <c r="E18" s="7">
        <v>0.76</v>
      </c>
      <c r="F18" s="7">
        <v>0.85</v>
      </c>
      <c r="G18" s="7">
        <v>0.78</v>
      </c>
      <c r="H18" s="7">
        <v>0.67</v>
      </c>
      <c r="I18" s="86">
        <v>0.76</v>
      </c>
    </row>
    <row r="19" spans="2:9" x14ac:dyDescent="0.35">
      <c r="B19" s="3" t="s">
        <v>20</v>
      </c>
      <c r="D19" s="20">
        <v>65318</v>
      </c>
      <c r="E19" s="8">
        <v>38349</v>
      </c>
      <c r="F19" s="8">
        <v>49705</v>
      </c>
      <c r="G19" s="14">
        <v>83701</v>
      </c>
      <c r="H19" s="14">
        <v>11420</v>
      </c>
      <c r="I19" s="87">
        <v>79947</v>
      </c>
    </row>
    <row r="20" spans="2:9" x14ac:dyDescent="0.35">
      <c r="B20" s="3" t="s">
        <v>21</v>
      </c>
      <c r="D20" s="18">
        <v>694</v>
      </c>
      <c r="E20" s="4">
        <v>786</v>
      </c>
      <c r="F20" s="4">
        <v>556</v>
      </c>
      <c r="G20" s="4">
        <v>595</v>
      </c>
      <c r="H20" s="4">
        <v>362</v>
      </c>
      <c r="I20" s="87">
        <v>678</v>
      </c>
    </row>
    <row r="21" spans="2:9" x14ac:dyDescent="0.35">
      <c r="B21" s="3" t="s">
        <v>22</v>
      </c>
      <c r="D21" s="18">
        <v>2</v>
      </c>
      <c r="E21" s="4">
        <v>1</v>
      </c>
      <c r="F21" s="4">
        <v>1</v>
      </c>
      <c r="G21" s="4">
        <v>1</v>
      </c>
      <c r="H21" s="4">
        <v>0</v>
      </c>
      <c r="I21" s="84">
        <v>3</v>
      </c>
    </row>
    <row r="22" spans="2:9" x14ac:dyDescent="0.35">
      <c r="B22" s="3" t="s">
        <v>23</v>
      </c>
      <c r="D22" s="18">
        <v>8</v>
      </c>
      <c r="E22" s="4">
        <v>11</v>
      </c>
      <c r="F22" s="15" t="s">
        <v>29</v>
      </c>
      <c r="G22" s="4">
        <v>7</v>
      </c>
      <c r="H22" s="4" t="s">
        <v>29</v>
      </c>
      <c r="I22" s="84">
        <v>4</v>
      </c>
    </row>
    <row r="23" spans="2:9" x14ac:dyDescent="0.35">
      <c r="B23" s="3" t="s">
        <v>24</v>
      </c>
      <c r="D23" s="21">
        <v>0.7</v>
      </c>
      <c r="E23" s="7">
        <v>0.8</v>
      </c>
      <c r="F23" s="32" t="s">
        <v>29</v>
      </c>
      <c r="G23" s="7">
        <v>0.56999999999999995</v>
      </c>
      <c r="H23" s="4" t="s">
        <v>29</v>
      </c>
      <c r="I23" s="86">
        <v>0.74</v>
      </c>
    </row>
    <row r="24" spans="2:9" x14ac:dyDescent="0.35">
      <c r="B24" s="5" t="s">
        <v>25</v>
      </c>
      <c r="D24" s="22">
        <v>0.81</v>
      </c>
      <c r="E24" s="23">
        <v>0.81</v>
      </c>
      <c r="F24" s="34" t="s">
        <v>29</v>
      </c>
      <c r="G24" s="23">
        <v>0.84</v>
      </c>
      <c r="H24" s="111" t="s">
        <v>29</v>
      </c>
      <c r="I24" s="88">
        <v>0.43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292B-FAE8-4624-AFA2-9F6654E50D29}">
  <dimension ref="B2:L24"/>
  <sheetViews>
    <sheetView showGridLines="0" zoomScale="90" zoomScaleNormal="90" workbookViewId="0">
      <selection activeCell="F20" sqref="F2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.453125" style="1" bestFit="1" customWidth="1"/>
    <col min="5" max="5" width="15.26953125" style="1" bestFit="1" customWidth="1"/>
    <col min="6" max="6" width="20" style="1" bestFit="1" customWidth="1"/>
    <col min="7" max="7" width="25.4531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69</v>
      </c>
      <c r="E3" s="89">
        <v>55</v>
      </c>
      <c r="F3" s="89">
        <v>44</v>
      </c>
      <c r="G3" s="89">
        <v>51</v>
      </c>
      <c r="H3" s="89">
        <v>18</v>
      </c>
      <c r="I3" s="83">
        <v>70</v>
      </c>
      <c r="K3" s="41">
        <v>45631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84">
        <v>0</v>
      </c>
      <c r="K4" s="41"/>
      <c r="L4" s="25"/>
    </row>
    <row r="5" spans="2:12" x14ac:dyDescent="0.35">
      <c r="B5" s="82" t="s">
        <v>54</v>
      </c>
      <c r="D5" s="79">
        <v>66</v>
      </c>
      <c r="E5" s="4">
        <v>55</v>
      </c>
      <c r="F5" s="4">
        <v>44</v>
      </c>
      <c r="G5" s="4">
        <v>51</v>
      </c>
      <c r="H5" s="4">
        <v>18</v>
      </c>
      <c r="I5" s="84">
        <v>70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44</v>
      </c>
      <c r="H6" s="4">
        <v>18</v>
      </c>
      <c r="I6" s="84">
        <v>64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84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84">
        <v>0</v>
      </c>
    </row>
    <row r="9" spans="2:12" x14ac:dyDescent="0.35">
      <c r="B9" s="3" t="s">
        <v>10</v>
      </c>
      <c r="D9" s="18">
        <v>70</v>
      </c>
      <c r="E9" s="4">
        <v>55</v>
      </c>
      <c r="F9" s="4">
        <v>42</v>
      </c>
      <c r="G9" s="4" t="s">
        <v>106</v>
      </c>
      <c r="H9" s="4">
        <v>17</v>
      </c>
      <c r="I9" s="84">
        <v>66</v>
      </c>
    </row>
    <row r="10" spans="2:12" x14ac:dyDescent="0.35">
      <c r="B10" s="3" t="s">
        <v>11</v>
      </c>
      <c r="D10" s="18" t="s">
        <v>107</v>
      </c>
      <c r="E10" s="4">
        <v>1</v>
      </c>
      <c r="F10" s="4">
        <v>1</v>
      </c>
      <c r="G10" s="4">
        <v>0</v>
      </c>
      <c r="H10" s="4">
        <v>0</v>
      </c>
      <c r="I10" s="84">
        <v>4</v>
      </c>
    </row>
    <row r="11" spans="2:12" x14ac:dyDescent="0.35">
      <c r="B11" s="3" t="s">
        <v>12</v>
      </c>
      <c r="D11" s="18">
        <v>5</v>
      </c>
      <c r="E11" s="4">
        <v>3</v>
      </c>
      <c r="F11" s="4">
        <v>0</v>
      </c>
      <c r="G11" s="4">
        <v>10</v>
      </c>
      <c r="H11" s="4">
        <v>0</v>
      </c>
      <c r="I11" s="84">
        <v>6</v>
      </c>
    </row>
    <row r="12" spans="2:12" x14ac:dyDescent="0.35">
      <c r="B12" s="3" t="s">
        <v>13</v>
      </c>
      <c r="D12" s="18">
        <v>24</v>
      </c>
      <c r="E12" s="4">
        <v>0</v>
      </c>
      <c r="F12" s="4">
        <v>0</v>
      </c>
      <c r="G12" s="12">
        <v>7</v>
      </c>
      <c r="H12" s="4">
        <v>0</v>
      </c>
      <c r="I12" s="84">
        <v>43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5</v>
      </c>
      <c r="H13" s="4">
        <v>0</v>
      </c>
      <c r="I13" s="84">
        <v>7</v>
      </c>
    </row>
    <row r="14" spans="2:12" x14ac:dyDescent="0.35">
      <c r="B14" s="3" t="s">
        <v>15</v>
      </c>
      <c r="D14" s="18">
        <v>1</v>
      </c>
      <c r="E14" s="4">
        <v>6</v>
      </c>
      <c r="F14" s="15">
        <v>6</v>
      </c>
      <c r="G14" s="337"/>
      <c r="H14" s="4">
        <v>0</v>
      </c>
      <c r="I14" s="84">
        <v>19</v>
      </c>
    </row>
    <row r="15" spans="2:12" x14ac:dyDescent="0.35">
      <c r="B15" s="3" t="s">
        <v>16</v>
      </c>
      <c r="D15" s="18">
        <v>25</v>
      </c>
      <c r="E15" s="4">
        <v>6</v>
      </c>
      <c r="F15" s="4">
        <v>6</v>
      </c>
      <c r="G15" s="13">
        <v>12</v>
      </c>
      <c r="H15" s="4">
        <v>0</v>
      </c>
      <c r="I15" s="84">
        <v>69</v>
      </c>
    </row>
    <row r="16" spans="2:12" x14ac:dyDescent="0.35">
      <c r="B16" s="3" t="s">
        <v>17</v>
      </c>
      <c r="D16" s="24">
        <v>2.0199999999999999E-2</v>
      </c>
      <c r="E16" s="6">
        <v>1.5800000000000002E-2</v>
      </c>
      <c r="F16" s="6">
        <v>7.0000000000000001E-3</v>
      </c>
      <c r="G16" s="6" t="s">
        <v>108</v>
      </c>
      <c r="H16" s="6">
        <v>3.5999999999999999E-3</v>
      </c>
      <c r="I16" s="85">
        <v>4.0000000000000001E-3</v>
      </c>
    </row>
    <row r="17" spans="2:9" x14ac:dyDescent="0.35">
      <c r="B17" s="3" t="s">
        <v>18</v>
      </c>
      <c r="D17" s="113">
        <v>1.1299999999999999E-2</v>
      </c>
      <c r="E17" s="6">
        <v>1.47E-2</v>
      </c>
      <c r="F17" s="6">
        <v>8.9999999999999993E-3</v>
      </c>
      <c r="G17" s="6">
        <v>4.0000000000000001E-3</v>
      </c>
      <c r="H17" s="6">
        <v>4.4000000000000003E-3</v>
      </c>
      <c r="I17" s="85">
        <v>5.7000000000000002E-3</v>
      </c>
    </row>
    <row r="18" spans="2:9" x14ac:dyDescent="0.35">
      <c r="B18" s="3" t="s">
        <v>19</v>
      </c>
      <c r="D18" s="19">
        <v>0.89</v>
      </c>
      <c r="E18" s="7">
        <v>0.76</v>
      </c>
      <c r="F18" s="7">
        <v>0.81</v>
      </c>
      <c r="G18" s="7">
        <v>0.76</v>
      </c>
      <c r="H18" s="7">
        <v>0.55000000000000004</v>
      </c>
      <c r="I18" s="86">
        <v>0.82</v>
      </c>
    </row>
    <row r="19" spans="2:9" x14ac:dyDescent="0.35">
      <c r="B19" s="3" t="s">
        <v>20</v>
      </c>
      <c r="D19" s="20">
        <v>53595</v>
      </c>
      <c r="E19" s="8">
        <v>38667</v>
      </c>
      <c r="F19" s="8">
        <v>42996</v>
      </c>
      <c r="G19" s="14">
        <v>616</v>
      </c>
      <c r="H19" s="14">
        <v>9309</v>
      </c>
      <c r="I19" s="87">
        <v>84254</v>
      </c>
    </row>
    <row r="20" spans="2:9" x14ac:dyDescent="0.35">
      <c r="B20" s="3" t="s">
        <v>21</v>
      </c>
      <c r="D20" s="18">
        <v>682</v>
      </c>
      <c r="E20" s="4">
        <v>796</v>
      </c>
      <c r="F20" s="4">
        <v>625</v>
      </c>
      <c r="G20" s="14">
        <v>75146</v>
      </c>
      <c r="H20" s="4">
        <v>379</v>
      </c>
      <c r="I20" s="87">
        <v>703</v>
      </c>
    </row>
    <row r="21" spans="2:9" x14ac:dyDescent="0.35">
      <c r="B21" s="3" t="s">
        <v>22</v>
      </c>
      <c r="D21" s="18">
        <v>3</v>
      </c>
      <c r="E21" s="4">
        <v>1</v>
      </c>
      <c r="F21" s="4">
        <v>1</v>
      </c>
      <c r="G21" s="4" t="s">
        <v>109</v>
      </c>
      <c r="H21" s="4">
        <v>0</v>
      </c>
      <c r="I21" s="84">
        <v>4</v>
      </c>
    </row>
    <row r="22" spans="2:9" x14ac:dyDescent="0.35">
      <c r="B22" s="3" t="s">
        <v>23</v>
      </c>
      <c r="D22" s="18">
        <v>5</v>
      </c>
      <c r="E22" s="4">
        <v>10</v>
      </c>
      <c r="F22" s="15" t="s">
        <v>29</v>
      </c>
      <c r="G22" s="4">
        <v>7</v>
      </c>
      <c r="H22" s="4" t="s">
        <v>29</v>
      </c>
      <c r="I22" s="84">
        <v>7</v>
      </c>
    </row>
    <row r="23" spans="2:9" x14ac:dyDescent="0.35">
      <c r="B23" s="3" t="s">
        <v>24</v>
      </c>
      <c r="D23" s="21">
        <v>0.66</v>
      </c>
      <c r="E23" s="7">
        <v>0.78</v>
      </c>
      <c r="F23" s="32" t="s">
        <v>29</v>
      </c>
      <c r="G23" s="7">
        <v>0.53</v>
      </c>
      <c r="H23" s="4" t="s">
        <v>29</v>
      </c>
      <c r="I23" s="86">
        <v>0.69</v>
      </c>
    </row>
    <row r="24" spans="2:9" x14ac:dyDescent="0.35">
      <c r="B24" s="5" t="s">
        <v>25</v>
      </c>
      <c r="D24" s="22">
        <v>0.81</v>
      </c>
      <c r="E24" s="23">
        <v>0.8</v>
      </c>
      <c r="F24" s="34" t="s">
        <v>29</v>
      </c>
      <c r="G24" s="23">
        <v>0.84</v>
      </c>
      <c r="H24" s="111" t="s">
        <v>29</v>
      </c>
      <c r="I24" s="88">
        <v>0.43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0F11-8FEE-4550-8EC1-0B3D1BAFA4D3}">
  <dimension ref="B2:K26"/>
  <sheetViews>
    <sheetView showGridLines="0" zoomScale="90" zoomScaleNormal="90" workbookViewId="0">
      <selection activeCell="F11" sqref="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6384" width="9.1796875" style="1"/>
  </cols>
  <sheetData>
    <row r="2" spans="2:11" ht="16" x14ac:dyDescent="0.4">
      <c r="B2" s="114" t="s">
        <v>110</v>
      </c>
    </row>
    <row r="3" spans="2:11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>
        <v>45632</v>
      </c>
    </row>
    <row r="4" spans="2:11" x14ac:dyDescent="0.35">
      <c r="B4" s="81" t="s">
        <v>52</v>
      </c>
      <c r="D4" s="16">
        <v>69</v>
      </c>
      <c r="E4" s="89">
        <v>56</v>
      </c>
      <c r="F4" s="89">
        <v>45</v>
      </c>
      <c r="G4" s="89">
        <v>51</v>
      </c>
      <c r="H4" s="89">
        <v>18</v>
      </c>
      <c r="I4" s="83">
        <v>72</v>
      </c>
    </row>
    <row r="5" spans="2:11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4">
        <v>0</v>
      </c>
      <c r="I5" s="84">
        <v>0</v>
      </c>
    </row>
    <row r="6" spans="2:11" x14ac:dyDescent="0.35">
      <c r="B6" s="82" t="s">
        <v>54</v>
      </c>
      <c r="D6" s="79">
        <v>66</v>
      </c>
      <c r="E6" s="4">
        <v>55</v>
      </c>
      <c r="F6" s="4">
        <v>44</v>
      </c>
      <c r="G6" s="4">
        <v>51</v>
      </c>
      <c r="H6" s="4">
        <v>18</v>
      </c>
      <c r="I6" s="84">
        <v>72</v>
      </c>
    </row>
    <row r="7" spans="2:11" x14ac:dyDescent="0.35">
      <c r="B7" s="3" t="s">
        <v>7</v>
      </c>
      <c r="D7" s="18">
        <v>56</v>
      </c>
      <c r="E7" s="4">
        <v>53</v>
      </c>
      <c r="F7" s="4">
        <v>41</v>
      </c>
      <c r="G7" s="4">
        <v>44</v>
      </c>
      <c r="H7" s="4">
        <v>18</v>
      </c>
      <c r="I7" s="84">
        <v>66</v>
      </c>
    </row>
    <row r="8" spans="2:11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1" x14ac:dyDescent="0.35">
      <c r="B9" s="3" t="s">
        <v>9</v>
      </c>
      <c r="D9" s="18">
        <v>2</v>
      </c>
      <c r="E9" s="4">
        <v>2</v>
      </c>
      <c r="F9" s="4">
        <v>1</v>
      </c>
      <c r="G9" s="4">
        <v>2</v>
      </c>
      <c r="H9" s="4">
        <v>0</v>
      </c>
      <c r="I9" s="84">
        <v>0</v>
      </c>
    </row>
    <row r="10" spans="2:11" x14ac:dyDescent="0.35">
      <c r="B10" s="3" t="s">
        <v>10</v>
      </c>
      <c r="D10" s="18">
        <v>72</v>
      </c>
      <c r="E10" s="4">
        <v>57</v>
      </c>
      <c r="F10" s="4">
        <v>42</v>
      </c>
      <c r="G10" s="4" t="s">
        <v>111</v>
      </c>
      <c r="H10" s="4">
        <v>19</v>
      </c>
      <c r="I10" s="84">
        <v>68</v>
      </c>
    </row>
    <row r="11" spans="2:11" x14ac:dyDescent="0.35">
      <c r="B11" s="3" t="s">
        <v>11</v>
      </c>
      <c r="D11" s="18">
        <v>12</v>
      </c>
      <c r="E11" s="4">
        <v>0</v>
      </c>
      <c r="F11" s="4">
        <v>0</v>
      </c>
      <c r="G11" s="4">
        <v>0</v>
      </c>
      <c r="H11" s="4">
        <v>0</v>
      </c>
      <c r="I11" s="84">
        <v>6</v>
      </c>
    </row>
    <row r="12" spans="2:11" x14ac:dyDescent="0.35">
      <c r="B12" s="3" t="s">
        <v>112</v>
      </c>
      <c r="D12" s="18">
        <v>6</v>
      </c>
      <c r="E12" s="4">
        <v>4</v>
      </c>
      <c r="F12" s="4">
        <v>0</v>
      </c>
      <c r="G12" s="4">
        <v>6</v>
      </c>
      <c r="H12" s="4">
        <v>1</v>
      </c>
      <c r="I12" s="84">
        <v>2</v>
      </c>
    </row>
    <row r="13" spans="2:11" x14ac:dyDescent="0.35">
      <c r="B13" s="3" t="s">
        <v>113</v>
      </c>
      <c r="D13" s="18">
        <v>2</v>
      </c>
      <c r="E13" s="4">
        <v>2</v>
      </c>
      <c r="F13" s="4">
        <v>1</v>
      </c>
      <c r="G13" s="4">
        <v>6</v>
      </c>
      <c r="H13" s="4">
        <v>0</v>
      </c>
      <c r="I13" s="84">
        <v>0</v>
      </c>
    </row>
    <row r="14" spans="2:11" x14ac:dyDescent="0.35">
      <c r="B14" s="3" t="s">
        <v>13</v>
      </c>
      <c r="D14" s="18">
        <v>74</v>
      </c>
      <c r="E14" s="4">
        <v>0</v>
      </c>
      <c r="F14" s="4">
        <v>0</v>
      </c>
      <c r="G14" s="12">
        <v>8</v>
      </c>
      <c r="H14" s="4">
        <v>0</v>
      </c>
      <c r="I14" s="84">
        <v>48</v>
      </c>
    </row>
    <row r="15" spans="2:11" x14ac:dyDescent="0.35">
      <c r="B15" s="3" t="s">
        <v>14</v>
      </c>
      <c r="D15" s="18">
        <v>0</v>
      </c>
      <c r="E15" s="4">
        <v>0</v>
      </c>
      <c r="F15" s="15">
        <v>0</v>
      </c>
      <c r="G15" s="336">
        <v>6</v>
      </c>
      <c r="H15" s="4">
        <v>0</v>
      </c>
      <c r="I15" s="84">
        <v>0</v>
      </c>
    </row>
    <row r="16" spans="2:11" x14ac:dyDescent="0.35">
      <c r="B16" s="3" t="s">
        <v>15</v>
      </c>
      <c r="D16" s="18">
        <v>0</v>
      </c>
      <c r="E16" s="4">
        <v>10</v>
      </c>
      <c r="F16" s="15">
        <v>13</v>
      </c>
      <c r="G16" s="337"/>
      <c r="H16" s="4">
        <v>0</v>
      </c>
      <c r="I16" s="84">
        <v>4</v>
      </c>
    </row>
    <row r="17" spans="2:9" x14ac:dyDescent="0.35">
      <c r="B17" s="3" t="s">
        <v>16</v>
      </c>
      <c r="D17" s="18">
        <v>74</v>
      </c>
      <c r="E17" s="4">
        <v>10</v>
      </c>
      <c r="F17" s="4">
        <v>13</v>
      </c>
      <c r="G17" s="13">
        <v>12</v>
      </c>
      <c r="H17" s="4">
        <v>0</v>
      </c>
      <c r="I17" s="84">
        <v>52</v>
      </c>
    </row>
    <row r="18" spans="2:9" x14ac:dyDescent="0.35">
      <c r="B18" s="3" t="s">
        <v>17</v>
      </c>
      <c r="D18" s="24">
        <v>6.7999999999999996E-3</v>
      </c>
      <c r="E18" s="6">
        <v>7.7000000000000002E-3</v>
      </c>
      <c r="F18" s="6">
        <v>1.0500000000000001E-2</v>
      </c>
      <c r="G18" s="6">
        <v>4.7000000000000002E-3</v>
      </c>
      <c r="H18" s="6">
        <v>0</v>
      </c>
      <c r="I18" s="85">
        <v>7.7999999999999996E-3</v>
      </c>
    </row>
    <row r="19" spans="2:9" x14ac:dyDescent="0.35">
      <c r="B19" s="3" t="s">
        <v>18</v>
      </c>
      <c r="D19" s="24">
        <v>1.03E-2</v>
      </c>
      <c r="E19" s="6">
        <v>1.2999999999999999E-2</v>
      </c>
      <c r="F19" s="6">
        <v>9.4000000000000004E-3</v>
      </c>
      <c r="G19" s="6">
        <v>6.7999999999999996E-3</v>
      </c>
      <c r="H19" s="6">
        <v>4.3E-3</v>
      </c>
      <c r="I19" s="85">
        <v>1.2999999999999999E-2</v>
      </c>
    </row>
    <row r="20" spans="2:9" x14ac:dyDescent="0.35">
      <c r="B20" s="3" t="s">
        <v>19</v>
      </c>
      <c r="D20" s="19">
        <v>0.89</v>
      </c>
      <c r="E20" s="7">
        <v>0.76</v>
      </c>
      <c r="F20" s="7">
        <v>0.84</v>
      </c>
      <c r="G20" s="7">
        <v>0.78</v>
      </c>
      <c r="H20" s="7">
        <v>0.63</v>
      </c>
      <c r="I20" s="86">
        <v>0.8</v>
      </c>
    </row>
    <row r="21" spans="2:9" x14ac:dyDescent="0.35">
      <c r="B21" s="3" t="s">
        <v>20</v>
      </c>
      <c r="D21" s="20">
        <v>75702</v>
      </c>
      <c r="E21" s="8">
        <v>43588</v>
      </c>
      <c r="F21" s="8">
        <v>38726</v>
      </c>
      <c r="G21" s="14">
        <v>79631</v>
      </c>
      <c r="H21" s="14">
        <v>11891</v>
      </c>
      <c r="I21" s="87">
        <v>83566</v>
      </c>
    </row>
    <row r="22" spans="2:9" x14ac:dyDescent="0.35">
      <c r="B22" s="3" t="s">
        <v>21</v>
      </c>
      <c r="D22" s="18">
        <v>690</v>
      </c>
      <c r="E22" s="4">
        <v>653</v>
      </c>
      <c r="F22" s="4">
        <v>506</v>
      </c>
      <c r="G22" s="4">
        <v>614</v>
      </c>
      <c r="H22" s="4">
        <v>405</v>
      </c>
      <c r="I22" s="87">
        <v>885</v>
      </c>
    </row>
    <row r="23" spans="2:9" x14ac:dyDescent="0.35">
      <c r="B23" s="3" t="s">
        <v>22</v>
      </c>
      <c r="D23" s="18">
        <v>2</v>
      </c>
      <c r="E23" s="4">
        <v>2</v>
      </c>
      <c r="F23" s="4">
        <v>1</v>
      </c>
      <c r="G23" s="4">
        <v>1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5</v>
      </c>
      <c r="E24" s="4">
        <v>11</v>
      </c>
      <c r="F24" s="15" t="s">
        <v>29</v>
      </c>
      <c r="G24" s="4">
        <v>7</v>
      </c>
      <c r="H24" s="4" t="s">
        <v>29</v>
      </c>
      <c r="I24" s="84">
        <v>5</v>
      </c>
    </row>
    <row r="25" spans="2:9" x14ac:dyDescent="0.35">
      <c r="B25" s="3" t="s">
        <v>24</v>
      </c>
      <c r="D25" s="21">
        <v>0.62</v>
      </c>
      <c r="E25" s="7">
        <v>0.74</v>
      </c>
      <c r="F25" s="32" t="s">
        <v>29</v>
      </c>
      <c r="G25" s="7">
        <v>0.5</v>
      </c>
      <c r="H25" s="111" t="s">
        <v>29</v>
      </c>
      <c r="I25" s="86">
        <v>0.69</v>
      </c>
    </row>
    <row r="26" spans="2:9" x14ac:dyDescent="0.35">
      <c r="B26" s="5" t="s">
        <v>25</v>
      </c>
      <c r="D26" s="22">
        <v>0.8</v>
      </c>
      <c r="E26" s="23">
        <v>0.8</v>
      </c>
      <c r="F26" s="34" t="s">
        <v>29</v>
      </c>
      <c r="G26" s="23">
        <v>0.83</v>
      </c>
      <c r="H26" s="34" t="s">
        <v>29</v>
      </c>
      <c r="I26" s="88">
        <v>0.46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87DC-AB2F-49B6-BEF2-D6679838C223}">
  <dimension ref="B2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45</v>
      </c>
      <c r="G4" s="89">
        <v>51</v>
      </c>
      <c r="H4" s="30">
        <v>18</v>
      </c>
      <c r="I4" s="83">
        <v>72</v>
      </c>
      <c r="K4" s="41">
        <v>45633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51</v>
      </c>
      <c r="H6" s="80">
        <v>18</v>
      </c>
      <c r="I6" s="84">
        <v>72</v>
      </c>
      <c r="K6" s="41"/>
      <c r="L6" s="25"/>
    </row>
    <row r="7" spans="2:12" x14ac:dyDescent="0.35">
      <c r="B7" s="3" t="s">
        <v>7</v>
      </c>
      <c r="D7" s="18">
        <v>57</v>
      </c>
      <c r="E7" s="4">
        <v>52</v>
      </c>
      <c r="F7" s="4">
        <v>41</v>
      </c>
      <c r="G7" s="4">
        <v>44</v>
      </c>
      <c r="H7" s="15">
        <v>18</v>
      </c>
      <c r="I7" s="84">
        <v>66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2</v>
      </c>
      <c r="F9" s="4">
        <v>1</v>
      </c>
      <c r="G9" s="4">
        <v>2</v>
      </c>
      <c r="H9" s="15">
        <v>0</v>
      </c>
      <c r="I9" s="84">
        <v>0</v>
      </c>
    </row>
    <row r="10" spans="2:12" x14ac:dyDescent="0.35">
      <c r="B10" s="3" t="s">
        <v>10</v>
      </c>
      <c r="D10" s="18">
        <v>64</v>
      </c>
      <c r="E10" s="4">
        <v>55</v>
      </c>
      <c r="F10" s="4">
        <v>43</v>
      </c>
      <c r="G10" s="4" t="s">
        <v>114</v>
      </c>
      <c r="H10" s="15">
        <v>17</v>
      </c>
      <c r="I10" s="84">
        <v>67</v>
      </c>
    </row>
    <row r="11" spans="2:12" x14ac:dyDescent="0.35">
      <c r="B11" s="3" t="s">
        <v>11</v>
      </c>
      <c r="D11" s="18" t="s">
        <v>115</v>
      </c>
      <c r="E11" s="4">
        <v>1</v>
      </c>
      <c r="F11" s="4">
        <v>0</v>
      </c>
      <c r="G11" s="4">
        <v>0</v>
      </c>
      <c r="H11" s="15">
        <v>0</v>
      </c>
      <c r="I11" s="84">
        <v>4</v>
      </c>
    </row>
    <row r="12" spans="2:12" x14ac:dyDescent="0.35">
      <c r="B12" s="3" t="s">
        <v>112</v>
      </c>
      <c r="D12" s="18">
        <v>3</v>
      </c>
      <c r="E12" s="4">
        <v>0</v>
      </c>
      <c r="F12" s="4">
        <v>0</v>
      </c>
      <c r="G12" s="4">
        <v>4</v>
      </c>
      <c r="H12" s="15">
        <v>1</v>
      </c>
      <c r="I12" s="84">
        <v>0</v>
      </c>
    </row>
    <row r="13" spans="2:12" x14ac:dyDescent="0.35">
      <c r="B13" s="3" t="s">
        <v>113</v>
      </c>
      <c r="D13" s="18">
        <v>3</v>
      </c>
      <c r="E13" s="4">
        <v>2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72</v>
      </c>
      <c r="E14" s="4">
        <v>0</v>
      </c>
      <c r="F14" s="4">
        <v>1</v>
      </c>
      <c r="G14" s="12">
        <v>15</v>
      </c>
      <c r="H14" s="15">
        <v>0</v>
      </c>
      <c r="I14" s="84">
        <v>48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5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1</v>
      </c>
      <c r="G16" s="335"/>
      <c r="H16" s="31">
        <v>0</v>
      </c>
      <c r="I16" s="84">
        <v>4</v>
      </c>
    </row>
    <row r="17" spans="2:9" x14ac:dyDescent="0.35">
      <c r="B17" s="3" t="s">
        <v>16</v>
      </c>
      <c r="D17" s="18">
        <v>72</v>
      </c>
      <c r="E17" s="4">
        <v>0</v>
      </c>
      <c r="F17" s="4">
        <v>0</v>
      </c>
      <c r="G17" s="13">
        <v>20</v>
      </c>
      <c r="H17" s="15">
        <v>0</v>
      </c>
      <c r="I17" s="84">
        <v>52</v>
      </c>
    </row>
    <row r="18" spans="2:9" x14ac:dyDescent="0.35">
      <c r="B18" s="3" t="s">
        <v>17</v>
      </c>
      <c r="D18" s="24">
        <v>9.7000000000000003E-3</v>
      </c>
      <c r="E18" s="6">
        <v>2.0199999999999999E-2</v>
      </c>
      <c r="F18" s="6">
        <v>8.6999999999999994E-3</v>
      </c>
      <c r="G18" s="6">
        <v>7.1999999999999998E-3</v>
      </c>
      <c r="H18" s="6">
        <v>6.0000000000000001E-3</v>
      </c>
      <c r="I18" s="85">
        <v>1.12E-2</v>
      </c>
    </row>
    <row r="19" spans="2:9" x14ac:dyDescent="0.35">
      <c r="B19" s="3" t="s">
        <v>18</v>
      </c>
      <c r="D19" s="24">
        <v>1.0200000000000001E-2</v>
      </c>
      <c r="E19" s="6">
        <v>1.44E-2</v>
      </c>
      <c r="F19" s="6">
        <v>9.1000000000000004E-3</v>
      </c>
      <c r="G19" s="6">
        <v>3.5999999999999999E-3</v>
      </c>
      <c r="H19" s="6">
        <v>4.3E-3</v>
      </c>
      <c r="I19" s="85">
        <v>1.3899999999999999E-2</v>
      </c>
    </row>
    <row r="20" spans="2:9" x14ac:dyDescent="0.35">
      <c r="B20" s="3" t="s">
        <v>19</v>
      </c>
      <c r="D20" s="19">
        <v>0.89</v>
      </c>
      <c r="E20" s="7">
        <v>0.75</v>
      </c>
      <c r="F20" s="7">
        <v>0.81</v>
      </c>
      <c r="G20" s="7">
        <v>0.66</v>
      </c>
      <c r="H20" s="32">
        <v>0.6</v>
      </c>
      <c r="I20" s="86">
        <v>0.72</v>
      </c>
    </row>
    <row r="21" spans="2:9" x14ac:dyDescent="0.35">
      <c r="B21" s="3" t="s">
        <v>20</v>
      </c>
      <c r="D21" s="20">
        <v>46214</v>
      </c>
      <c r="E21" s="8">
        <v>40003</v>
      </c>
      <c r="F21" s="8">
        <v>37023</v>
      </c>
      <c r="G21" s="14">
        <v>50720</v>
      </c>
      <c r="H21" s="33">
        <v>10171</v>
      </c>
      <c r="I21" s="87">
        <v>74435</v>
      </c>
    </row>
    <row r="22" spans="2:9" x14ac:dyDescent="0.35">
      <c r="B22" s="3" t="s">
        <v>21</v>
      </c>
      <c r="D22" s="18">
        <v>654</v>
      </c>
      <c r="E22" s="4">
        <v>613</v>
      </c>
      <c r="F22" s="4">
        <v>569</v>
      </c>
      <c r="G22" s="4">
        <v>657</v>
      </c>
      <c r="H22" s="15">
        <v>306</v>
      </c>
      <c r="I22" s="87">
        <v>824</v>
      </c>
    </row>
    <row r="23" spans="2:9" x14ac:dyDescent="0.35">
      <c r="B23" s="3" t="s">
        <v>22</v>
      </c>
      <c r="D23" s="18">
        <v>3</v>
      </c>
      <c r="E23" s="4">
        <v>1</v>
      </c>
      <c r="F23" s="4">
        <v>1</v>
      </c>
      <c r="G23" s="4">
        <v>2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11</v>
      </c>
      <c r="E24" s="4">
        <v>10</v>
      </c>
      <c r="F24" s="15" t="s">
        <v>29</v>
      </c>
      <c r="G24" s="4">
        <v>10</v>
      </c>
      <c r="H24" s="4" t="s">
        <v>29</v>
      </c>
      <c r="I24" s="84">
        <v>0</v>
      </c>
    </row>
    <row r="25" spans="2:9" x14ac:dyDescent="0.35">
      <c r="B25" s="3" t="s">
        <v>24</v>
      </c>
      <c r="D25" s="21">
        <v>0.61</v>
      </c>
      <c r="E25" s="7">
        <v>0.74</v>
      </c>
      <c r="F25" s="32" t="s">
        <v>29</v>
      </c>
      <c r="G25" s="7">
        <v>0.47</v>
      </c>
      <c r="H25" s="111" t="s">
        <v>29</v>
      </c>
      <c r="I25" s="86">
        <v>0.61</v>
      </c>
    </row>
    <row r="26" spans="2:9" x14ac:dyDescent="0.35">
      <c r="B26" s="5" t="s">
        <v>25</v>
      </c>
      <c r="D26" s="22">
        <v>0.81</v>
      </c>
      <c r="E26" s="23">
        <v>0.8</v>
      </c>
      <c r="F26" s="34" t="s">
        <v>29</v>
      </c>
      <c r="G26" s="23">
        <v>0.84</v>
      </c>
      <c r="H26" s="34" t="s">
        <v>29</v>
      </c>
      <c r="I26" s="88">
        <v>0.48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F2BE-BEC8-4344-AB49-BF4477C4569C}">
  <dimension ref="B2:L26"/>
  <sheetViews>
    <sheetView showGridLines="0" zoomScale="90" zoomScaleNormal="90" workbookViewId="0">
      <selection activeCell="E19" sqref="E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45</v>
      </c>
      <c r="G4" s="89">
        <v>51</v>
      </c>
      <c r="H4" s="30">
        <v>18</v>
      </c>
      <c r="I4" s="83">
        <v>72</v>
      </c>
      <c r="K4" s="41">
        <v>45635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51</v>
      </c>
      <c r="H6" s="80">
        <v>18</v>
      </c>
      <c r="I6" s="84">
        <v>72</v>
      </c>
      <c r="K6" s="41"/>
      <c r="L6" s="25"/>
    </row>
    <row r="7" spans="2:12" x14ac:dyDescent="0.35">
      <c r="B7" s="3" t="s">
        <v>7</v>
      </c>
      <c r="D7" s="18">
        <v>57</v>
      </c>
      <c r="E7" s="4">
        <v>52</v>
      </c>
      <c r="F7" s="4">
        <v>41</v>
      </c>
      <c r="G7" s="4">
        <v>44</v>
      </c>
      <c r="H7" s="15">
        <v>18</v>
      </c>
      <c r="I7" s="84">
        <v>66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0</v>
      </c>
    </row>
    <row r="10" spans="2:12" x14ac:dyDescent="0.35">
      <c r="B10" s="3" t="s">
        <v>10</v>
      </c>
      <c r="D10" s="18">
        <v>72</v>
      </c>
      <c r="E10" s="4">
        <v>54</v>
      </c>
      <c r="F10" s="4">
        <v>42</v>
      </c>
      <c r="G10" s="4" t="s">
        <v>116</v>
      </c>
      <c r="H10" s="15">
        <v>22</v>
      </c>
      <c r="I10" s="84">
        <v>63</v>
      </c>
    </row>
    <row r="11" spans="2:12" x14ac:dyDescent="0.35">
      <c r="B11" s="3" t="s">
        <v>11</v>
      </c>
      <c r="D11" s="18" t="s">
        <v>117</v>
      </c>
      <c r="E11" s="4">
        <v>0</v>
      </c>
      <c r="F11" s="4">
        <v>1</v>
      </c>
      <c r="G11" s="4">
        <v>0</v>
      </c>
      <c r="H11" s="15">
        <v>4</v>
      </c>
      <c r="I11" s="84">
        <v>1</v>
      </c>
    </row>
    <row r="12" spans="2:12" x14ac:dyDescent="0.35">
      <c r="B12" s="3" t="s">
        <v>112</v>
      </c>
      <c r="D12" s="18">
        <v>4</v>
      </c>
      <c r="E12" s="4">
        <v>2</v>
      </c>
      <c r="F12" s="4">
        <v>0</v>
      </c>
      <c r="G12" s="4">
        <v>0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3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65</v>
      </c>
      <c r="E14" s="4">
        <v>0</v>
      </c>
      <c r="F14" s="4">
        <v>0</v>
      </c>
      <c r="G14" s="12">
        <v>16</v>
      </c>
      <c r="H14" s="15">
        <v>0</v>
      </c>
      <c r="I14" s="84">
        <v>53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65</v>
      </c>
      <c r="E17" s="4">
        <v>0</v>
      </c>
      <c r="F17" s="4">
        <v>0</v>
      </c>
      <c r="G17" s="13">
        <v>16</v>
      </c>
      <c r="H17" s="15">
        <v>0</v>
      </c>
      <c r="I17" s="84">
        <v>53</v>
      </c>
    </row>
    <row r="18" spans="2:9" x14ac:dyDescent="0.35">
      <c r="B18" s="3" t="s">
        <v>17</v>
      </c>
      <c r="D18" s="24">
        <v>1.3299999999999999E-2</v>
      </c>
      <c r="E18" s="6">
        <v>1.1900000000000001E-2</v>
      </c>
      <c r="F18" s="6">
        <v>4.3E-3</v>
      </c>
      <c r="G18" s="6" t="s">
        <v>118</v>
      </c>
      <c r="H18" s="6">
        <v>3.0000000000000001E-3</v>
      </c>
      <c r="I18" s="85">
        <v>1.2E-2</v>
      </c>
    </row>
    <row r="19" spans="2:9" x14ac:dyDescent="0.35">
      <c r="B19" s="3" t="s">
        <v>18</v>
      </c>
      <c r="D19" s="24">
        <v>1.06E-2</v>
      </c>
      <c r="E19" s="6">
        <v>1.4E-2</v>
      </c>
      <c r="F19" s="6">
        <v>8.3000000000000001E-3</v>
      </c>
      <c r="G19" s="6">
        <v>6.0000000000000001E-3</v>
      </c>
      <c r="H19" s="6" t="s">
        <v>119</v>
      </c>
      <c r="I19" s="85">
        <v>2.3400000000000001E-2</v>
      </c>
    </row>
    <row r="20" spans="2:9" x14ac:dyDescent="0.35">
      <c r="B20" s="3" t="s">
        <v>19</v>
      </c>
      <c r="D20" s="19">
        <v>0.85</v>
      </c>
      <c r="E20" s="7">
        <v>0.76</v>
      </c>
      <c r="F20" s="7">
        <v>0.82</v>
      </c>
      <c r="G20" s="7" t="s">
        <v>39</v>
      </c>
      <c r="H20" s="32">
        <v>0.78</v>
      </c>
      <c r="I20" s="86">
        <v>0.72</v>
      </c>
    </row>
    <row r="21" spans="2:9" x14ac:dyDescent="0.35">
      <c r="B21" s="3" t="s">
        <v>20</v>
      </c>
      <c r="D21" s="20">
        <v>69343</v>
      </c>
      <c r="E21" s="8">
        <v>39773</v>
      </c>
      <c r="F21" s="8">
        <v>37284</v>
      </c>
      <c r="G21" s="14">
        <v>73152</v>
      </c>
      <c r="H21" s="33">
        <v>17126</v>
      </c>
      <c r="I21" s="87">
        <v>69962</v>
      </c>
    </row>
    <row r="22" spans="2:9" x14ac:dyDescent="0.35">
      <c r="B22" s="3" t="s">
        <v>21</v>
      </c>
      <c r="D22" s="18">
        <v>523</v>
      </c>
      <c r="E22" s="4">
        <v>812</v>
      </c>
      <c r="F22" s="4">
        <v>601</v>
      </c>
      <c r="G22" s="4">
        <v>498</v>
      </c>
      <c r="H22" s="15">
        <v>443</v>
      </c>
      <c r="I22" s="87">
        <v>820</v>
      </c>
    </row>
    <row r="23" spans="2:9" x14ac:dyDescent="0.35">
      <c r="B23" s="3" t="s">
        <v>22</v>
      </c>
      <c r="D23" s="18">
        <v>2</v>
      </c>
      <c r="E23" s="4">
        <v>1</v>
      </c>
      <c r="F23" s="4">
        <v>2</v>
      </c>
      <c r="G23" s="4">
        <v>1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14</v>
      </c>
      <c r="E24" s="4">
        <v>14</v>
      </c>
      <c r="F24" s="15" t="s">
        <v>29</v>
      </c>
      <c r="G24" s="4">
        <v>10</v>
      </c>
      <c r="H24" s="12" t="s">
        <v>29</v>
      </c>
      <c r="I24" s="84">
        <v>20</v>
      </c>
    </row>
    <row r="25" spans="2:9" x14ac:dyDescent="0.35">
      <c r="B25" s="3" t="s">
        <v>24</v>
      </c>
      <c r="D25" s="21">
        <v>0.6</v>
      </c>
      <c r="E25" s="7">
        <v>0.76</v>
      </c>
      <c r="F25" s="32" t="s">
        <v>29</v>
      </c>
      <c r="G25" s="32" t="s">
        <v>120</v>
      </c>
      <c r="H25" s="4" t="s">
        <v>29</v>
      </c>
      <c r="I25" s="115">
        <v>0.67</v>
      </c>
    </row>
    <row r="26" spans="2:9" x14ac:dyDescent="0.35">
      <c r="B26" s="5" t="s">
        <v>25</v>
      </c>
      <c r="D26" s="22">
        <v>0.81</v>
      </c>
      <c r="E26" s="23">
        <v>0.82</v>
      </c>
      <c r="F26" s="34" t="s">
        <v>29</v>
      </c>
      <c r="G26" s="23">
        <v>0.84</v>
      </c>
      <c r="H26" s="116" t="s">
        <v>29</v>
      </c>
      <c r="I26" s="88">
        <v>0.48</v>
      </c>
    </row>
  </sheetData>
  <pageMargins left="0.511811024" right="0.511811024" top="0.78740157500000008" bottom="0.78740157500000008" header="0.31496062000000008" footer="0.31496062000000008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582F-C0DF-447E-AE97-1BCD71C1E9F7}">
  <dimension ref="B2:L31"/>
  <sheetViews>
    <sheetView showGridLines="0" zoomScale="90" zoomScaleNormal="90" workbookViewId="0">
      <selection activeCell="E12" sqref="E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45</v>
      </c>
      <c r="G4" s="89">
        <v>51</v>
      </c>
      <c r="H4" s="30">
        <v>18</v>
      </c>
      <c r="I4" s="83">
        <v>72</v>
      </c>
      <c r="K4" s="41">
        <v>45636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51</v>
      </c>
      <c r="H6" s="80">
        <v>18</v>
      </c>
      <c r="I6" s="84">
        <v>72</v>
      </c>
      <c r="K6" s="41"/>
      <c r="L6" s="25"/>
    </row>
    <row r="7" spans="2:12" x14ac:dyDescent="0.35">
      <c r="B7" s="3" t="s">
        <v>7</v>
      </c>
      <c r="D7" s="18">
        <v>57</v>
      </c>
      <c r="E7" s="4">
        <v>52</v>
      </c>
      <c r="F7" s="4">
        <v>41</v>
      </c>
      <c r="G7" s="4">
        <v>44</v>
      </c>
      <c r="H7" s="15">
        <v>17</v>
      </c>
      <c r="I7" s="84">
        <v>66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0</v>
      </c>
    </row>
    <row r="10" spans="2:12" x14ac:dyDescent="0.35">
      <c r="B10" s="3" t="s">
        <v>10</v>
      </c>
      <c r="D10" s="18">
        <v>74</v>
      </c>
      <c r="E10" s="4">
        <v>64</v>
      </c>
      <c r="F10" s="4">
        <v>40</v>
      </c>
      <c r="G10" s="4" t="s">
        <v>121</v>
      </c>
      <c r="H10" s="15">
        <v>0</v>
      </c>
      <c r="I10" s="84">
        <v>68</v>
      </c>
    </row>
    <row r="11" spans="2:12" x14ac:dyDescent="0.35">
      <c r="B11" s="3" t="s">
        <v>11</v>
      </c>
      <c r="D11" s="18">
        <v>16</v>
      </c>
      <c r="E11" s="4">
        <v>2</v>
      </c>
      <c r="F11" s="4">
        <v>1</v>
      </c>
      <c r="G11" s="4">
        <v>0</v>
      </c>
      <c r="H11" s="15">
        <v>1</v>
      </c>
      <c r="I11" s="84">
        <v>6</v>
      </c>
    </row>
    <row r="12" spans="2:12" x14ac:dyDescent="0.35">
      <c r="B12" s="3" t="s">
        <v>112</v>
      </c>
      <c r="D12" s="18">
        <v>8</v>
      </c>
      <c r="E12" s="4">
        <v>3</v>
      </c>
      <c r="F12" s="4">
        <v>0</v>
      </c>
      <c r="G12" s="4">
        <v>6</v>
      </c>
      <c r="H12" s="15">
        <v>3</v>
      </c>
      <c r="I12" s="84">
        <v>4</v>
      </c>
    </row>
    <row r="13" spans="2:12" x14ac:dyDescent="0.35">
      <c r="B13" s="3" t="s">
        <v>113</v>
      </c>
      <c r="D13" s="18">
        <v>0</v>
      </c>
      <c r="E13" s="4">
        <v>8</v>
      </c>
      <c r="F13" s="4">
        <v>1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70</v>
      </c>
      <c r="E14" s="4">
        <v>0</v>
      </c>
      <c r="F14" s="4">
        <v>1</v>
      </c>
      <c r="G14" s="12">
        <v>16</v>
      </c>
      <c r="H14" s="15">
        <v>0</v>
      </c>
      <c r="I14" s="84">
        <v>53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4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1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70</v>
      </c>
      <c r="E17" s="4">
        <v>0</v>
      </c>
      <c r="F17" s="4">
        <v>1</v>
      </c>
      <c r="G17" s="13">
        <v>20</v>
      </c>
      <c r="H17" s="15">
        <v>0</v>
      </c>
      <c r="I17" s="84">
        <v>53</v>
      </c>
    </row>
    <row r="18" spans="2:9" x14ac:dyDescent="0.35">
      <c r="B18" s="3" t="s">
        <v>17</v>
      </c>
      <c r="D18" s="24">
        <v>1.6899999999999998E-2</v>
      </c>
      <c r="E18" s="6">
        <v>3.5400000000000001E-2</v>
      </c>
      <c r="F18" s="6">
        <v>1.38E-2</v>
      </c>
      <c r="G18" s="6" t="s">
        <v>122</v>
      </c>
      <c r="H18" s="6">
        <v>5.7999999999999996E-3</v>
      </c>
      <c r="I18" s="85">
        <v>6.0000000000000001E-3</v>
      </c>
    </row>
    <row r="19" spans="2:9" x14ac:dyDescent="0.35">
      <c r="B19" s="3" t="s">
        <v>18</v>
      </c>
      <c r="D19" s="24">
        <v>1.1599999999999999E-2</v>
      </c>
      <c r="E19" s="6">
        <v>1.7000000000000001E-2</v>
      </c>
      <c r="F19" s="6">
        <v>9.1000000000000004E-3</v>
      </c>
      <c r="G19" s="6">
        <v>5.3E-3</v>
      </c>
      <c r="H19" s="6">
        <v>4.4999999999999997E-3</v>
      </c>
      <c r="I19" s="85">
        <v>1.11E-2</v>
      </c>
    </row>
    <row r="20" spans="2:9" x14ac:dyDescent="0.35">
      <c r="B20" s="3" t="s">
        <v>19</v>
      </c>
      <c r="D20" s="19">
        <v>0.8</v>
      </c>
      <c r="E20" s="7">
        <v>0.69</v>
      </c>
      <c r="F20" s="7">
        <v>0.79</v>
      </c>
      <c r="G20" s="7">
        <v>0.7</v>
      </c>
      <c r="H20" s="32">
        <v>0</v>
      </c>
      <c r="I20" s="86">
        <v>0.68</v>
      </c>
    </row>
    <row r="21" spans="2:9" x14ac:dyDescent="0.35">
      <c r="B21" s="3" t="s">
        <v>20</v>
      </c>
      <c r="D21" s="20">
        <v>45025</v>
      </c>
      <c r="E21" s="8">
        <v>40469</v>
      </c>
      <c r="F21" s="8">
        <v>31623</v>
      </c>
      <c r="G21" s="14">
        <v>71110</v>
      </c>
      <c r="H21" s="33">
        <v>0</v>
      </c>
      <c r="I21" s="87">
        <v>71670</v>
      </c>
    </row>
    <row r="22" spans="2:9" x14ac:dyDescent="0.35">
      <c r="B22" s="3" t="s">
        <v>21</v>
      </c>
      <c r="D22" s="18">
        <v>683</v>
      </c>
      <c r="E22" s="4">
        <v>708</v>
      </c>
      <c r="F22" s="4">
        <v>472</v>
      </c>
      <c r="G22" s="4">
        <v>621</v>
      </c>
      <c r="H22" s="15">
        <v>0</v>
      </c>
      <c r="I22" s="87">
        <v>669</v>
      </c>
    </row>
    <row r="23" spans="2:9" x14ac:dyDescent="0.35">
      <c r="B23" s="3" t="s">
        <v>22</v>
      </c>
      <c r="D23" s="18">
        <v>3</v>
      </c>
      <c r="E23" s="4">
        <v>2</v>
      </c>
      <c r="F23" s="4">
        <v>2</v>
      </c>
      <c r="G23" s="4">
        <v>1</v>
      </c>
      <c r="H23" s="4" t="s">
        <v>29</v>
      </c>
      <c r="I23" s="84">
        <v>6</v>
      </c>
    </row>
    <row r="24" spans="2:9" x14ac:dyDescent="0.35">
      <c r="B24" s="3" t="s">
        <v>23</v>
      </c>
      <c r="D24" s="18">
        <v>9</v>
      </c>
      <c r="E24" s="4">
        <v>10</v>
      </c>
      <c r="F24" s="15" t="s">
        <v>29</v>
      </c>
      <c r="G24" s="4">
        <v>5</v>
      </c>
      <c r="H24" s="12" t="s">
        <v>29</v>
      </c>
      <c r="I24" s="84">
        <v>5</v>
      </c>
    </row>
    <row r="25" spans="2:9" x14ac:dyDescent="0.35">
      <c r="B25" s="3" t="s">
        <v>24</v>
      </c>
      <c r="D25" s="21">
        <v>0.6</v>
      </c>
      <c r="E25" s="7">
        <v>0.75</v>
      </c>
      <c r="F25" s="32" t="s">
        <v>29</v>
      </c>
      <c r="G25" s="7" t="s">
        <v>123</v>
      </c>
      <c r="H25" s="4" t="s">
        <v>29</v>
      </c>
      <c r="I25" s="86">
        <v>0.63</v>
      </c>
    </row>
    <row r="26" spans="2:9" x14ac:dyDescent="0.35">
      <c r="B26" s="5" t="s">
        <v>25</v>
      </c>
      <c r="D26" s="22">
        <v>0.82</v>
      </c>
      <c r="E26" s="23">
        <v>0.83</v>
      </c>
      <c r="F26" s="34" t="s">
        <v>29</v>
      </c>
      <c r="G26" s="23" t="s">
        <v>124</v>
      </c>
      <c r="H26" s="116" t="s">
        <v>29</v>
      </c>
      <c r="I26" s="88">
        <v>0.49</v>
      </c>
    </row>
    <row r="31" spans="2:9" x14ac:dyDescent="0.35">
      <c r="G31" s="1">
        <v>0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E7F4-53D7-4A56-9FC2-9606D2691CAC}">
  <dimension ref="B2:L26"/>
  <sheetViews>
    <sheetView showGridLines="0" zoomScale="90" zoomScaleNormal="90" workbookViewId="0">
      <selection activeCell="F12" sqref="F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3.542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45</v>
      </c>
      <c r="G4" s="89">
        <v>51</v>
      </c>
      <c r="H4" s="30">
        <v>18</v>
      </c>
      <c r="I4" s="83">
        <v>72</v>
      </c>
      <c r="K4" s="41">
        <v>45637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66</v>
      </c>
      <c r="E6" s="4">
        <v>55</v>
      </c>
      <c r="F6" s="4">
        <v>44</v>
      </c>
      <c r="G6" s="4">
        <v>51</v>
      </c>
      <c r="H6" s="80">
        <v>18</v>
      </c>
      <c r="I6" s="84">
        <v>72</v>
      </c>
      <c r="K6" s="41"/>
      <c r="L6" s="25"/>
    </row>
    <row r="7" spans="2:12" x14ac:dyDescent="0.35">
      <c r="B7" s="3" t="s">
        <v>7</v>
      </c>
      <c r="D7" s="18">
        <v>53</v>
      </c>
      <c r="E7" s="4">
        <v>52</v>
      </c>
      <c r="F7" s="4">
        <v>41</v>
      </c>
      <c r="G7" s="4">
        <v>44</v>
      </c>
      <c r="H7" s="15">
        <v>17</v>
      </c>
      <c r="I7" s="84">
        <v>66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0</v>
      </c>
    </row>
    <row r="10" spans="2:12" x14ac:dyDescent="0.35">
      <c r="B10" s="3" t="s">
        <v>10</v>
      </c>
      <c r="D10" s="18">
        <v>68</v>
      </c>
      <c r="E10" s="4">
        <v>52</v>
      </c>
      <c r="F10" s="4">
        <v>46</v>
      </c>
      <c r="G10" s="4" t="s">
        <v>125</v>
      </c>
      <c r="H10" s="78" t="s">
        <v>126</v>
      </c>
      <c r="I10" s="84">
        <v>68</v>
      </c>
    </row>
    <row r="11" spans="2:12" x14ac:dyDescent="0.35">
      <c r="B11" s="3" t="s">
        <v>11</v>
      </c>
      <c r="D11" s="18" t="s">
        <v>127</v>
      </c>
      <c r="E11" s="4">
        <v>2</v>
      </c>
      <c r="F11" s="4">
        <v>0</v>
      </c>
      <c r="G11" s="4">
        <v>0</v>
      </c>
      <c r="H11" s="15">
        <v>3</v>
      </c>
      <c r="I11" s="84">
        <v>5</v>
      </c>
    </row>
    <row r="12" spans="2:12" x14ac:dyDescent="0.35">
      <c r="B12" s="3" t="s">
        <v>112</v>
      </c>
      <c r="D12" s="18">
        <v>5</v>
      </c>
      <c r="E12" s="4">
        <v>4</v>
      </c>
      <c r="F12" s="4">
        <v>1</v>
      </c>
      <c r="G12" s="4">
        <v>14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2</v>
      </c>
      <c r="G13" s="4">
        <v>11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62</v>
      </c>
      <c r="E14" s="4">
        <v>0</v>
      </c>
      <c r="F14" s="4">
        <v>0</v>
      </c>
      <c r="G14" s="12">
        <v>18</v>
      </c>
      <c r="H14" s="15">
        <v>0</v>
      </c>
      <c r="I14" s="84">
        <v>57</v>
      </c>
    </row>
    <row r="15" spans="2:12" x14ac:dyDescent="0.35">
      <c r="B15" s="3" t="s">
        <v>14</v>
      </c>
      <c r="D15" s="18">
        <v>0</v>
      </c>
      <c r="E15" s="4">
        <v>12</v>
      </c>
      <c r="F15" s="15">
        <v>7</v>
      </c>
      <c r="G15" s="334">
        <v>2</v>
      </c>
      <c r="H15" s="31">
        <v>0</v>
      </c>
      <c r="I15" s="84">
        <v>6</v>
      </c>
    </row>
    <row r="16" spans="2:12" x14ac:dyDescent="0.35">
      <c r="B16" s="3" t="s">
        <v>15</v>
      </c>
      <c r="D16" s="18">
        <v>0</v>
      </c>
      <c r="E16" s="4">
        <v>3</v>
      </c>
      <c r="F16" s="15">
        <v>12</v>
      </c>
      <c r="G16" s="335"/>
      <c r="H16" s="31">
        <v>0</v>
      </c>
      <c r="I16" s="84">
        <v>4</v>
      </c>
    </row>
    <row r="17" spans="2:9" x14ac:dyDescent="0.35">
      <c r="B17" s="3" t="s">
        <v>16</v>
      </c>
      <c r="D17" s="18">
        <v>62</v>
      </c>
      <c r="E17" s="4">
        <v>15</v>
      </c>
      <c r="F17" s="4">
        <v>19</v>
      </c>
      <c r="G17" s="13">
        <v>20</v>
      </c>
      <c r="H17" s="15">
        <v>0</v>
      </c>
      <c r="I17" s="84">
        <v>67</v>
      </c>
    </row>
    <row r="18" spans="2:9" x14ac:dyDescent="0.35">
      <c r="B18" s="3" t="s">
        <v>17</v>
      </c>
      <c r="D18" s="24">
        <v>1.9699999999999999E-2</v>
      </c>
      <c r="E18" s="6">
        <v>1.72E-2</v>
      </c>
      <c r="F18" s="6">
        <v>9.7000000000000003E-3</v>
      </c>
      <c r="G18" s="6">
        <v>8.0000000000000002E-3</v>
      </c>
      <c r="H18" s="6">
        <v>0</v>
      </c>
      <c r="I18" s="85">
        <v>1.06E-2</v>
      </c>
    </row>
    <row r="19" spans="2:9" x14ac:dyDescent="0.35">
      <c r="B19" s="3" t="s">
        <v>18</v>
      </c>
      <c r="D19" s="24">
        <v>1.24E-2</v>
      </c>
      <c r="E19" s="6">
        <v>1.5599999999999999E-2</v>
      </c>
      <c r="F19" s="6">
        <v>1.0800000000000001E-2</v>
      </c>
      <c r="G19" s="6">
        <v>6.7000000000000002E-3</v>
      </c>
      <c r="H19" s="6">
        <v>4.3E-3</v>
      </c>
      <c r="I19" s="85">
        <v>1.2500000000000001E-2</v>
      </c>
    </row>
    <row r="20" spans="2:9" x14ac:dyDescent="0.35">
      <c r="B20" s="3" t="s">
        <v>19</v>
      </c>
      <c r="D20" s="19">
        <v>0.84</v>
      </c>
      <c r="E20" s="7">
        <v>0.77</v>
      </c>
      <c r="F20" s="7">
        <v>0.74</v>
      </c>
      <c r="G20" s="7">
        <v>0.75</v>
      </c>
      <c r="H20" s="32">
        <v>0.63</v>
      </c>
      <c r="I20" s="86">
        <v>0.76</v>
      </c>
    </row>
    <row r="21" spans="2:9" x14ac:dyDescent="0.35">
      <c r="B21" s="3" t="s">
        <v>20</v>
      </c>
      <c r="D21" s="20">
        <v>58884</v>
      </c>
      <c r="E21" s="8">
        <v>35071</v>
      </c>
      <c r="F21" s="8">
        <v>34884</v>
      </c>
      <c r="G21" s="14">
        <v>77070</v>
      </c>
      <c r="H21" s="33">
        <v>18816</v>
      </c>
      <c r="I21" s="87">
        <v>82336</v>
      </c>
    </row>
    <row r="22" spans="2:9" x14ac:dyDescent="0.35">
      <c r="B22" s="3" t="s">
        <v>21</v>
      </c>
      <c r="D22" s="18">
        <v>721</v>
      </c>
      <c r="E22" s="4">
        <v>744</v>
      </c>
      <c r="F22" s="4">
        <v>507</v>
      </c>
      <c r="G22" s="4">
        <v>673</v>
      </c>
      <c r="H22" s="15">
        <v>447</v>
      </c>
      <c r="I22" s="87">
        <v>791</v>
      </c>
    </row>
    <row r="23" spans="2:9" x14ac:dyDescent="0.35">
      <c r="B23" s="3" t="s">
        <v>22</v>
      </c>
      <c r="D23" s="18">
        <v>4</v>
      </c>
      <c r="E23" s="4">
        <v>1</v>
      </c>
      <c r="F23" s="4">
        <v>2</v>
      </c>
      <c r="G23" s="4">
        <v>2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5</v>
      </c>
      <c r="E24" s="4">
        <v>10</v>
      </c>
      <c r="F24" s="15" t="s">
        <v>29</v>
      </c>
      <c r="G24" s="4">
        <v>10</v>
      </c>
      <c r="H24" s="12" t="s">
        <v>29</v>
      </c>
      <c r="I24" s="84">
        <v>5</v>
      </c>
    </row>
    <row r="25" spans="2:9" x14ac:dyDescent="0.35">
      <c r="B25" s="3" t="s">
        <v>24</v>
      </c>
      <c r="D25" s="21">
        <v>0.56999999999999995</v>
      </c>
      <c r="E25" s="7">
        <v>0.77</v>
      </c>
      <c r="F25" s="32" t="s">
        <v>29</v>
      </c>
      <c r="G25" s="7">
        <v>0.44</v>
      </c>
      <c r="H25" s="4" t="s">
        <v>29</v>
      </c>
      <c r="I25" s="86">
        <v>0.63</v>
      </c>
    </row>
    <row r="26" spans="2:9" x14ac:dyDescent="0.35">
      <c r="B26" s="5" t="s">
        <v>25</v>
      </c>
      <c r="D26" s="22">
        <v>0.82</v>
      </c>
      <c r="E26" s="23">
        <v>0.83</v>
      </c>
      <c r="F26" s="34" t="s">
        <v>29</v>
      </c>
      <c r="G26" s="23">
        <v>0.84</v>
      </c>
      <c r="H26" s="116" t="s">
        <v>29</v>
      </c>
      <c r="I26" s="88">
        <v>0.49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0B03-BE5A-4C59-9116-88C2E5A5D42E}">
  <dimension ref="B2:L26"/>
  <sheetViews>
    <sheetView showGridLines="0" zoomScale="90" zoomScaleNormal="90" workbookViewId="0">
      <selection activeCell="E17" sqref="E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.4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44</v>
      </c>
      <c r="G4" s="89">
        <v>51</v>
      </c>
      <c r="H4" s="30">
        <v>18</v>
      </c>
      <c r="I4" s="83">
        <v>72</v>
      </c>
      <c r="K4" s="41">
        <v>45638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51</v>
      </c>
      <c r="H6" s="80">
        <v>18</v>
      </c>
      <c r="I6" s="84">
        <v>72</v>
      </c>
      <c r="K6" s="41"/>
      <c r="L6" s="25"/>
    </row>
    <row r="7" spans="2:12" x14ac:dyDescent="0.35">
      <c r="B7" s="3" t="s">
        <v>7</v>
      </c>
      <c r="D7" s="18">
        <v>54</v>
      </c>
      <c r="E7" s="4">
        <v>52</v>
      </c>
      <c r="F7" s="4">
        <v>40</v>
      </c>
      <c r="G7" s="4">
        <v>44</v>
      </c>
      <c r="H7" s="15">
        <v>17</v>
      </c>
      <c r="I7" s="84">
        <v>66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0</v>
      </c>
    </row>
    <row r="10" spans="2:12" x14ac:dyDescent="0.35">
      <c r="B10" s="3" t="s">
        <v>10</v>
      </c>
      <c r="D10" s="18" t="s">
        <v>128</v>
      </c>
      <c r="E10" s="4">
        <v>60</v>
      </c>
      <c r="F10" s="4">
        <v>48</v>
      </c>
      <c r="G10" s="4" t="s">
        <v>129</v>
      </c>
      <c r="H10" s="15">
        <v>22</v>
      </c>
      <c r="I10" s="84">
        <v>67</v>
      </c>
    </row>
    <row r="11" spans="2:12" x14ac:dyDescent="0.35">
      <c r="B11" s="3" t="s">
        <v>11</v>
      </c>
      <c r="D11" s="18" t="s">
        <v>130</v>
      </c>
      <c r="E11" s="4">
        <v>1</v>
      </c>
      <c r="F11" s="4">
        <v>1</v>
      </c>
      <c r="G11" s="4">
        <v>0</v>
      </c>
      <c r="H11" s="15">
        <v>1</v>
      </c>
      <c r="I11" s="84">
        <v>4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4</v>
      </c>
      <c r="G12" s="4">
        <v>19</v>
      </c>
      <c r="H12" s="15">
        <v>3</v>
      </c>
      <c r="I12" s="84">
        <v>4</v>
      </c>
    </row>
    <row r="13" spans="2:12" x14ac:dyDescent="0.35">
      <c r="B13" s="3" t="s">
        <v>113</v>
      </c>
      <c r="D13" s="18">
        <v>4</v>
      </c>
      <c r="E13" s="4">
        <v>8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61</v>
      </c>
      <c r="E14" s="4">
        <v>0</v>
      </c>
      <c r="F14" s="4">
        <v>0</v>
      </c>
      <c r="G14" s="12">
        <v>12</v>
      </c>
      <c r="H14" s="15">
        <v>0</v>
      </c>
      <c r="I14" s="84">
        <v>48</v>
      </c>
    </row>
    <row r="15" spans="2:12" x14ac:dyDescent="0.35">
      <c r="B15" s="3" t="s">
        <v>14</v>
      </c>
      <c r="D15" s="18">
        <v>0</v>
      </c>
      <c r="E15" s="4">
        <v>3</v>
      </c>
      <c r="F15" s="15">
        <v>12</v>
      </c>
      <c r="G15" s="334">
        <v>8</v>
      </c>
      <c r="H15" s="31">
        <v>0</v>
      </c>
      <c r="I15" s="84">
        <v>8</v>
      </c>
    </row>
    <row r="16" spans="2:12" x14ac:dyDescent="0.35">
      <c r="B16" s="3" t="s">
        <v>15</v>
      </c>
      <c r="D16" s="18">
        <v>0</v>
      </c>
      <c r="E16" s="4">
        <v>6</v>
      </c>
      <c r="F16" s="15">
        <v>8</v>
      </c>
      <c r="G16" s="335"/>
      <c r="H16" s="31">
        <v>0</v>
      </c>
      <c r="I16" s="84">
        <v>2</v>
      </c>
    </row>
    <row r="17" spans="2:9" x14ac:dyDescent="0.35">
      <c r="B17" s="3" t="s">
        <v>16</v>
      </c>
      <c r="D17" s="18">
        <v>61</v>
      </c>
      <c r="E17" s="4">
        <v>9</v>
      </c>
      <c r="F17" s="4">
        <v>20</v>
      </c>
      <c r="G17" s="13">
        <v>20</v>
      </c>
      <c r="H17" s="15">
        <v>0</v>
      </c>
      <c r="I17" s="84">
        <v>58</v>
      </c>
    </row>
    <row r="18" spans="2:9" x14ac:dyDescent="0.35">
      <c r="B18" s="3" t="s">
        <v>17</v>
      </c>
      <c r="D18" s="24">
        <v>1.1299999999999999E-2</v>
      </c>
      <c r="E18" s="6">
        <v>1.09E-2</v>
      </c>
      <c r="F18" s="6">
        <v>1.12E-2</v>
      </c>
      <c r="G18" s="6">
        <v>4.0000000000000001E-3</v>
      </c>
      <c r="H18" s="6">
        <v>4.0000000000000002E-4</v>
      </c>
      <c r="I18" s="85">
        <v>4.4000000000000003E-3</v>
      </c>
    </row>
    <row r="19" spans="2:9" x14ac:dyDescent="0.35">
      <c r="B19" s="3" t="s">
        <v>18</v>
      </c>
      <c r="D19" s="24">
        <v>1.2200000000000001E-2</v>
      </c>
      <c r="E19" s="6">
        <v>1.5100000000000001E-2</v>
      </c>
      <c r="F19" s="6">
        <v>1.09E-2</v>
      </c>
      <c r="G19" s="6">
        <v>6.7000000000000002E-3</v>
      </c>
      <c r="H19" s="6">
        <v>4.1999999999999997E-3</v>
      </c>
      <c r="I19" s="85">
        <v>1.23E-2</v>
      </c>
    </row>
    <row r="20" spans="2:9" x14ac:dyDescent="0.35">
      <c r="B20" s="3" t="s">
        <v>19</v>
      </c>
      <c r="D20" s="19">
        <v>0.83</v>
      </c>
      <c r="E20" s="7">
        <v>0.77</v>
      </c>
      <c r="F20" s="7">
        <v>0.81</v>
      </c>
      <c r="G20" s="7">
        <v>0.69</v>
      </c>
      <c r="H20" s="32">
        <v>0.7</v>
      </c>
      <c r="I20" s="86">
        <v>0.78</v>
      </c>
    </row>
    <row r="21" spans="2:9" x14ac:dyDescent="0.35">
      <c r="B21" s="3" t="s">
        <v>20</v>
      </c>
      <c r="D21" s="20">
        <v>58378</v>
      </c>
      <c r="E21" s="8">
        <v>36441</v>
      </c>
      <c r="F21" s="8">
        <v>38216</v>
      </c>
      <c r="G21" s="14">
        <v>70707</v>
      </c>
      <c r="H21" s="33">
        <v>15435</v>
      </c>
      <c r="I21" s="87">
        <v>80047</v>
      </c>
    </row>
    <row r="22" spans="2:9" x14ac:dyDescent="0.35">
      <c r="B22" s="3" t="s">
        <v>21</v>
      </c>
      <c r="D22" s="18">
        <v>710</v>
      </c>
      <c r="E22" s="4">
        <v>732</v>
      </c>
      <c r="F22" s="4">
        <v>365</v>
      </c>
      <c r="G22" s="4">
        <v>673</v>
      </c>
      <c r="H22" s="15">
        <v>673</v>
      </c>
      <c r="I22" s="87">
        <v>824</v>
      </c>
    </row>
    <row r="23" spans="2:9" x14ac:dyDescent="0.35">
      <c r="B23" s="3" t="s">
        <v>22</v>
      </c>
      <c r="D23" s="18">
        <v>3</v>
      </c>
      <c r="E23" s="4">
        <v>1</v>
      </c>
      <c r="F23" s="4">
        <v>1</v>
      </c>
      <c r="G23" s="4">
        <v>3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4</v>
      </c>
      <c r="E24" s="4">
        <v>10</v>
      </c>
      <c r="F24" s="15" t="s">
        <v>29</v>
      </c>
      <c r="G24" s="4">
        <v>5</v>
      </c>
      <c r="H24" s="12" t="s">
        <v>29</v>
      </c>
      <c r="I24" s="84">
        <v>4</v>
      </c>
    </row>
    <row r="25" spans="2:9" x14ac:dyDescent="0.35">
      <c r="B25" s="3" t="s">
        <v>24</v>
      </c>
      <c r="D25" s="21">
        <v>0.51</v>
      </c>
      <c r="E25" s="7">
        <v>0.68</v>
      </c>
      <c r="F25" s="32" t="s">
        <v>29</v>
      </c>
      <c r="G25" s="7">
        <v>0.41</v>
      </c>
      <c r="H25" s="4" t="s">
        <v>29</v>
      </c>
      <c r="I25" s="86">
        <v>0.61</v>
      </c>
    </row>
    <row r="26" spans="2:9" x14ac:dyDescent="0.35">
      <c r="B26" s="5" t="s">
        <v>25</v>
      </c>
      <c r="D26" s="22">
        <v>0.89</v>
      </c>
      <c r="E26" s="23">
        <v>0.78</v>
      </c>
      <c r="F26" s="34" t="s">
        <v>29</v>
      </c>
      <c r="G26" s="23">
        <v>0.82</v>
      </c>
      <c r="H26" s="116" t="s">
        <v>29</v>
      </c>
      <c r="I26" s="88">
        <v>0.73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8D3-F227-437B-A364-A54978D78B4D}">
  <dimension ref="B2:L26"/>
  <sheetViews>
    <sheetView showGridLines="0" zoomScale="90" zoomScaleNormal="90" workbookViewId="0">
      <selection activeCell="E10" sqref="E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4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44</v>
      </c>
      <c r="G4" s="89">
        <v>51</v>
      </c>
      <c r="H4" s="30">
        <v>18</v>
      </c>
      <c r="I4" s="83">
        <v>75</v>
      </c>
      <c r="K4" s="41">
        <v>45639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51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56</v>
      </c>
      <c r="E7" s="4">
        <v>52</v>
      </c>
      <c r="F7" s="4">
        <v>40</v>
      </c>
      <c r="G7" s="4">
        <v>44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 t="s">
        <v>131</v>
      </c>
      <c r="E10" s="4">
        <v>62</v>
      </c>
      <c r="F10" s="4">
        <v>54</v>
      </c>
      <c r="G10" s="4" t="s">
        <v>132</v>
      </c>
      <c r="H10" s="15" t="s">
        <v>133</v>
      </c>
      <c r="I10" s="84">
        <v>72</v>
      </c>
    </row>
    <row r="11" spans="2:12" x14ac:dyDescent="0.35">
      <c r="B11" s="3" t="s">
        <v>11</v>
      </c>
      <c r="D11" s="18" t="s">
        <v>115</v>
      </c>
      <c r="E11" s="4">
        <v>1</v>
      </c>
      <c r="F11" s="4">
        <v>1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3</v>
      </c>
      <c r="G12" s="4">
        <v>16</v>
      </c>
      <c r="H12" s="15">
        <v>0</v>
      </c>
      <c r="I12" s="84">
        <v>6</v>
      </c>
    </row>
    <row r="13" spans="2:12" x14ac:dyDescent="0.35">
      <c r="B13" s="3" t="s">
        <v>113</v>
      </c>
      <c r="D13" s="18">
        <v>2</v>
      </c>
      <c r="E13" s="4">
        <v>9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63</v>
      </c>
      <c r="E14" s="4">
        <v>0</v>
      </c>
      <c r="F14" s="4">
        <v>0</v>
      </c>
      <c r="G14" s="12">
        <v>9</v>
      </c>
      <c r="H14" s="15">
        <v>0</v>
      </c>
      <c r="I14" s="84">
        <v>35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8</v>
      </c>
      <c r="G15" s="334">
        <v>4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3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63</v>
      </c>
      <c r="E17" s="4">
        <v>3</v>
      </c>
      <c r="F17" s="4">
        <v>8</v>
      </c>
      <c r="G17" s="13">
        <v>13</v>
      </c>
      <c r="H17" s="15">
        <v>0</v>
      </c>
      <c r="I17" s="84">
        <v>35</v>
      </c>
    </row>
    <row r="18" spans="2:9" x14ac:dyDescent="0.35">
      <c r="B18" s="3" t="s">
        <v>17</v>
      </c>
      <c r="D18" s="24">
        <v>8.6999999999999994E-3</v>
      </c>
      <c r="E18" s="6">
        <v>8.5000000000000006E-3</v>
      </c>
      <c r="F18" s="6">
        <v>7.1000000000000004E-3</v>
      </c>
      <c r="G18" s="6">
        <v>8.3000000000000001E-3</v>
      </c>
      <c r="H18" s="6">
        <v>2.7000000000000001E-3</v>
      </c>
      <c r="I18" s="85">
        <v>4.0000000000000001E-3</v>
      </c>
    </row>
    <row r="19" spans="2:9" x14ac:dyDescent="0.35">
      <c r="B19" s="3" t="s">
        <v>18</v>
      </c>
      <c r="D19" s="24">
        <v>1.1900000000000001E-2</v>
      </c>
      <c r="E19" s="6">
        <v>1.4500000000000001E-2</v>
      </c>
      <c r="F19" s="6">
        <v>1.0500000000000001E-2</v>
      </c>
      <c r="G19" s="6">
        <v>6.7000000000000002E-3</v>
      </c>
      <c r="H19" s="6">
        <v>4.1999999999999997E-3</v>
      </c>
      <c r="I19" s="85">
        <v>1.17E-2</v>
      </c>
    </row>
    <row r="20" spans="2:9" x14ac:dyDescent="0.35">
      <c r="B20" s="3" t="s">
        <v>19</v>
      </c>
      <c r="D20" s="19">
        <v>0.86</v>
      </c>
      <c r="E20" s="7">
        <v>0.8</v>
      </c>
      <c r="F20" s="7">
        <v>0.82</v>
      </c>
      <c r="G20" s="7">
        <v>0.69</v>
      </c>
      <c r="H20" s="32">
        <v>0.55000000000000004</v>
      </c>
      <c r="I20" s="86">
        <v>0.82</v>
      </c>
    </row>
    <row r="21" spans="2:9" x14ac:dyDescent="0.35">
      <c r="B21" s="3" t="s">
        <v>20</v>
      </c>
      <c r="D21" s="20">
        <v>62894</v>
      </c>
      <c r="E21" s="8">
        <v>40399</v>
      </c>
      <c r="F21" s="8">
        <v>43309</v>
      </c>
      <c r="G21" s="14">
        <v>69039</v>
      </c>
      <c r="H21" s="33">
        <v>8176</v>
      </c>
      <c r="I21" s="87">
        <v>95078</v>
      </c>
    </row>
    <row r="22" spans="2:9" x14ac:dyDescent="0.35">
      <c r="B22" s="3" t="s">
        <v>21</v>
      </c>
      <c r="D22" s="18">
        <v>779</v>
      </c>
      <c r="E22" s="4">
        <v>806</v>
      </c>
      <c r="F22" s="4">
        <v>653</v>
      </c>
      <c r="G22" s="4">
        <v>656</v>
      </c>
      <c r="H22" s="15">
        <v>411</v>
      </c>
      <c r="I22" s="87">
        <v>916</v>
      </c>
    </row>
    <row r="23" spans="2:9" x14ac:dyDescent="0.35">
      <c r="B23" s="3" t="s">
        <v>22</v>
      </c>
      <c r="D23" s="18">
        <v>1</v>
      </c>
      <c r="E23" s="4">
        <v>2</v>
      </c>
      <c r="F23" s="4">
        <v>1</v>
      </c>
      <c r="G23" s="4">
        <v>2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3</v>
      </c>
      <c r="E24" s="4">
        <v>9</v>
      </c>
      <c r="F24" s="15" t="s">
        <v>29</v>
      </c>
      <c r="G24" s="4">
        <v>7</v>
      </c>
      <c r="H24" s="12" t="s">
        <v>29</v>
      </c>
      <c r="I24" s="84">
        <v>5</v>
      </c>
    </row>
    <row r="25" spans="2:9" x14ac:dyDescent="0.35">
      <c r="B25" s="3" t="s">
        <v>24</v>
      </c>
      <c r="D25" s="21">
        <v>0.45</v>
      </c>
      <c r="E25" s="7">
        <v>0.66</v>
      </c>
      <c r="F25" s="32" t="s">
        <v>29</v>
      </c>
      <c r="G25" s="7">
        <v>0.37</v>
      </c>
      <c r="H25" s="4" t="s">
        <v>29</v>
      </c>
      <c r="I25" s="86">
        <v>0.63</v>
      </c>
    </row>
    <row r="26" spans="2:9" x14ac:dyDescent="0.35">
      <c r="B26" s="5" t="s">
        <v>25</v>
      </c>
      <c r="D26" s="22">
        <v>0.89</v>
      </c>
      <c r="E26" s="23">
        <v>0.77</v>
      </c>
      <c r="F26" s="34" t="s">
        <v>29</v>
      </c>
      <c r="G26" s="23">
        <v>0.82</v>
      </c>
      <c r="H26" s="116" t="s">
        <v>29</v>
      </c>
      <c r="I26" s="88">
        <v>0.64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9E87-7268-42D0-A782-0789FA4A18AC}">
  <dimension ref="B2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44</v>
      </c>
      <c r="G4" s="89">
        <v>51</v>
      </c>
      <c r="H4" s="30">
        <v>18</v>
      </c>
      <c r="I4" s="83">
        <v>75</v>
      </c>
      <c r="K4" s="41">
        <v>45640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70</v>
      </c>
      <c r="E6" s="4">
        <v>55</v>
      </c>
      <c r="F6" s="4">
        <v>44</v>
      </c>
      <c r="G6" s="4">
        <v>51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57</v>
      </c>
      <c r="E7" s="4">
        <v>52</v>
      </c>
      <c r="F7" s="4">
        <v>40</v>
      </c>
      <c r="G7" s="4">
        <v>44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72</v>
      </c>
      <c r="E10" s="4">
        <v>41</v>
      </c>
      <c r="F10" s="4">
        <v>54</v>
      </c>
      <c r="G10" s="4" t="s">
        <v>134</v>
      </c>
      <c r="H10" s="15">
        <v>13</v>
      </c>
      <c r="I10" s="84">
        <v>65</v>
      </c>
    </row>
    <row r="11" spans="2:12" x14ac:dyDescent="0.35">
      <c r="B11" s="3" t="s">
        <v>11</v>
      </c>
      <c r="D11" s="18" t="s">
        <v>135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0</v>
      </c>
      <c r="F12" s="4">
        <v>0</v>
      </c>
      <c r="G12" s="71">
        <v>6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9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57</v>
      </c>
      <c r="E14" s="4">
        <v>0</v>
      </c>
      <c r="F14" s="4">
        <v>6</v>
      </c>
      <c r="G14" s="12">
        <v>16</v>
      </c>
      <c r="H14" s="15">
        <v>0</v>
      </c>
      <c r="I14" s="84">
        <v>35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4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6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57</v>
      </c>
      <c r="E17" s="4">
        <v>0</v>
      </c>
      <c r="F17" s="4">
        <v>6</v>
      </c>
      <c r="G17" s="13">
        <v>20</v>
      </c>
      <c r="H17" s="15">
        <v>0</v>
      </c>
      <c r="I17" s="84">
        <v>35</v>
      </c>
    </row>
    <row r="18" spans="2:9" x14ac:dyDescent="0.35">
      <c r="B18" s="3" t="s">
        <v>17</v>
      </c>
      <c r="D18" s="24">
        <v>9.5999999999999992E-3</v>
      </c>
      <c r="E18" s="6">
        <v>4.24E-2</v>
      </c>
      <c r="F18" s="6">
        <v>5.1000000000000004E-3</v>
      </c>
      <c r="G18" s="6">
        <v>3.8E-3</v>
      </c>
      <c r="H18" s="6">
        <v>6.7000000000000002E-3</v>
      </c>
      <c r="I18" s="85">
        <v>1.09E-2</v>
      </c>
    </row>
    <row r="19" spans="2:9" x14ac:dyDescent="0.35">
      <c r="B19" s="3" t="s">
        <v>18</v>
      </c>
      <c r="D19" s="24">
        <v>1.17E-2</v>
      </c>
      <c r="E19" s="6">
        <v>1.7000000000000001E-2</v>
      </c>
      <c r="F19" s="6">
        <v>0.01</v>
      </c>
      <c r="G19" s="6">
        <v>6.7000000000000002E-3</v>
      </c>
      <c r="H19" s="6">
        <v>4.1999999999999997E-3</v>
      </c>
      <c r="I19" s="85">
        <v>1.2E-2</v>
      </c>
    </row>
    <row r="20" spans="2:9" x14ac:dyDescent="0.35">
      <c r="B20" s="3" t="s">
        <v>19</v>
      </c>
      <c r="D20" s="19">
        <v>0.85</v>
      </c>
      <c r="E20" s="7">
        <v>0.79</v>
      </c>
      <c r="F20" s="7">
        <v>0.83</v>
      </c>
      <c r="G20" s="7">
        <v>0.7</v>
      </c>
      <c r="H20" s="32">
        <v>0.5</v>
      </c>
      <c r="I20" s="86">
        <v>0.76</v>
      </c>
    </row>
    <row r="21" spans="2:9" x14ac:dyDescent="0.35">
      <c r="B21" s="3" t="s">
        <v>20</v>
      </c>
      <c r="D21" s="20">
        <v>57053</v>
      </c>
      <c r="E21" s="8">
        <v>31077</v>
      </c>
      <c r="F21" s="8">
        <v>38811</v>
      </c>
      <c r="G21" s="14">
        <v>61924</v>
      </c>
      <c r="H21" s="33">
        <v>6461</v>
      </c>
      <c r="I21" s="87">
        <v>75831</v>
      </c>
    </row>
    <row r="22" spans="2:9" x14ac:dyDescent="0.35">
      <c r="B22" s="3" t="s">
        <v>21</v>
      </c>
      <c r="D22" s="18">
        <v>728</v>
      </c>
      <c r="E22" s="4">
        <v>677</v>
      </c>
      <c r="F22" s="4">
        <v>975</v>
      </c>
      <c r="G22" s="4">
        <v>672</v>
      </c>
      <c r="H22" s="15">
        <v>350</v>
      </c>
      <c r="I22" s="87">
        <v>770</v>
      </c>
    </row>
    <row r="23" spans="2:9" x14ac:dyDescent="0.35">
      <c r="B23" s="3" t="s">
        <v>22</v>
      </c>
      <c r="D23" s="18">
        <v>4</v>
      </c>
      <c r="E23" s="4">
        <v>1</v>
      </c>
      <c r="F23" s="4">
        <v>1</v>
      </c>
      <c r="G23" s="4">
        <v>3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8</v>
      </c>
      <c r="E24" s="4">
        <v>10</v>
      </c>
      <c r="F24" s="15" t="s">
        <v>29</v>
      </c>
      <c r="G24" s="4">
        <v>9</v>
      </c>
      <c r="H24" s="12" t="s">
        <v>29</v>
      </c>
      <c r="I24" s="84">
        <v>5</v>
      </c>
    </row>
    <row r="25" spans="2:9" x14ac:dyDescent="0.35">
      <c r="B25" s="3" t="s">
        <v>24</v>
      </c>
      <c r="D25" s="21">
        <v>0.43</v>
      </c>
      <c r="E25" s="7">
        <v>0.66</v>
      </c>
      <c r="F25" s="32" t="s">
        <v>29</v>
      </c>
      <c r="G25" s="7">
        <v>0.34</v>
      </c>
      <c r="H25" s="4" t="s">
        <v>29</v>
      </c>
      <c r="I25" s="86">
        <v>0.49</v>
      </c>
    </row>
    <row r="26" spans="2:9" x14ac:dyDescent="0.35">
      <c r="B26" s="5" t="s">
        <v>25</v>
      </c>
      <c r="D26" s="22">
        <v>0.89</v>
      </c>
      <c r="E26" s="23">
        <v>0.77</v>
      </c>
      <c r="F26" s="34" t="s">
        <v>29</v>
      </c>
      <c r="G26" s="23">
        <v>0.82</v>
      </c>
      <c r="H26" s="116" t="s">
        <v>29</v>
      </c>
      <c r="I26" s="88">
        <v>0.63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503E-3C9A-4910-B266-AE3A7A36FC77}">
  <dimension ref="B3:L26"/>
  <sheetViews>
    <sheetView showGridLines="0" zoomScale="90" zoomScaleNormal="90" workbookViewId="0">
      <selection activeCell="E18" sqref="E1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55</v>
      </c>
      <c r="F4" s="89">
        <v>44</v>
      </c>
      <c r="G4" s="89">
        <v>51</v>
      </c>
      <c r="H4" s="30">
        <v>18</v>
      </c>
      <c r="I4" s="83">
        <v>75</v>
      </c>
      <c r="K4" s="41">
        <v>45642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70</v>
      </c>
      <c r="E6" s="4">
        <v>55</v>
      </c>
      <c r="F6" s="4">
        <v>44</v>
      </c>
      <c r="G6" s="4">
        <v>51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57</v>
      </c>
      <c r="E7" s="4">
        <v>52</v>
      </c>
      <c r="F7" s="4">
        <v>40</v>
      </c>
      <c r="G7" s="4">
        <v>44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73</v>
      </c>
      <c r="E10" s="4">
        <v>61</v>
      </c>
      <c r="F10" s="4">
        <v>44</v>
      </c>
      <c r="G10" s="4" t="s">
        <v>136</v>
      </c>
      <c r="H10" s="15">
        <v>21</v>
      </c>
      <c r="I10" s="84">
        <v>67</v>
      </c>
    </row>
    <row r="11" spans="2:12" x14ac:dyDescent="0.35">
      <c r="B11" s="3" t="s">
        <v>11</v>
      </c>
      <c r="D11" s="18" t="s">
        <v>135</v>
      </c>
      <c r="E11" s="4">
        <v>2</v>
      </c>
      <c r="F11" s="4">
        <v>1</v>
      </c>
      <c r="G11" s="4" t="s">
        <v>137</v>
      </c>
      <c r="H11" s="15">
        <v>3</v>
      </c>
      <c r="I11" s="84">
        <v>1</v>
      </c>
    </row>
    <row r="12" spans="2:12" x14ac:dyDescent="0.35">
      <c r="B12" s="3" t="s">
        <v>112</v>
      </c>
      <c r="D12" s="18">
        <v>4</v>
      </c>
      <c r="E12" s="4">
        <v>5</v>
      </c>
      <c r="F12" s="4">
        <v>1</v>
      </c>
      <c r="G12" s="4">
        <v>0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20</v>
      </c>
      <c r="E14" s="4">
        <v>0</v>
      </c>
      <c r="F14" s="4">
        <v>0</v>
      </c>
      <c r="G14" s="12">
        <v>15</v>
      </c>
      <c r="H14" s="15">
        <v>0</v>
      </c>
      <c r="I14" s="84">
        <v>35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8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2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22</v>
      </c>
      <c r="E17" s="4">
        <v>0</v>
      </c>
      <c r="F17" s="4">
        <v>0</v>
      </c>
      <c r="G17" s="13">
        <v>23</v>
      </c>
      <c r="H17" s="15">
        <v>0</v>
      </c>
      <c r="I17" s="84">
        <v>35</v>
      </c>
    </row>
    <row r="18" spans="2:9" x14ac:dyDescent="0.35">
      <c r="B18" s="3" t="s">
        <v>17</v>
      </c>
      <c r="D18" s="24">
        <v>1.18E-2</v>
      </c>
      <c r="E18" s="6">
        <v>2.7E-2</v>
      </c>
      <c r="F18" s="6">
        <v>2.2599999999999999E-2</v>
      </c>
      <c r="G18" s="6" t="s">
        <v>138</v>
      </c>
      <c r="H18" s="6">
        <v>3.7000000000000002E-3</v>
      </c>
      <c r="I18" s="85">
        <v>4.8999999999999998E-3</v>
      </c>
    </row>
    <row r="19" spans="2:9" x14ac:dyDescent="0.35">
      <c r="B19" s="3" t="s">
        <v>18</v>
      </c>
      <c r="D19" s="24">
        <v>1.17E-2</v>
      </c>
      <c r="E19" s="6">
        <v>1.78E-2</v>
      </c>
      <c r="F19" s="6">
        <v>1.11E-2</v>
      </c>
      <c r="G19" s="6">
        <v>0.67</v>
      </c>
      <c r="H19" s="6">
        <v>4.1000000000000003E-3</v>
      </c>
      <c r="I19" s="85">
        <v>1.21E-2</v>
      </c>
    </row>
    <row r="20" spans="2:9" x14ac:dyDescent="0.35">
      <c r="B20" s="3" t="s">
        <v>19</v>
      </c>
      <c r="D20" s="19">
        <v>0.82</v>
      </c>
      <c r="E20" s="7">
        <v>0.81</v>
      </c>
      <c r="F20" s="7">
        <v>0.77</v>
      </c>
      <c r="G20" s="7">
        <v>0.76</v>
      </c>
      <c r="H20" s="32">
        <v>0.84</v>
      </c>
      <c r="I20" s="86">
        <v>0.77</v>
      </c>
    </row>
    <row r="21" spans="2:9" x14ac:dyDescent="0.35">
      <c r="B21" s="3" t="s">
        <v>20</v>
      </c>
      <c r="D21" s="20">
        <v>57470</v>
      </c>
      <c r="E21" s="8">
        <v>42331</v>
      </c>
      <c r="F21" s="8">
        <v>37784</v>
      </c>
      <c r="G21" s="14">
        <v>79466</v>
      </c>
      <c r="H21" s="33">
        <v>17595</v>
      </c>
      <c r="I21" s="87">
        <v>79849</v>
      </c>
    </row>
    <row r="22" spans="2:9" x14ac:dyDescent="0.35">
      <c r="B22" s="3" t="s">
        <v>21</v>
      </c>
      <c r="D22" s="18">
        <v>568</v>
      </c>
      <c r="E22" s="4">
        <v>861</v>
      </c>
      <c r="F22" s="4">
        <v>753</v>
      </c>
      <c r="G22" s="4">
        <v>657</v>
      </c>
      <c r="H22" s="15">
        <v>744</v>
      </c>
      <c r="I22" s="87">
        <v>900</v>
      </c>
    </row>
    <row r="23" spans="2:9" x14ac:dyDescent="0.35">
      <c r="B23" s="3" t="s">
        <v>22</v>
      </c>
      <c r="D23" s="18">
        <v>2</v>
      </c>
      <c r="E23" s="4">
        <v>2</v>
      </c>
      <c r="F23" s="4">
        <v>1</v>
      </c>
      <c r="G23" s="4">
        <v>3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15</v>
      </c>
      <c r="E24" s="4">
        <v>15</v>
      </c>
      <c r="F24" s="15" t="s">
        <v>29</v>
      </c>
      <c r="G24" s="4">
        <v>9</v>
      </c>
      <c r="H24" s="12" t="s">
        <v>29</v>
      </c>
      <c r="I24" s="84">
        <v>11</v>
      </c>
    </row>
    <row r="25" spans="2:9" x14ac:dyDescent="0.35">
      <c r="B25" s="3" t="s">
        <v>24</v>
      </c>
      <c r="D25" s="21">
        <v>0.42</v>
      </c>
      <c r="E25" s="7">
        <v>0.69</v>
      </c>
      <c r="F25" s="32" t="s">
        <v>29</v>
      </c>
      <c r="G25" s="7">
        <v>0.37</v>
      </c>
      <c r="H25" s="4" t="s">
        <v>29</v>
      </c>
      <c r="I25" s="86">
        <v>0.5</v>
      </c>
    </row>
    <row r="26" spans="2:9" x14ac:dyDescent="0.35">
      <c r="B26" s="5" t="s">
        <v>25</v>
      </c>
      <c r="D26" s="22">
        <v>0.89</v>
      </c>
      <c r="E26" s="23">
        <v>0.77</v>
      </c>
      <c r="F26" s="34" t="s">
        <v>29</v>
      </c>
      <c r="G26" s="23">
        <v>0.82</v>
      </c>
      <c r="H26" s="116" t="s">
        <v>29</v>
      </c>
      <c r="I26" s="88">
        <v>0.64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9692-0BE5-4A53-94B3-3320C3AC32DD}">
  <dimension ref="B2:L26"/>
  <sheetViews>
    <sheetView showGridLines="0" topLeftCell="A2" zoomScale="90" zoomScaleNormal="90" workbookViewId="0">
      <selection activeCell="E11" sqref="E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23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45643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70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57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60</v>
      </c>
      <c r="F10" s="4">
        <v>48</v>
      </c>
      <c r="G10" s="4" t="s">
        <v>139</v>
      </c>
      <c r="H10" s="15" t="s">
        <v>140</v>
      </c>
      <c r="I10" s="84">
        <v>74</v>
      </c>
    </row>
    <row r="11" spans="2:12" x14ac:dyDescent="0.35">
      <c r="B11" s="3" t="s">
        <v>11</v>
      </c>
      <c r="D11" s="18" t="s">
        <v>141</v>
      </c>
      <c r="E11" s="4">
        <v>2</v>
      </c>
      <c r="F11" s="4">
        <v>1</v>
      </c>
      <c r="G11" s="4" t="s">
        <v>137</v>
      </c>
      <c r="H11" s="15">
        <v>1</v>
      </c>
      <c r="I11" s="84">
        <v>2</v>
      </c>
    </row>
    <row r="12" spans="2:12" x14ac:dyDescent="0.35">
      <c r="B12" s="3" t="s">
        <v>112</v>
      </c>
      <c r="D12" s="18">
        <v>4</v>
      </c>
      <c r="E12" s="4">
        <v>5</v>
      </c>
      <c r="F12" s="4">
        <v>0</v>
      </c>
      <c r="G12" s="4">
        <v>6</v>
      </c>
      <c r="H12" s="15">
        <v>0</v>
      </c>
      <c r="I12" s="84">
        <v>5</v>
      </c>
    </row>
    <row r="13" spans="2:12" x14ac:dyDescent="0.35">
      <c r="B13" s="3" t="s">
        <v>113</v>
      </c>
      <c r="D13" s="18">
        <v>2</v>
      </c>
      <c r="E13" s="4">
        <v>9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20</v>
      </c>
      <c r="E14" s="4">
        <v>0</v>
      </c>
      <c r="F14" s="4">
        <v>0</v>
      </c>
      <c r="G14" s="12">
        <v>15</v>
      </c>
      <c r="H14" s="15">
        <v>0</v>
      </c>
      <c r="I14" s="84">
        <v>29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2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22</v>
      </c>
      <c r="E17" s="4">
        <v>0</v>
      </c>
      <c r="F17" s="4">
        <v>0</v>
      </c>
      <c r="G17" s="13">
        <v>17</v>
      </c>
      <c r="H17" s="15">
        <v>0</v>
      </c>
      <c r="I17" s="84">
        <v>0</v>
      </c>
    </row>
    <row r="18" spans="2:9" x14ac:dyDescent="0.35">
      <c r="B18" s="3" t="s">
        <v>17</v>
      </c>
      <c r="D18" s="24">
        <v>2.69E-2</v>
      </c>
      <c r="E18" s="6">
        <v>1.4500000000000001E-2</v>
      </c>
      <c r="F18" s="6">
        <v>2.06E-2</v>
      </c>
      <c r="G18" s="6">
        <v>8.6E-3</v>
      </c>
      <c r="H18" s="6">
        <v>1.9E-3</v>
      </c>
      <c r="I18" s="85">
        <v>9.4000000000000004E-3</v>
      </c>
    </row>
    <row r="19" spans="2:9" x14ac:dyDescent="0.35">
      <c r="B19" s="3" t="s">
        <v>18</v>
      </c>
      <c r="D19" s="24">
        <v>1.2800000000000001E-2</v>
      </c>
      <c r="E19" s="6">
        <v>1.7500000000000002E-2</v>
      </c>
      <c r="F19" s="6">
        <v>1.18E-2</v>
      </c>
      <c r="G19" s="6" t="s">
        <v>142</v>
      </c>
      <c r="H19" s="6">
        <v>4.1999999999999997E-3</v>
      </c>
      <c r="I19" s="85">
        <v>1.24E-2</v>
      </c>
    </row>
    <row r="20" spans="2:9" x14ac:dyDescent="0.35">
      <c r="B20" s="3" t="s">
        <v>19</v>
      </c>
      <c r="D20" s="19">
        <v>0.86</v>
      </c>
      <c r="E20" s="7">
        <v>0.69</v>
      </c>
      <c r="F20" s="7">
        <v>0.77</v>
      </c>
      <c r="G20" s="7">
        <v>0.63</v>
      </c>
      <c r="H20" s="32" t="s">
        <v>143</v>
      </c>
      <c r="I20" s="86">
        <v>0.77</v>
      </c>
    </row>
    <row r="21" spans="2:9" x14ac:dyDescent="0.35">
      <c r="B21" s="3" t="s">
        <v>20</v>
      </c>
      <c r="D21" s="20">
        <v>45989</v>
      </c>
      <c r="E21" s="8">
        <v>41462</v>
      </c>
      <c r="F21" s="8">
        <v>37903</v>
      </c>
      <c r="G21" s="14">
        <v>61356</v>
      </c>
      <c r="H21" s="33" t="s">
        <v>143</v>
      </c>
      <c r="I21" s="87">
        <v>91065</v>
      </c>
    </row>
    <row r="22" spans="2:9" x14ac:dyDescent="0.35">
      <c r="B22" s="3" t="s">
        <v>21</v>
      </c>
      <c r="D22" s="18">
        <v>680</v>
      </c>
      <c r="E22" s="4">
        <v>592</v>
      </c>
      <c r="F22" s="4">
        <v>392</v>
      </c>
      <c r="G22" s="4">
        <v>585</v>
      </c>
      <c r="H22" s="15" t="s">
        <v>143</v>
      </c>
      <c r="I22" s="87">
        <v>618</v>
      </c>
    </row>
    <row r="23" spans="2:9" x14ac:dyDescent="0.35">
      <c r="B23" s="3" t="s">
        <v>22</v>
      </c>
      <c r="D23" s="18">
        <v>2</v>
      </c>
      <c r="E23" s="4">
        <v>0</v>
      </c>
      <c r="F23" s="4">
        <v>1</v>
      </c>
      <c r="G23" s="4">
        <v>2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6</v>
      </c>
      <c r="E24" s="4">
        <v>11</v>
      </c>
      <c r="F24" s="15" t="s">
        <v>29</v>
      </c>
      <c r="G24" s="4">
        <v>7</v>
      </c>
      <c r="H24" s="12" t="s">
        <v>29</v>
      </c>
      <c r="I24" s="84">
        <v>5</v>
      </c>
    </row>
    <row r="25" spans="2:9" x14ac:dyDescent="0.35">
      <c r="B25" s="3" t="s">
        <v>24</v>
      </c>
      <c r="D25" s="21">
        <v>0.39</v>
      </c>
      <c r="E25" s="7">
        <v>0.67</v>
      </c>
      <c r="F25" s="32" t="s">
        <v>29</v>
      </c>
      <c r="G25" s="7">
        <v>0.32</v>
      </c>
      <c r="H25" s="4" t="s">
        <v>29</v>
      </c>
      <c r="I25" s="86">
        <v>0.46</v>
      </c>
    </row>
    <row r="26" spans="2:9" x14ac:dyDescent="0.35">
      <c r="B26" s="5" t="s">
        <v>25</v>
      </c>
      <c r="D26" s="22">
        <v>0.89</v>
      </c>
      <c r="E26" s="23">
        <v>0.77</v>
      </c>
      <c r="F26" s="34" t="s">
        <v>29</v>
      </c>
      <c r="G26" s="23">
        <v>0.81</v>
      </c>
      <c r="H26" s="116" t="s">
        <v>29</v>
      </c>
      <c r="I26" s="88">
        <v>0.63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29A4-FB11-4DEB-9455-A6730C962784}">
  <dimension ref="B2:L26"/>
  <sheetViews>
    <sheetView showGridLines="0" zoomScale="90" zoomScaleNormal="90" workbookViewId="0">
      <selection activeCell="E18" sqref="E1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5.17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70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45644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70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57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71</v>
      </c>
      <c r="E10" s="4">
        <v>64</v>
      </c>
      <c r="F10" s="4">
        <v>40</v>
      </c>
      <c r="G10" s="4" t="s">
        <v>144</v>
      </c>
      <c r="H10" s="15" t="s">
        <v>145</v>
      </c>
      <c r="I10" s="84">
        <v>69</v>
      </c>
    </row>
    <row r="11" spans="2:12" x14ac:dyDescent="0.35">
      <c r="B11" s="3" t="s">
        <v>11</v>
      </c>
      <c r="D11" s="18" t="s">
        <v>146</v>
      </c>
      <c r="E11" s="4">
        <v>0</v>
      </c>
      <c r="F11" s="4">
        <v>0</v>
      </c>
      <c r="G11" s="4">
        <v>0</v>
      </c>
      <c r="H11" s="15">
        <v>3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2</v>
      </c>
      <c r="F12" s="4">
        <v>0</v>
      </c>
      <c r="G12" s="4">
        <v>6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2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34</v>
      </c>
      <c r="E14" s="4">
        <v>0</v>
      </c>
      <c r="F14" s="4">
        <v>0</v>
      </c>
      <c r="G14" s="12">
        <v>7</v>
      </c>
      <c r="H14" s="15">
        <v>0</v>
      </c>
      <c r="I14" s="84">
        <v>25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7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34</v>
      </c>
      <c r="E17" s="4">
        <v>0</v>
      </c>
      <c r="F17" s="4">
        <v>0</v>
      </c>
      <c r="G17" s="13">
        <v>11</v>
      </c>
      <c r="H17" s="15">
        <v>0</v>
      </c>
      <c r="I17" s="84">
        <v>25</v>
      </c>
    </row>
    <row r="18" spans="2:9" x14ac:dyDescent="0.35">
      <c r="B18" s="3" t="s">
        <v>17</v>
      </c>
      <c r="D18" s="24">
        <v>5.3E-3</v>
      </c>
      <c r="E18" s="6">
        <v>7.7999999999999996E-3</v>
      </c>
      <c r="F18" s="6">
        <v>1.6799999999999999E-2</v>
      </c>
      <c r="G18" s="6">
        <v>1.18E-2</v>
      </c>
      <c r="H18" s="6">
        <v>0</v>
      </c>
      <c r="I18" s="85">
        <v>1.01E-2</v>
      </c>
    </row>
    <row r="19" spans="2:9" x14ac:dyDescent="0.35">
      <c r="B19" s="3" t="s">
        <v>18</v>
      </c>
      <c r="D19" s="24">
        <v>1.24E-2</v>
      </c>
      <c r="E19" s="6">
        <v>1.6799999999999999E-2</v>
      </c>
      <c r="F19" s="6">
        <v>1.1900000000000001E-2</v>
      </c>
      <c r="G19" s="6">
        <v>6.7000000000000002E-3</v>
      </c>
      <c r="H19" s="6">
        <v>3.8999999999999998E-3</v>
      </c>
      <c r="I19" s="85">
        <v>1.2500000000000001E-2</v>
      </c>
    </row>
    <row r="20" spans="2:9" x14ac:dyDescent="0.35">
      <c r="B20" s="3" t="s">
        <v>19</v>
      </c>
      <c r="D20" s="19">
        <v>0.87</v>
      </c>
      <c r="E20" s="7">
        <v>0.72</v>
      </c>
      <c r="F20" s="7">
        <v>0.77</v>
      </c>
      <c r="G20" s="7">
        <v>0.74</v>
      </c>
      <c r="H20" s="32">
        <v>1.31</v>
      </c>
      <c r="I20" s="86">
        <v>0.79</v>
      </c>
    </row>
    <row r="21" spans="2:9" x14ac:dyDescent="0.35">
      <c r="B21" s="3" t="s">
        <v>20</v>
      </c>
      <c r="D21" s="20">
        <v>56450</v>
      </c>
      <c r="E21" s="8">
        <v>34471</v>
      </c>
      <c r="F21" s="8">
        <v>30491</v>
      </c>
      <c r="G21" s="14">
        <v>76993</v>
      </c>
      <c r="H21" s="33">
        <v>45920</v>
      </c>
      <c r="I21" s="87">
        <v>84132</v>
      </c>
    </row>
    <row r="22" spans="2:9" x14ac:dyDescent="0.35">
      <c r="B22" s="3" t="s">
        <v>21</v>
      </c>
      <c r="D22" s="18">
        <v>667</v>
      </c>
      <c r="E22" s="4">
        <v>649</v>
      </c>
      <c r="F22" s="4">
        <v>494</v>
      </c>
      <c r="G22" s="4">
        <v>774</v>
      </c>
      <c r="H22" s="15">
        <v>730</v>
      </c>
      <c r="I22" s="87">
        <v>894</v>
      </c>
    </row>
    <row r="23" spans="2:9" x14ac:dyDescent="0.35">
      <c r="B23" s="3" t="s">
        <v>22</v>
      </c>
      <c r="D23" s="18">
        <v>1</v>
      </c>
      <c r="E23" s="4">
        <v>1</v>
      </c>
      <c r="F23" s="4">
        <v>0</v>
      </c>
      <c r="G23" s="4">
        <v>0</v>
      </c>
      <c r="H23" s="4" t="s">
        <v>29</v>
      </c>
      <c r="I23" s="84">
        <v>3</v>
      </c>
    </row>
    <row r="24" spans="2:9" x14ac:dyDescent="0.35">
      <c r="B24" s="3" t="s">
        <v>23</v>
      </c>
      <c r="D24" s="18">
        <v>3</v>
      </c>
      <c r="E24" s="4">
        <v>9</v>
      </c>
      <c r="F24" s="15" t="s">
        <v>29</v>
      </c>
      <c r="G24" s="4">
        <v>8</v>
      </c>
      <c r="H24" s="12" t="s">
        <v>29</v>
      </c>
      <c r="I24" s="84">
        <v>2</v>
      </c>
    </row>
    <row r="25" spans="2:9" x14ac:dyDescent="0.35">
      <c r="B25" s="3" t="s">
        <v>24</v>
      </c>
      <c r="D25" s="21">
        <v>0.33</v>
      </c>
      <c r="E25" s="7">
        <v>0.66</v>
      </c>
      <c r="F25" s="32" t="s">
        <v>29</v>
      </c>
      <c r="G25" s="7">
        <v>0.33</v>
      </c>
      <c r="H25" s="4" t="s">
        <v>29</v>
      </c>
      <c r="I25" s="86">
        <v>0.36</v>
      </c>
    </row>
    <row r="26" spans="2:9" x14ac:dyDescent="0.35">
      <c r="B26" s="5" t="s">
        <v>25</v>
      </c>
      <c r="D26" s="22">
        <v>0.89</v>
      </c>
      <c r="E26" s="23">
        <v>0.77</v>
      </c>
      <c r="F26" s="34" t="s">
        <v>29</v>
      </c>
      <c r="G26" s="23">
        <v>0.81</v>
      </c>
      <c r="H26" s="116" t="s">
        <v>29</v>
      </c>
      <c r="I26" s="88">
        <v>0.63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74EA-6124-4100-AB99-8009A2F64828}">
  <dimension ref="B3:L26"/>
  <sheetViews>
    <sheetView showGridLines="0" zoomScale="90" zoomScaleNormal="90" workbookViewId="0">
      <selection activeCell="E10" sqref="E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45645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56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76</v>
      </c>
      <c r="E10" s="4">
        <v>62</v>
      </c>
      <c r="F10" s="4">
        <v>50</v>
      </c>
      <c r="G10" s="4" t="s">
        <v>147</v>
      </c>
      <c r="H10" s="15">
        <v>19</v>
      </c>
      <c r="I10" s="84">
        <v>66</v>
      </c>
    </row>
    <row r="11" spans="2:12" x14ac:dyDescent="0.35">
      <c r="B11" s="3" t="s">
        <v>11</v>
      </c>
      <c r="D11" s="18" t="s">
        <v>148</v>
      </c>
      <c r="E11" s="4">
        <v>2</v>
      </c>
      <c r="F11" s="4">
        <v>1</v>
      </c>
      <c r="G11" s="4" t="s">
        <v>149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1</v>
      </c>
      <c r="G12" s="4">
        <v>10</v>
      </c>
      <c r="H12" s="15">
        <v>4</v>
      </c>
      <c r="I12" s="84">
        <v>2</v>
      </c>
    </row>
    <row r="13" spans="2:12" x14ac:dyDescent="0.35">
      <c r="B13" s="3" t="s">
        <v>113</v>
      </c>
      <c r="D13" s="18">
        <v>3</v>
      </c>
      <c r="E13" s="4">
        <v>8</v>
      </c>
      <c r="F13" s="4">
        <v>2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22</v>
      </c>
      <c r="E14" s="4">
        <v>0</v>
      </c>
      <c r="F14" s="4">
        <v>0</v>
      </c>
      <c r="G14" s="12">
        <v>2</v>
      </c>
      <c r="H14" s="15">
        <v>0</v>
      </c>
      <c r="I14" s="84">
        <v>16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8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9</v>
      </c>
      <c r="F16" s="15">
        <v>3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22</v>
      </c>
      <c r="E17" s="4">
        <v>9</v>
      </c>
      <c r="F17" s="4">
        <v>3</v>
      </c>
      <c r="G17" s="13">
        <v>10</v>
      </c>
      <c r="H17" s="15">
        <v>0</v>
      </c>
      <c r="I17" s="84">
        <v>16</v>
      </c>
    </row>
    <row r="18" spans="2:9" x14ac:dyDescent="0.35">
      <c r="B18" s="3" t="s">
        <v>17</v>
      </c>
      <c r="D18" s="24">
        <v>9.1000000000000004E-3</v>
      </c>
      <c r="E18" s="6">
        <v>1.6899999999999998E-2</v>
      </c>
      <c r="F18" s="6">
        <v>1.2999999999999999E-2</v>
      </c>
      <c r="G18" s="6" t="s">
        <v>150</v>
      </c>
      <c r="H18" s="6">
        <v>1.8E-3</v>
      </c>
      <c r="I18" s="85">
        <v>8.0000000000000002E-3</v>
      </c>
    </row>
    <row r="19" spans="2:9" x14ac:dyDescent="0.35">
      <c r="B19" s="3" t="s">
        <v>18</v>
      </c>
      <c r="D19" s="24">
        <v>1.2200000000000001E-2</v>
      </c>
      <c r="E19" s="6">
        <v>1.6799999999999999E-2</v>
      </c>
      <c r="F19" s="6">
        <v>1.2E-2</v>
      </c>
      <c r="G19" s="6" t="s">
        <v>61</v>
      </c>
      <c r="H19" s="6">
        <v>3.8999999999999998E-3</v>
      </c>
      <c r="I19" s="85">
        <v>1.2699999999999999E-2</v>
      </c>
    </row>
    <row r="20" spans="2:9" x14ac:dyDescent="0.35">
      <c r="B20" s="3" t="s">
        <v>19</v>
      </c>
      <c r="D20" s="19">
        <v>0.83</v>
      </c>
      <c r="E20" s="7">
        <v>0.77</v>
      </c>
      <c r="F20" s="7">
        <v>0.8</v>
      </c>
      <c r="G20" s="7">
        <v>0.73</v>
      </c>
      <c r="H20" s="32">
        <v>1</v>
      </c>
      <c r="I20" s="86">
        <v>0.8</v>
      </c>
    </row>
    <row r="21" spans="2:9" x14ac:dyDescent="0.35">
      <c r="B21" s="3" t="s">
        <v>20</v>
      </c>
      <c r="D21" s="20">
        <v>58259</v>
      </c>
      <c r="E21" s="8">
        <v>40773</v>
      </c>
      <c r="F21" s="8">
        <v>38661</v>
      </c>
      <c r="G21" s="14">
        <v>76419</v>
      </c>
      <c r="H21" s="33">
        <v>18955</v>
      </c>
      <c r="I21" s="87">
        <v>83394</v>
      </c>
    </row>
    <row r="22" spans="2:9" x14ac:dyDescent="0.35">
      <c r="B22" s="3" t="s">
        <v>21</v>
      </c>
      <c r="D22" s="18">
        <v>701</v>
      </c>
      <c r="E22" s="4">
        <v>884</v>
      </c>
      <c r="F22" s="4">
        <v>653</v>
      </c>
      <c r="G22" s="4">
        <v>870</v>
      </c>
      <c r="H22" s="15">
        <v>699</v>
      </c>
      <c r="I22" s="87">
        <v>984</v>
      </c>
    </row>
    <row r="23" spans="2:9" x14ac:dyDescent="0.35">
      <c r="B23" s="3" t="s">
        <v>22</v>
      </c>
      <c r="D23" s="18">
        <v>2</v>
      </c>
      <c r="E23" s="4">
        <v>2</v>
      </c>
      <c r="F23" s="4">
        <v>1</v>
      </c>
      <c r="G23" s="4" t="s">
        <v>151</v>
      </c>
      <c r="H23" s="4" t="s">
        <v>29</v>
      </c>
      <c r="I23" s="84">
        <v>2</v>
      </c>
    </row>
    <row r="24" spans="2:9" x14ac:dyDescent="0.35">
      <c r="B24" s="3" t="s">
        <v>23</v>
      </c>
      <c r="D24" s="18">
        <v>10</v>
      </c>
      <c r="E24" s="4">
        <v>8</v>
      </c>
      <c r="F24" s="15" t="s">
        <v>29</v>
      </c>
      <c r="G24" s="4">
        <v>6</v>
      </c>
      <c r="H24" s="12" t="s">
        <v>29</v>
      </c>
      <c r="I24" s="84">
        <v>6</v>
      </c>
    </row>
    <row r="25" spans="2:9" x14ac:dyDescent="0.35">
      <c r="B25" s="3" t="s">
        <v>24</v>
      </c>
      <c r="D25" s="21">
        <v>0.34</v>
      </c>
      <c r="E25" s="7">
        <v>0.56000000000000005</v>
      </c>
      <c r="F25" s="32" t="s">
        <v>29</v>
      </c>
      <c r="G25" s="7">
        <v>0.31</v>
      </c>
      <c r="H25" s="4" t="s">
        <v>29</v>
      </c>
      <c r="I25" s="86">
        <v>0.43</v>
      </c>
    </row>
    <row r="26" spans="2:9" x14ac:dyDescent="0.35">
      <c r="B26" s="5" t="s">
        <v>25</v>
      </c>
      <c r="D26" s="22">
        <v>0.89</v>
      </c>
      <c r="E26" s="23">
        <v>0.81</v>
      </c>
      <c r="F26" s="34" t="s">
        <v>29</v>
      </c>
      <c r="G26" s="23">
        <v>0.81</v>
      </c>
      <c r="H26" s="116" t="s">
        <v>29</v>
      </c>
      <c r="I26" s="88">
        <v>0.7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9FCC-831E-472E-BA8A-AB1F1BF90443}">
  <dimension ref="B3:L26"/>
  <sheetViews>
    <sheetView showGridLines="0" zoomScale="90" zoomScaleNormal="90" workbookViewId="0">
      <selection activeCell="D5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79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45646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71</v>
      </c>
      <c r="E10" s="4">
        <v>58</v>
      </c>
      <c r="F10" s="4">
        <v>54</v>
      </c>
      <c r="G10" s="4" t="s">
        <v>152</v>
      </c>
      <c r="H10" s="15">
        <v>19</v>
      </c>
      <c r="I10" s="84">
        <v>74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0</v>
      </c>
      <c r="G11" s="4">
        <v>0</v>
      </c>
      <c r="H11" s="15">
        <v>2</v>
      </c>
      <c r="I11" s="84">
        <v>2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1</v>
      </c>
      <c r="G12" s="4">
        <v>8</v>
      </c>
      <c r="H12" s="15">
        <v>1</v>
      </c>
      <c r="I12" s="84">
        <v>2</v>
      </c>
    </row>
    <row r="13" spans="2:12" x14ac:dyDescent="0.35">
      <c r="B13" s="3" t="s">
        <v>113</v>
      </c>
      <c r="D13" s="18">
        <v>3</v>
      </c>
      <c r="E13" s="4">
        <v>7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20</v>
      </c>
      <c r="E14" s="4">
        <v>0</v>
      </c>
      <c r="F14" s="4">
        <v>0</v>
      </c>
      <c r="G14" s="12">
        <v>3</v>
      </c>
      <c r="H14" s="15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4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20</v>
      </c>
      <c r="E17" s="4">
        <v>0</v>
      </c>
      <c r="F17" s="4">
        <v>0</v>
      </c>
      <c r="G17" s="13">
        <v>7</v>
      </c>
      <c r="H17" s="15">
        <v>0</v>
      </c>
      <c r="I17" s="84">
        <v>13</v>
      </c>
    </row>
    <row r="18" spans="2:9" x14ac:dyDescent="0.35">
      <c r="B18" s="3" t="s">
        <v>17</v>
      </c>
      <c r="D18" s="24">
        <v>5.5999999999999999E-3</v>
      </c>
      <c r="E18" s="6">
        <v>1.15E-2</v>
      </c>
      <c r="F18" s="6">
        <v>1.03E-2</v>
      </c>
      <c r="G18" s="6">
        <v>4.4999999999999997E-3</v>
      </c>
      <c r="H18" s="6">
        <v>4.8999999999999998E-3</v>
      </c>
      <c r="I18" s="85">
        <v>4.8999999999999998E-3</v>
      </c>
    </row>
    <row r="19" spans="2:9" x14ac:dyDescent="0.35">
      <c r="B19" s="3" t="s">
        <v>18</v>
      </c>
      <c r="D19" s="24">
        <v>1.18E-2</v>
      </c>
      <c r="E19" s="6">
        <v>1.6500000000000001E-2</v>
      </c>
      <c r="F19" s="6">
        <v>1.1900000000000001E-2</v>
      </c>
      <c r="G19" s="6" t="s">
        <v>153</v>
      </c>
      <c r="H19" s="6">
        <v>4.0000000000000001E-3</v>
      </c>
      <c r="I19" s="85">
        <v>1.2699999999999999E-2</v>
      </c>
    </row>
    <row r="20" spans="2:9" x14ac:dyDescent="0.35">
      <c r="B20" s="3" t="s">
        <v>19</v>
      </c>
      <c r="D20" s="19">
        <v>0.83</v>
      </c>
      <c r="E20" s="7">
        <v>0.79</v>
      </c>
      <c r="F20" s="7">
        <v>0.77</v>
      </c>
      <c r="G20" s="7">
        <v>0.74</v>
      </c>
      <c r="H20" s="32">
        <v>0.68</v>
      </c>
      <c r="I20" s="86">
        <v>0.76</v>
      </c>
    </row>
    <row r="21" spans="2:9" x14ac:dyDescent="0.35">
      <c r="B21" s="3" t="s">
        <v>20</v>
      </c>
      <c r="D21" s="20">
        <v>57042</v>
      </c>
      <c r="E21" s="8">
        <v>37269</v>
      </c>
      <c r="F21" s="8">
        <v>42189</v>
      </c>
      <c r="G21" s="14">
        <v>73618</v>
      </c>
      <c r="H21" s="33">
        <v>12857</v>
      </c>
      <c r="I21" s="87">
        <v>91160</v>
      </c>
    </row>
    <row r="22" spans="2:9" x14ac:dyDescent="0.35">
      <c r="B22" s="3" t="s">
        <v>21</v>
      </c>
      <c r="D22" s="18">
        <v>912</v>
      </c>
      <c r="E22" s="4">
        <v>691</v>
      </c>
      <c r="F22" s="4">
        <v>625</v>
      </c>
      <c r="G22" s="4">
        <v>630</v>
      </c>
      <c r="H22" s="15">
        <v>493</v>
      </c>
      <c r="I22" s="87">
        <v>822</v>
      </c>
    </row>
    <row r="23" spans="2:9" x14ac:dyDescent="0.35">
      <c r="B23" s="3" t="s">
        <v>22</v>
      </c>
      <c r="D23" s="18">
        <v>2</v>
      </c>
      <c r="E23" s="4">
        <v>1</v>
      </c>
      <c r="F23" s="4">
        <v>2</v>
      </c>
      <c r="G23" s="4" t="s">
        <v>154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5</v>
      </c>
      <c r="E24" s="4">
        <v>6</v>
      </c>
      <c r="F24" s="15" t="s">
        <v>29</v>
      </c>
      <c r="G24" s="4">
        <v>6</v>
      </c>
      <c r="H24" s="12" t="s">
        <v>29</v>
      </c>
      <c r="I24" s="84">
        <v>9</v>
      </c>
    </row>
    <row r="25" spans="2:9" x14ac:dyDescent="0.35">
      <c r="B25" s="3" t="s">
        <v>24</v>
      </c>
      <c r="D25" s="21">
        <v>0.31</v>
      </c>
      <c r="E25" s="7">
        <v>0.5</v>
      </c>
      <c r="F25" s="32" t="s">
        <v>29</v>
      </c>
      <c r="G25" s="7">
        <v>0.3</v>
      </c>
      <c r="H25" s="4" t="s">
        <v>29</v>
      </c>
      <c r="I25" s="86">
        <v>0.45</v>
      </c>
    </row>
    <row r="26" spans="2:9" x14ac:dyDescent="0.35">
      <c r="B26" s="5" t="s">
        <v>25</v>
      </c>
      <c r="D26" s="22">
        <v>0.91</v>
      </c>
      <c r="E26" s="23">
        <v>0.77</v>
      </c>
      <c r="F26" s="34" t="s">
        <v>29</v>
      </c>
      <c r="G26" s="23">
        <v>0.77</v>
      </c>
      <c r="H26" s="116" t="s">
        <v>29</v>
      </c>
      <c r="I26" s="88">
        <v>0.7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C74E-8D11-4632-840B-7BF1D90881CB}">
  <dimension ref="B2:L26"/>
  <sheetViews>
    <sheetView showGridLines="0" topLeftCell="A2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4.7265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45647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72</v>
      </c>
      <c r="E10" s="4">
        <v>49</v>
      </c>
      <c r="F10" s="4">
        <v>55</v>
      </c>
      <c r="G10" s="4" t="s">
        <v>155</v>
      </c>
      <c r="H10" s="15">
        <v>18</v>
      </c>
      <c r="I10" s="84">
        <v>67</v>
      </c>
    </row>
    <row r="11" spans="2:12" x14ac:dyDescent="0.35">
      <c r="B11" s="3" t="s">
        <v>11</v>
      </c>
      <c r="D11" s="18" t="s">
        <v>156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0</v>
      </c>
      <c r="F12" s="4">
        <v>0</v>
      </c>
      <c r="G12" s="4">
        <v>13</v>
      </c>
      <c r="H12" s="15">
        <v>3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14</v>
      </c>
      <c r="E14" s="4">
        <v>0</v>
      </c>
      <c r="F14" s="4">
        <v>0</v>
      </c>
      <c r="G14" s="12">
        <v>6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14</v>
      </c>
      <c r="E17" s="4">
        <v>0</v>
      </c>
      <c r="F17" s="4">
        <v>0</v>
      </c>
      <c r="G17" s="13">
        <v>6</v>
      </c>
      <c r="H17" s="15">
        <v>0</v>
      </c>
      <c r="I17" s="84">
        <v>8</v>
      </c>
    </row>
    <row r="18" spans="2:9" x14ac:dyDescent="0.35">
      <c r="B18" s="3" t="s">
        <v>17</v>
      </c>
      <c r="D18" s="24">
        <v>8.8999999999999999E-3</v>
      </c>
      <c r="E18" s="6">
        <v>8.0000000000000002E-3</v>
      </c>
      <c r="F18" s="6">
        <v>5.7000000000000002E-3</v>
      </c>
      <c r="G18" s="6" t="s">
        <v>157</v>
      </c>
      <c r="H18" s="6">
        <v>1.1900000000000001E-2</v>
      </c>
      <c r="I18" s="85">
        <v>3.0000000000000001E-3</v>
      </c>
    </row>
    <row r="19" spans="2:9" x14ac:dyDescent="0.35">
      <c r="B19" s="3" t="s">
        <v>18</v>
      </c>
      <c r="D19" s="24">
        <v>1.1599999999999999E-2</v>
      </c>
      <c r="E19" s="6">
        <v>1.6E-2</v>
      </c>
      <c r="F19" s="6">
        <v>1.15E-2</v>
      </c>
      <c r="G19" s="6" t="s">
        <v>153</v>
      </c>
      <c r="H19" s="6">
        <v>4.1000000000000003E-3</v>
      </c>
      <c r="I19" s="85">
        <v>1.23E-2</v>
      </c>
    </row>
    <row r="20" spans="2:9" x14ac:dyDescent="0.35">
      <c r="B20" s="3" t="s">
        <v>19</v>
      </c>
      <c r="D20" s="19">
        <v>0.85</v>
      </c>
      <c r="E20" s="7">
        <v>0.75</v>
      </c>
      <c r="F20" s="7">
        <v>0.78</v>
      </c>
      <c r="G20" s="7" t="s">
        <v>158</v>
      </c>
      <c r="H20" s="32">
        <v>0.66</v>
      </c>
      <c r="I20" s="86">
        <v>0.72</v>
      </c>
    </row>
    <row r="21" spans="2:9" x14ac:dyDescent="0.35">
      <c r="B21" s="3" t="s">
        <v>20</v>
      </c>
      <c r="D21" s="20">
        <v>54209</v>
      </c>
      <c r="E21" s="8">
        <v>31229</v>
      </c>
      <c r="F21" s="8">
        <v>36403</v>
      </c>
      <c r="G21" s="14">
        <v>67233</v>
      </c>
      <c r="H21" s="33">
        <v>11869</v>
      </c>
      <c r="I21" s="87">
        <v>71758</v>
      </c>
    </row>
    <row r="22" spans="2:9" x14ac:dyDescent="0.35">
      <c r="B22" s="3" t="s">
        <v>21</v>
      </c>
      <c r="D22" s="18">
        <v>761</v>
      </c>
      <c r="E22" s="4">
        <v>533</v>
      </c>
      <c r="F22" s="4">
        <v>629</v>
      </c>
      <c r="G22" s="4">
        <v>745</v>
      </c>
      <c r="H22" s="15">
        <v>373</v>
      </c>
      <c r="I22" s="87">
        <v>1110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>
        <v>0</v>
      </c>
      <c r="H23" s="4" t="s">
        <v>29</v>
      </c>
      <c r="I23" s="84">
        <v>6</v>
      </c>
    </row>
    <row r="24" spans="2:9" x14ac:dyDescent="0.35">
      <c r="B24" s="3" t="s">
        <v>23</v>
      </c>
      <c r="D24" s="18">
        <v>6</v>
      </c>
      <c r="E24" s="4">
        <v>10</v>
      </c>
      <c r="F24" s="15" t="s">
        <v>29</v>
      </c>
      <c r="G24" s="4">
        <v>13</v>
      </c>
      <c r="H24" s="12" t="s">
        <v>29</v>
      </c>
      <c r="I24" s="84">
        <v>8</v>
      </c>
    </row>
    <row r="25" spans="2:9" x14ac:dyDescent="0.35">
      <c r="B25" s="3" t="s">
        <v>24</v>
      </c>
      <c r="D25" s="21">
        <v>0.31</v>
      </c>
      <c r="E25" s="7">
        <v>0.52</v>
      </c>
      <c r="F25" s="32" t="s">
        <v>29</v>
      </c>
      <c r="G25" s="7">
        <v>0.3</v>
      </c>
      <c r="H25" s="4" t="s">
        <v>29</v>
      </c>
      <c r="I25" s="86">
        <v>0.5</v>
      </c>
    </row>
    <row r="26" spans="2:9" x14ac:dyDescent="0.35">
      <c r="B26" s="5" t="s">
        <v>25</v>
      </c>
      <c r="D26" s="22">
        <v>0.91</v>
      </c>
      <c r="E26" s="23">
        <v>0.75</v>
      </c>
      <c r="F26" s="34" t="s">
        <v>29</v>
      </c>
      <c r="G26" s="23">
        <v>0.76</v>
      </c>
      <c r="H26" s="116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A0A6-CCF4-4A7E-AD00-6529AC0B0CE2}">
  <dimension ref="B3:L26"/>
  <sheetViews>
    <sheetView showGridLines="0" topLeftCell="A2" zoomScale="90" zoomScaleNormal="90" workbookViewId="0">
      <selection activeCell="H24" sqref="H2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4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45649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55</v>
      </c>
      <c r="F10" s="4">
        <v>40</v>
      </c>
      <c r="G10" s="4">
        <v>57</v>
      </c>
      <c r="H10" s="15">
        <v>9</v>
      </c>
      <c r="I10" s="84">
        <v>74</v>
      </c>
    </row>
    <row r="11" spans="2:12" x14ac:dyDescent="0.35">
      <c r="B11" s="3" t="s">
        <v>11</v>
      </c>
      <c r="D11" s="18">
        <v>10</v>
      </c>
      <c r="E11" s="4">
        <v>1</v>
      </c>
      <c r="F11" s="4">
        <v>0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4</v>
      </c>
      <c r="E12" s="4">
        <v>2</v>
      </c>
      <c r="F12" s="4">
        <v>0</v>
      </c>
      <c r="G12" s="4">
        <v>3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0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8</v>
      </c>
      <c r="E14" s="4">
        <v>0</v>
      </c>
      <c r="F14" s="4">
        <v>0</v>
      </c>
      <c r="G14" s="12">
        <v>6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8</v>
      </c>
      <c r="E17" s="4">
        <v>0</v>
      </c>
      <c r="F17" s="4">
        <v>0</v>
      </c>
      <c r="G17" s="13">
        <v>6</v>
      </c>
      <c r="H17" s="15">
        <v>0</v>
      </c>
      <c r="I17" s="84">
        <v>8</v>
      </c>
    </row>
    <row r="18" spans="2:9" x14ac:dyDescent="0.35">
      <c r="B18" s="3" t="s">
        <v>17</v>
      </c>
      <c r="D18" s="24">
        <v>1.55E-2</v>
      </c>
      <c r="E18" s="6">
        <v>3.0099999999999998E-2</v>
      </c>
      <c r="F18" s="6">
        <v>4.5900000000000003E-2</v>
      </c>
      <c r="G18" s="6" t="s">
        <v>108</v>
      </c>
      <c r="H18" s="6">
        <v>8.5000000000000006E-3</v>
      </c>
      <c r="I18" s="85">
        <v>9.7999999999999997E-3</v>
      </c>
    </row>
    <row r="19" spans="2:9" x14ac:dyDescent="0.35">
      <c r="B19" s="3" t="s">
        <v>18</v>
      </c>
      <c r="D19" s="24">
        <v>1.18E-2</v>
      </c>
      <c r="E19" s="6">
        <v>1.2500000000000001E-2</v>
      </c>
      <c r="F19" s="6">
        <v>1.7500000000000002E-2</v>
      </c>
      <c r="G19" s="6">
        <v>7.7000000000000002E-3</v>
      </c>
      <c r="H19" s="6">
        <v>4.3E-3</v>
      </c>
      <c r="I19" s="85">
        <v>1.23E-2</v>
      </c>
    </row>
    <row r="20" spans="2:9" x14ac:dyDescent="0.35">
      <c r="B20" s="3" t="s">
        <v>19</v>
      </c>
      <c r="D20" s="19">
        <v>0.81</v>
      </c>
      <c r="E20" s="7">
        <v>0.71</v>
      </c>
      <c r="F20" s="7">
        <v>0.72</v>
      </c>
      <c r="G20" s="7" t="s">
        <v>159</v>
      </c>
      <c r="H20" s="32">
        <v>0.53</v>
      </c>
      <c r="I20" s="86">
        <v>0.7</v>
      </c>
    </row>
    <row r="21" spans="2:9" x14ac:dyDescent="0.35">
      <c r="B21" s="3" t="s">
        <v>20</v>
      </c>
      <c r="D21" s="20">
        <v>47871</v>
      </c>
      <c r="E21" s="8">
        <v>35508</v>
      </c>
      <c r="F21" s="8">
        <v>30224</v>
      </c>
      <c r="G21" s="14">
        <v>53442</v>
      </c>
      <c r="H21" s="33">
        <v>4744</v>
      </c>
      <c r="I21" s="87">
        <v>83163</v>
      </c>
    </row>
    <row r="22" spans="2:9" x14ac:dyDescent="0.35">
      <c r="B22" s="3" t="s">
        <v>21</v>
      </c>
      <c r="D22" s="18">
        <v>661</v>
      </c>
      <c r="E22" s="4">
        <v>868</v>
      </c>
      <c r="F22" s="4">
        <v>536</v>
      </c>
      <c r="G22" s="4">
        <v>598</v>
      </c>
      <c r="H22" s="15">
        <v>206</v>
      </c>
      <c r="I22" s="87">
        <v>1025</v>
      </c>
    </row>
    <row r="23" spans="2:9" x14ac:dyDescent="0.35">
      <c r="B23" s="3" t="s">
        <v>22</v>
      </c>
      <c r="D23" s="18">
        <v>3</v>
      </c>
      <c r="E23" s="4">
        <v>0</v>
      </c>
      <c r="F23" s="4">
        <v>2</v>
      </c>
      <c r="G23" s="4">
        <v>0</v>
      </c>
      <c r="H23" s="4" t="s">
        <v>29</v>
      </c>
      <c r="I23" s="84">
        <v>4</v>
      </c>
    </row>
    <row r="24" spans="2:9" x14ac:dyDescent="0.35">
      <c r="B24" s="3" t="s">
        <v>23</v>
      </c>
      <c r="D24" s="18">
        <v>9</v>
      </c>
      <c r="E24" s="4">
        <v>23</v>
      </c>
      <c r="F24" s="15" t="s">
        <v>29</v>
      </c>
      <c r="G24" s="4">
        <v>10</v>
      </c>
      <c r="H24" s="12" t="s">
        <v>29</v>
      </c>
      <c r="I24" s="84">
        <v>31</v>
      </c>
    </row>
    <row r="25" spans="2:9" x14ac:dyDescent="0.35">
      <c r="B25" s="3" t="s">
        <v>24</v>
      </c>
      <c r="D25" s="21">
        <v>0.34</v>
      </c>
      <c r="E25" s="7">
        <v>0.54</v>
      </c>
      <c r="F25" s="32" t="s">
        <v>29</v>
      </c>
      <c r="G25" s="7">
        <v>0.28999999999999998</v>
      </c>
      <c r="H25" s="4" t="s">
        <v>29</v>
      </c>
      <c r="I25" s="86">
        <v>0.6</v>
      </c>
    </row>
    <row r="26" spans="2:9" x14ac:dyDescent="0.35">
      <c r="B26" s="5" t="s">
        <v>25</v>
      </c>
      <c r="D26" s="22">
        <v>0.91</v>
      </c>
      <c r="E26" s="23">
        <v>0.75</v>
      </c>
      <c r="F26" s="34" t="s">
        <v>29</v>
      </c>
      <c r="G26" s="23">
        <v>0.78</v>
      </c>
      <c r="H26" s="116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0C26-D885-4D77-B95C-ED19B33C5F9A}">
  <dimension ref="B3:L26"/>
  <sheetViews>
    <sheetView showGridLines="0" zoomScale="90" zoomScaleNormal="90" workbookViewId="0">
      <selection activeCell="E4" sqref="E4:F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45650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52</v>
      </c>
      <c r="F10" s="4">
        <v>43</v>
      </c>
      <c r="G10" s="4">
        <v>44</v>
      </c>
      <c r="H10" s="15">
        <v>0</v>
      </c>
      <c r="I10" s="84">
        <v>41</v>
      </c>
    </row>
    <row r="11" spans="2:12" x14ac:dyDescent="0.35">
      <c r="B11" s="3" t="s">
        <v>11</v>
      </c>
      <c r="D11" s="18">
        <v>8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0</v>
      </c>
      <c r="E14" s="4">
        <v>1</v>
      </c>
      <c r="F14" s="4">
        <v>0</v>
      </c>
      <c r="G14" s="12">
        <v>0</v>
      </c>
      <c r="H14" s="15">
        <v>0</v>
      </c>
      <c r="I14" s="84">
        <v>14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0</v>
      </c>
      <c r="E17" s="4">
        <v>0</v>
      </c>
      <c r="F17" s="4">
        <v>0</v>
      </c>
      <c r="G17" s="13">
        <v>0</v>
      </c>
      <c r="H17" s="15">
        <v>0</v>
      </c>
      <c r="I17" s="84">
        <v>14</v>
      </c>
    </row>
    <row r="18" spans="2:9" x14ac:dyDescent="0.35">
      <c r="B18" s="3" t="s">
        <v>17</v>
      </c>
      <c r="D18" s="24">
        <v>1.1299999999999999E-2</v>
      </c>
      <c r="E18" s="6">
        <v>3.3000000000000002E-2</v>
      </c>
      <c r="F18" s="6">
        <v>1.7500000000000002E-2</v>
      </c>
      <c r="G18" s="6" t="s">
        <v>160</v>
      </c>
      <c r="H18" s="6">
        <v>4.7999999999999996E-3</v>
      </c>
      <c r="I18" s="85">
        <v>1.21E-2</v>
      </c>
    </row>
    <row r="19" spans="2:9" x14ac:dyDescent="0.35">
      <c r="B19" s="3" t="s">
        <v>18</v>
      </c>
      <c r="D19" s="24">
        <v>1.18E-2</v>
      </c>
      <c r="E19" s="6">
        <v>1.84E-2</v>
      </c>
      <c r="F19" s="6">
        <v>1.2800000000000001E-2</v>
      </c>
      <c r="G19" s="6" t="s">
        <v>153</v>
      </c>
      <c r="H19" s="6">
        <v>0</v>
      </c>
      <c r="I19" s="85">
        <v>1.2800000000000001E-2</v>
      </c>
    </row>
    <row r="20" spans="2:9" x14ac:dyDescent="0.35">
      <c r="B20" s="3" t="s">
        <v>19</v>
      </c>
      <c r="D20" s="19">
        <v>0.63</v>
      </c>
      <c r="E20" s="7">
        <v>0.5</v>
      </c>
      <c r="F20" s="7">
        <v>0.57999999999999996</v>
      </c>
      <c r="G20" s="7">
        <v>0.6</v>
      </c>
      <c r="H20" s="32">
        <v>0.43</v>
      </c>
      <c r="I20" s="86">
        <v>0.46</v>
      </c>
    </row>
    <row r="21" spans="2:9" x14ac:dyDescent="0.35">
      <c r="B21" s="3" t="s">
        <v>20</v>
      </c>
      <c r="D21" s="20">
        <v>33711</v>
      </c>
      <c r="E21" s="8">
        <v>22361</v>
      </c>
      <c r="F21" s="8">
        <v>25746</v>
      </c>
      <c r="G21" s="14">
        <v>42449</v>
      </c>
      <c r="H21" s="33">
        <v>4744</v>
      </c>
      <c r="I21" s="87">
        <v>28656</v>
      </c>
    </row>
    <row r="22" spans="2:9" x14ac:dyDescent="0.35">
      <c r="B22" s="3" t="s">
        <v>21</v>
      </c>
      <c r="D22" s="18">
        <v>1186</v>
      </c>
      <c r="E22" s="4">
        <v>584</v>
      </c>
      <c r="F22" s="4">
        <v>488</v>
      </c>
      <c r="G22" s="4">
        <v>350</v>
      </c>
      <c r="H22" s="15">
        <v>206</v>
      </c>
      <c r="I22" s="87">
        <v>592</v>
      </c>
    </row>
    <row r="23" spans="2:9" x14ac:dyDescent="0.35">
      <c r="B23" s="3" t="s">
        <v>22</v>
      </c>
      <c r="D23" s="18">
        <v>2</v>
      </c>
      <c r="E23" s="4">
        <v>0</v>
      </c>
      <c r="F23" s="4">
        <v>0</v>
      </c>
      <c r="G23" s="4">
        <v>0</v>
      </c>
      <c r="H23" s="15">
        <v>0</v>
      </c>
      <c r="I23" s="84">
        <v>4</v>
      </c>
    </row>
    <row r="24" spans="2:9" x14ac:dyDescent="0.35">
      <c r="B24" s="3" t="s">
        <v>23</v>
      </c>
      <c r="D24" s="18">
        <v>8</v>
      </c>
      <c r="E24" s="4">
        <v>7</v>
      </c>
      <c r="F24" s="15" t="s">
        <v>29</v>
      </c>
      <c r="G24" s="4">
        <v>8</v>
      </c>
      <c r="H24" s="12" t="s">
        <v>29</v>
      </c>
      <c r="I24" s="84">
        <v>6</v>
      </c>
    </row>
    <row r="25" spans="2:9" x14ac:dyDescent="0.35">
      <c r="B25" s="3" t="s">
        <v>24</v>
      </c>
      <c r="D25" s="21">
        <v>0.35</v>
      </c>
      <c r="E25" s="7">
        <v>0.56999999999999995</v>
      </c>
      <c r="F25" s="32" t="s">
        <v>29</v>
      </c>
      <c r="G25" s="7">
        <v>0.28999999999999998</v>
      </c>
      <c r="H25" s="4" t="s">
        <v>29</v>
      </c>
      <c r="I25" s="86">
        <v>0.62</v>
      </c>
    </row>
    <row r="26" spans="2:9" x14ac:dyDescent="0.35">
      <c r="B26" s="5" t="s">
        <v>25</v>
      </c>
      <c r="D26" s="22">
        <v>0.9</v>
      </c>
      <c r="E26" s="23">
        <v>0.77</v>
      </c>
      <c r="F26" s="34" t="s">
        <v>29</v>
      </c>
      <c r="G26" s="23">
        <v>0.78</v>
      </c>
      <c r="H26" s="116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C1F3-130F-4DE6-85E6-304300113BA2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5" width="21.72656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45652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56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0</v>
      </c>
      <c r="E10" s="4">
        <v>0</v>
      </c>
      <c r="F10" s="4">
        <v>0</v>
      </c>
      <c r="G10" s="4">
        <v>29</v>
      </c>
      <c r="H10" s="15">
        <v>12</v>
      </c>
      <c r="I10" s="84">
        <v>45</v>
      </c>
    </row>
    <row r="11" spans="2:12" x14ac:dyDescent="0.35">
      <c r="B11" s="3" t="s">
        <v>11</v>
      </c>
      <c r="D11" s="18">
        <v>0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0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8</v>
      </c>
      <c r="E14" s="4">
        <v>1</v>
      </c>
      <c r="F14" s="4">
        <v>0</v>
      </c>
      <c r="G14" s="12">
        <v>0</v>
      </c>
      <c r="H14" s="15">
        <v>0</v>
      </c>
      <c r="I14" s="84">
        <v>9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8</v>
      </c>
      <c r="E17" s="4">
        <v>1</v>
      </c>
      <c r="F17" s="4">
        <v>0</v>
      </c>
      <c r="G17" s="13">
        <v>0</v>
      </c>
      <c r="H17" s="15">
        <v>0</v>
      </c>
      <c r="I17" s="84">
        <v>9</v>
      </c>
    </row>
    <row r="18" spans="2:9" x14ac:dyDescent="0.35">
      <c r="B18" s="3" t="s">
        <v>17</v>
      </c>
      <c r="D18" s="24">
        <v>3.95E-2</v>
      </c>
      <c r="E18" s="6" t="s">
        <v>161</v>
      </c>
      <c r="F18" s="6" t="s">
        <v>162</v>
      </c>
      <c r="G18" s="6">
        <v>1.03E-2</v>
      </c>
      <c r="H18" s="6">
        <v>0</v>
      </c>
      <c r="I18" s="85">
        <v>1.41E-2</v>
      </c>
    </row>
    <row r="19" spans="2:9" x14ac:dyDescent="0.35">
      <c r="B19" s="3" t="s">
        <v>18</v>
      </c>
      <c r="D19" s="24">
        <v>1.26E-2</v>
      </c>
      <c r="E19" s="6" t="s">
        <v>163</v>
      </c>
      <c r="F19" s="6" t="s">
        <v>164</v>
      </c>
      <c r="G19" s="6" t="s">
        <v>153</v>
      </c>
      <c r="H19" s="6">
        <v>4.3E-3</v>
      </c>
      <c r="I19" s="85">
        <v>1.3599999999999999E-2</v>
      </c>
    </row>
    <row r="20" spans="2:9" x14ac:dyDescent="0.35">
      <c r="B20" s="3" t="s">
        <v>19</v>
      </c>
      <c r="D20" s="19">
        <v>0</v>
      </c>
      <c r="E20" s="7">
        <v>0</v>
      </c>
      <c r="F20" s="7">
        <v>0</v>
      </c>
      <c r="G20" s="7">
        <v>0.66</v>
      </c>
      <c r="H20" s="32">
        <v>0.52</v>
      </c>
      <c r="I20" s="86">
        <v>0.65</v>
      </c>
    </row>
    <row r="21" spans="2:9" x14ac:dyDescent="0.35">
      <c r="B21" s="3" t="s">
        <v>20</v>
      </c>
      <c r="D21" s="20">
        <v>0</v>
      </c>
      <c r="E21" s="8">
        <v>0</v>
      </c>
      <c r="F21" s="8">
        <v>0</v>
      </c>
      <c r="G21" s="14">
        <v>28505</v>
      </c>
      <c r="H21" s="33">
        <v>6233</v>
      </c>
      <c r="I21" s="87">
        <v>48189</v>
      </c>
    </row>
    <row r="22" spans="2:9" x14ac:dyDescent="0.35">
      <c r="B22" s="3" t="s">
        <v>21</v>
      </c>
      <c r="D22" s="18">
        <v>0</v>
      </c>
      <c r="E22" s="4">
        <v>0</v>
      </c>
      <c r="F22" s="4">
        <v>0</v>
      </c>
      <c r="G22" s="4">
        <v>241</v>
      </c>
      <c r="H22" s="15">
        <v>197</v>
      </c>
      <c r="I22" s="87">
        <v>380</v>
      </c>
    </row>
    <row r="23" spans="2:9" x14ac:dyDescent="0.35">
      <c r="B23" s="3" t="s">
        <v>22</v>
      </c>
      <c r="D23" s="18" t="s">
        <v>165</v>
      </c>
      <c r="E23" s="18" t="s">
        <v>165</v>
      </c>
      <c r="F23" s="18" t="s">
        <v>165</v>
      </c>
      <c r="G23" s="4" t="s">
        <v>166</v>
      </c>
      <c r="H23" s="15">
        <v>0</v>
      </c>
      <c r="I23" s="84">
        <v>2</v>
      </c>
    </row>
    <row r="24" spans="2:9" x14ac:dyDescent="0.35">
      <c r="B24" s="3" t="s">
        <v>23</v>
      </c>
      <c r="D24" s="18">
        <v>0</v>
      </c>
      <c r="E24" s="4">
        <v>0</v>
      </c>
      <c r="F24" s="15" t="s">
        <v>29</v>
      </c>
      <c r="G24" s="4">
        <v>0</v>
      </c>
      <c r="H24" s="12" t="s">
        <v>29</v>
      </c>
      <c r="I24" s="84">
        <v>0</v>
      </c>
    </row>
    <row r="25" spans="2:9" x14ac:dyDescent="0.35">
      <c r="B25" s="3" t="s">
        <v>24</v>
      </c>
      <c r="D25" s="21">
        <v>0.41</v>
      </c>
      <c r="E25" s="7">
        <v>0.52</v>
      </c>
      <c r="F25" s="32" t="s">
        <v>29</v>
      </c>
      <c r="G25" s="7">
        <v>0.28999999999999998</v>
      </c>
      <c r="H25" s="4" t="s">
        <v>29</v>
      </c>
      <c r="I25" s="86">
        <v>0.62</v>
      </c>
    </row>
    <row r="26" spans="2:9" x14ac:dyDescent="0.35">
      <c r="B26" s="5" t="s">
        <v>25</v>
      </c>
      <c r="D26" s="22">
        <v>0.9</v>
      </c>
      <c r="E26" s="23">
        <v>0.8</v>
      </c>
      <c r="F26" s="34" t="s">
        <v>29</v>
      </c>
      <c r="G26" s="23">
        <v>0.81</v>
      </c>
      <c r="H26" s="116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BFD8-AD29-4716-B15E-AB069A33F501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4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26.2695312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45653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56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69</v>
      </c>
      <c r="E10" s="4">
        <v>63</v>
      </c>
      <c r="F10" s="4">
        <v>40</v>
      </c>
      <c r="G10" s="4" t="s">
        <v>167</v>
      </c>
      <c r="H10" s="15" t="s">
        <v>168</v>
      </c>
      <c r="I10" s="84">
        <v>74</v>
      </c>
    </row>
    <row r="11" spans="2:12" x14ac:dyDescent="0.35">
      <c r="B11" s="3" t="s">
        <v>11</v>
      </c>
      <c r="D11" s="18" t="s">
        <v>169</v>
      </c>
      <c r="E11" s="4">
        <v>3</v>
      </c>
      <c r="F11" s="4">
        <v>1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3</v>
      </c>
      <c r="E12" s="4">
        <v>5</v>
      </c>
      <c r="F12" s="4">
        <v>0</v>
      </c>
      <c r="G12" s="4">
        <v>20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3</v>
      </c>
      <c r="E13" s="4">
        <v>7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32</v>
      </c>
      <c r="E14" s="4">
        <v>0</v>
      </c>
      <c r="F14" s="4">
        <v>0</v>
      </c>
      <c r="G14" s="12">
        <v>0</v>
      </c>
      <c r="H14" s="15">
        <v>0</v>
      </c>
      <c r="I14" s="84">
        <v>4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4</v>
      </c>
      <c r="G15" s="334">
        <v>6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3</v>
      </c>
      <c r="F16" s="15">
        <v>8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32</v>
      </c>
      <c r="E17" s="4">
        <v>3</v>
      </c>
      <c r="F17" s="4">
        <v>12</v>
      </c>
      <c r="G17" s="13">
        <v>6</v>
      </c>
      <c r="H17" s="15">
        <v>0</v>
      </c>
      <c r="I17" s="84">
        <v>4</v>
      </c>
    </row>
    <row r="18" spans="2:9" x14ac:dyDescent="0.35">
      <c r="B18" s="3" t="s">
        <v>17</v>
      </c>
      <c r="D18" s="6" t="s">
        <v>170</v>
      </c>
      <c r="E18" s="6" t="s">
        <v>170</v>
      </c>
      <c r="F18" s="6" t="s">
        <v>170</v>
      </c>
      <c r="G18" s="6" t="s">
        <v>171</v>
      </c>
      <c r="H18" s="6">
        <v>5.5999999999999999E-3</v>
      </c>
      <c r="I18" s="85">
        <v>3.2000000000000002E-3</v>
      </c>
    </row>
    <row r="19" spans="2:9" x14ac:dyDescent="0.35">
      <c r="B19" s="3" t="s">
        <v>18</v>
      </c>
      <c r="D19" s="24">
        <v>1.26E-2</v>
      </c>
      <c r="E19" s="6">
        <v>1.8200000000000001E-2</v>
      </c>
      <c r="F19" s="6">
        <v>1.29E-2</v>
      </c>
      <c r="G19" s="6">
        <v>7.7000000000000002E-3</v>
      </c>
      <c r="H19" s="6">
        <v>4.4000000000000003E-3</v>
      </c>
      <c r="I19" s="85">
        <v>1.2999999999999999E-2</v>
      </c>
    </row>
    <row r="20" spans="2:9" x14ac:dyDescent="0.35">
      <c r="B20" s="3" t="s">
        <v>19</v>
      </c>
      <c r="D20" s="19">
        <v>0.86</v>
      </c>
      <c r="E20" s="7">
        <v>0.8</v>
      </c>
      <c r="F20" s="7">
        <v>0.82</v>
      </c>
      <c r="G20" s="7">
        <v>0.76</v>
      </c>
      <c r="H20" s="32">
        <v>0</v>
      </c>
      <c r="I20" s="86">
        <v>0.78</v>
      </c>
    </row>
    <row r="21" spans="2:9" x14ac:dyDescent="0.35">
      <c r="B21" s="3" t="s">
        <v>20</v>
      </c>
      <c r="D21" s="20">
        <v>71709</v>
      </c>
      <c r="E21" s="8">
        <v>43024</v>
      </c>
      <c r="F21" s="8">
        <v>38397</v>
      </c>
      <c r="G21" s="14">
        <v>84298</v>
      </c>
      <c r="H21" s="33">
        <v>0</v>
      </c>
      <c r="I21" s="87">
        <v>96186</v>
      </c>
    </row>
    <row r="22" spans="2:9" x14ac:dyDescent="0.35">
      <c r="B22" s="3" t="s">
        <v>21</v>
      </c>
      <c r="D22" s="18">
        <v>777</v>
      </c>
      <c r="E22" s="4">
        <v>843</v>
      </c>
      <c r="F22" s="4">
        <v>472</v>
      </c>
      <c r="G22" s="4">
        <v>724</v>
      </c>
      <c r="H22" s="15">
        <v>0</v>
      </c>
      <c r="I22" s="87">
        <v>1003</v>
      </c>
    </row>
    <row r="23" spans="2:9" x14ac:dyDescent="0.35">
      <c r="B23" s="3" t="s">
        <v>22</v>
      </c>
      <c r="D23" s="18">
        <v>3</v>
      </c>
      <c r="E23" s="4">
        <v>1</v>
      </c>
      <c r="F23" s="4">
        <v>0</v>
      </c>
      <c r="G23" s="4" t="s">
        <v>172</v>
      </c>
      <c r="H23" s="15">
        <v>0</v>
      </c>
      <c r="I23" s="84">
        <v>3</v>
      </c>
    </row>
    <row r="24" spans="2:9" x14ac:dyDescent="0.35">
      <c r="B24" s="3" t="s">
        <v>23</v>
      </c>
      <c r="D24" s="18">
        <v>4</v>
      </c>
      <c r="E24" s="4">
        <v>13</v>
      </c>
      <c r="F24" s="15" t="s">
        <v>29</v>
      </c>
      <c r="G24" s="4">
        <v>6</v>
      </c>
      <c r="H24" s="12" t="s">
        <v>29</v>
      </c>
      <c r="I24" s="84">
        <v>3</v>
      </c>
    </row>
    <row r="25" spans="2:9" x14ac:dyDescent="0.35">
      <c r="B25" s="3" t="s">
        <v>24</v>
      </c>
      <c r="D25" s="21">
        <v>0.42</v>
      </c>
      <c r="E25" s="7">
        <v>0.62</v>
      </c>
      <c r="F25" s="32" t="s">
        <v>29</v>
      </c>
      <c r="G25" s="7">
        <v>0.28999999999999998</v>
      </c>
      <c r="H25" s="4" t="s">
        <v>29</v>
      </c>
      <c r="I25" s="86">
        <v>0.59</v>
      </c>
    </row>
    <row r="26" spans="2:9" x14ac:dyDescent="0.35">
      <c r="B26" s="5" t="s">
        <v>25</v>
      </c>
      <c r="D26" s="22">
        <v>0.9</v>
      </c>
      <c r="E26" s="23">
        <v>0.79</v>
      </c>
      <c r="F26" s="34" t="s">
        <v>29</v>
      </c>
      <c r="G26" s="23">
        <v>0.81</v>
      </c>
      <c r="H26" s="116" t="s">
        <v>29</v>
      </c>
      <c r="I26" s="88">
        <v>0.65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A596-8C8B-4B6A-9730-AD98ACF14F0F}">
  <dimension ref="B2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45654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72</v>
      </c>
      <c r="E10" s="4">
        <v>51</v>
      </c>
      <c r="F10" s="4">
        <v>47</v>
      </c>
      <c r="G10" s="4" t="s">
        <v>173</v>
      </c>
      <c r="H10" s="15">
        <v>18</v>
      </c>
      <c r="I10" s="84">
        <v>74</v>
      </c>
    </row>
    <row r="11" spans="2:12" x14ac:dyDescent="0.35">
      <c r="B11" s="3" t="s">
        <v>11</v>
      </c>
      <c r="D11" s="18" t="s">
        <v>174</v>
      </c>
      <c r="E11" s="4">
        <v>1</v>
      </c>
      <c r="F11" s="4">
        <v>0</v>
      </c>
      <c r="G11" s="4">
        <v>2</v>
      </c>
      <c r="H11" s="15">
        <v>0</v>
      </c>
      <c r="I11" s="84">
        <v>3</v>
      </c>
    </row>
    <row r="12" spans="2:12" x14ac:dyDescent="0.35">
      <c r="B12" s="3" t="s">
        <v>112</v>
      </c>
      <c r="D12" s="18">
        <v>4</v>
      </c>
      <c r="E12" s="4">
        <v>0</v>
      </c>
      <c r="F12" s="4">
        <v>0</v>
      </c>
      <c r="G12" s="4">
        <v>12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27</v>
      </c>
      <c r="E14" s="4">
        <v>0</v>
      </c>
      <c r="F14" s="4">
        <v>0</v>
      </c>
      <c r="G14" s="12">
        <v>0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5</v>
      </c>
      <c r="F15" s="15">
        <v>0</v>
      </c>
      <c r="G15" s="334">
        <v>6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2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27</v>
      </c>
      <c r="E17" s="4">
        <v>5</v>
      </c>
      <c r="F17" s="4">
        <v>2</v>
      </c>
      <c r="G17" s="13">
        <v>6</v>
      </c>
      <c r="H17" s="15">
        <v>0</v>
      </c>
      <c r="I17" s="84">
        <v>12</v>
      </c>
    </row>
    <row r="18" spans="2:9" x14ac:dyDescent="0.35">
      <c r="B18" s="3" t="s">
        <v>17</v>
      </c>
      <c r="D18" s="24">
        <v>4.1999999999999997E-3</v>
      </c>
      <c r="E18" s="6">
        <v>1.6199999999999999E-2</v>
      </c>
      <c r="F18" s="6">
        <v>1.34E-2</v>
      </c>
      <c r="G18" s="6" t="s">
        <v>175</v>
      </c>
      <c r="H18" s="6">
        <v>0</v>
      </c>
      <c r="I18" s="85">
        <v>6.7999999999999996E-3</v>
      </c>
    </row>
    <row r="19" spans="2:9" x14ac:dyDescent="0.35">
      <c r="B19" s="3" t="s">
        <v>18</v>
      </c>
      <c r="D19" s="24">
        <v>1.21E-2</v>
      </c>
      <c r="E19" s="6">
        <v>1.8800000000000001E-2</v>
      </c>
      <c r="F19" s="6">
        <v>1.32E-2</v>
      </c>
      <c r="G19" s="6" t="s">
        <v>176</v>
      </c>
      <c r="H19" s="6">
        <v>4.1999999999999997E-3</v>
      </c>
      <c r="I19" s="85">
        <v>1.35E-2</v>
      </c>
    </row>
    <row r="20" spans="2:9" x14ac:dyDescent="0.35">
      <c r="B20" s="3" t="s">
        <v>19</v>
      </c>
      <c r="D20" s="19">
        <v>0.81</v>
      </c>
      <c r="E20" s="7">
        <v>0.73</v>
      </c>
      <c r="F20" s="7">
        <v>0.79</v>
      </c>
      <c r="G20" s="7">
        <v>0.7</v>
      </c>
      <c r="H20" s="32">
        <v>0.55000000000000004</v>
      </c>
      <c r="I20" s="86">
        <v>0.76</v>
      </c>
    </row>
    <row r="21" spans="2:9" x14ac:dyDescent="0.35">
      <c r="B21" s="3" t="s">
        <v>20</v>
      </c>
      <c r="D21" s="20">
        <v>48382</v>
      </c>
      <c r="E21" s="8">
        <v>33009</v>
      </c>
      <c r="F21" s="8">
        <v>34981</v>
      </c>
      <c r="G21" s="14">
        <v>69563</v>
      </c>
      <c r="H21" s="33">
        <v>18020</v>
      </c>
      <c r="I21" s="87">
        <v>91834</v>
      </c>
    </row>
    <row r="22" spans="2:9" x14ac:dyDescent="0.35">
      <c r="B22" s="3" t="s">
        <v>21</v>
      </c>
      <c r="D22" s="18">
        <v>708</v>
      </c>
      <c r="E22" s="4">
        <v>572</v>
      </c>
      <c r="F22" s="4">
        <v>688</v>
      </c>
      <c r="G22" s="4">
        <v>740</v>
      </c>
      <c r="H22" s="15">
        <v>446</v>
      </c>
      <c r="I22" s="87">
        <v>874</v>
      </c>
    </row>
    <row r="23" spans="2:9" x14ac:dyDescent="0.35">
      <c r="B23" s="3" t="s">
        <v>22</v>
      </c>
      <c r="D23" s="18">
        <v>1</v>
      </c>
      <c r="E23" s="4">
        <v>1</v>
      </c>
      <c r="F23" s="4">
        <v>0</v>
      </c>
      <c r="G23" s="4">
        <v>1</v>
      </c>
      <c r="H23" s="15">
        <v>0</v>
      </c>
      <c r="I23" s="84">
        <v>2</v>
      </c>
    </row>
    <row r="24" spans="2:9" x14ac:dyDescent="0.35">
      <c r="B24" s="3" t="s">
        <v>23</v>
      </c>
      <c r="D24" s="18">
        <v>12</v>
      </c>
      <c r="E24" s="4">
        <v>17</v>
      </c>
      <c r="F24" s="15" t="s">
        <v>29</v>
      </c>
      <c r="G24" s="4">
        <v>10</v>
      </c>
      <c r="H24" s="15" t="s">
        <v>29</v>
      </c>
      <c r="I24" s="84">
        <v>0</v>
      </c>
    </row>
    <row r="25" spans="2:9" x14ac:dyDescent="0.35">
      <c r="B25" s="3" t="s">
        <v>24</v>
      </c>
      <c r="D25" s="21">
        <v>0.43</v>
      </c>
      <c r="E25" s="7">
        <v>0.56000000000000005</v>
      </c>
      <c r="F25" s="32" t="s">
        <v>29</v>
      </c>
      <c r="G25" s="7">
        <v>0.28000000000000003</v>
      </c>
      <c r="H25" s="32" t="s">
        <v>29</v>
      </c>
      <c r="I25" s="86">
        <v>0.51</v>
      </c>
    </row>
    <row r="26" spans="2:9" x14ac:dyDescent="0.35">
      <c r="B26" s="5" t="s">
        <v>25</v>
      </c>
      <c r="D26" s="22">
        <v>0.9</v>
      </c>
      <c r="E26" s="23">
        <v>0.79</v>
      </c>
      <c r="F26" s="34" t="s">
        <v>29</v>
      </c>
      <c r="G26" s="23">
        <v>0.81</v>
      </c>
      <c r="H26" s="34" t="s">
        <v>29</v>
      </c>
      <c r="I26" s="88">
        <v>0.65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EFDA-1078-4657-827E-E225766223DC}">
  <dimension ref="B2:L26"/>
  <sheetViews>
    <sheetView showGridLines="0" topLeftCell="I4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ht="16" x14ac:dyDescent="0.4">
      <c r="B2" s="114" t="s">
        <v>110</v>
      </c>
    </row>
    <row r="3" spans="2:12" x14ac:dyDescent="0.35"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45656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73</v>
      </c>
      <c r="E10" s="4">
        <v>62</v>
      </c>
      <c r="F10" s="4">
        <v>44</v>
      </c>
      <c r="G10" s="4" t="s">
        <v>177</v>
      </c>
      <c r="H10" s="15">
        <v>17</v>
      </c>
      <c r="I10" s="84">
        <v>71</v>
      </c>
    </row>
    <row r="11" spans="2:12" x14ac:dyDescent="0.35">
      <c r="B11" s="3" t="s">
        <v>11</v>
      </c>
      <c r="D11" s="18">
        <v>12</v>
      </c>
      <c r="E11" s="4">
        <v>2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1</v>
      </c>
      <c r="G12" s="4">
        <v>11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27</v>
      </c>
      <c r="E14" s="4">
        <v>3</v>
      </c>
      <c r="F14" s="4">
        <v>0</v>
      </c>
      <c r="G14" s="12">
        <v>10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3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27</v>
      </c>
      <c r="E17" s="4">
        <v>3</v>
      </c>
      <c r="F17" s="4">
        <v>0</v>
      </c>
      <c r="G17" s="13">
        <v>10</v>
      </c>
      <c r="H17" s="15">
        <v>0</v>
      </c>
      <c r="I17" s="84">
        <v>12</v>
      </c>
    </row>
    <row r="18" spans="2:9" x14ac:dyDescent="0.35">
      <c r="B18" s="3" t="s">
        <v>17</v>
      </c>
      <c r="D18" s="24">
        <v>0.02</v>
      </c>
      <c r="E18" s="6">
        <v>1.41E-2</v>
      </c>
      <c r="F18" s="6">
        <v>2.0799999999999999E-2</v>
      </c>
      <c r="G18" s="6" t="s">
        <v>178</v>
      </c>
      <c r="H18" s="6">
        <v>8.3999999999999995E-3</v>
      </c>
      <c r="I18" s="85" t="s">
        <v>179</v>
      </c>
    </row>
    <row r="19" spans="2:9" x14ac:dyDescent="0.35">
      <c r="B19" s="3" t="s">
        <v>18</v>
      </c>
      <c r="D19" s="24">
        <v>1.24E-2</v>
      </c>
      <c r="E19" s="6">
        <v>1.8599999999999998E-2</v>
      </c>
      <c r="F19" s="6">
        <v>1.35E-2</v>
      </c>
      <c r="G19" s="6" t="s">
        <v>82</v>
      </c>
      <c r="H19" s="6">
        <v>4.3E-3</v>
      </c>
      <c r="I19" s="85">
        <v>1.38E-2</v>
      </c>
    </row>
    <row r="20" spans="2:9" x14ac:dyDescent="0.35">
      <c r="B20" s="3" t="s">
        <v>19</v>
      </c>
      <c r="D20" s="19">
        <v>0.81</v>
      </c>
      <c r="E20" s="7">
        <v>0.78</v>
      </c>
      <c r="F20" s="7">
        <v>0.79</v>
      </c>
      <c r="G20" s="7">
        <v>0.66</v>
      </c>
      <c r="H20" s="32">
        <v>0.75</v>
      </c>
      <c r="I20" s="86">
        <v>0.79</v>
      </c>
    </row>
    <row r="21" spans="2:9" x14ac:dyDescent="0.35">
      <c r="B21" s="3" t="s">
        <v>20</v>
      </c>
      <c r="D21" s="20">
        <v>54098</v>
      </c>
      <c r="E21" s="8">
        <v>33301</v>
      </c>
      <c r="F21" s="8">
        <v>31825</v>
      </c>
      <c r="G21" s="14">
        <v>70395</v>
      </c>
      <c r="H21" s="33">
        <v>12761</v>
      </c>
      <c r="I21" s="87">
        <v>86310</v>
      </c>
    </row>
    <row r="22" spans="2:9" x14ac:dyDescent="0.35">
      <c r="B22" s="3" t="s">
        <v>21</v>
      </c>
      <c r="D22" s="18">
        <v>557</v>
      </c>
      <c r="E22" s="4">
        <v>693</v>
      </c>
      <c r="F22" s="4">
        <v>533</v>
      </c>
      <c r="G22" s="4">
        <v>675</v>
      </c>
      <c r="H22" s="15">
        <v>258</v>
      </c>
      <c r="I22" s="87">
        <v>891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>
        <v>1</v>
      </c>
      <c r="H23" s="15">
        <v>0</v>
      </c>
      <c r="I23" s="84">
        <v>2</v>
      </c>
    </row>
    <row r="24" spans="2:9" x14ac:dyDescent="0.35">
      <c r="B24" s="3" t="s">
        <v>23</v>
      </c>
      <c r="D24" s="18">
        <v>7</v>
      </c>
      <c r="E24" s="4">
        <v>21</v>
      </c>
      <c r="F24" s="15" t="s">
        <v>29</v>
      </c>
      <c r="G24" s="4" t="s">
        <v>180</v>
      </c>
      <c r="H24" s="15" t="s">
        <v>29</v>
      </c>
      <c r="I24" s="84">
        <v>8</v>
      </c>
    </row>
    <row r="25" spans="2:9" x14ac:dyDescent="0.35">
      <c r="B25" s="3" t="s">
        <v>24</v>
      </c>
      <c r="D25" s="21">
        <v>0.43</v>
      </c>
      <c r="E25" s="7">
        <v>0.66</v>
      </c>
      <c r="F25" s="32" t="s">
        <v>29</v>
      </c>
      <c r="G25" s="7">
        <v>0.33</v>
      </c>
      <c r="H25" s="32" t="s">
        <v>29</v>
      </c>
      <c r="I25" s="86">
        <v>0.47</v>
      </c>
    </row>
    <row r="26" spans="2:9" x14ac:dyDescent="0.35">
      <c r="B26" s="5" t="s">
        <v>25</v>
      </c>
      <c r="D26" s="22">
        <v>0.9</v>
      </c>
      <c r="E26" s="23">
        <v>0.79</v>
      </c>
      <c r="F26" s="34" t="s">
        <v>29</v>
      </c>
      <c r="G26" s="23">
        <v>0.81</v>
      </c>
      <c r="H26" s="34" t="s">
        <v>29</v>
      </c>
      <c r="I26" s="88">
        <v>0.65</v>
      </c>
    </row>
  </sheetData>
  <pageMargins left="0.511811024" right="0.511811024" top="0.78740157500000008" bottom="0.78740157500000008" header="0.31496062000000008" footer="0.31496062000000008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FB95-FAF2-4EB2-8EFD-DA28C3EF7294}">
  <dimension ref="B3:L26"/>
  <sheetViews>
    <sheetView showGridLines="0" zoomScale="90" zoomScaleNormal="90" workbookViewId="0">
      <selection activeCell="I26" sqref="I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45657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69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72</v>
      </c>
      <c r="E10" s="4">
        <v>55</v>
      </c>
      <c r="F10" s="4">
        <v>37</v>
      </c>
      <c r="G10" s="4">
        <v>52</v>
      </c>
      <c r="H10" s="15">
        <v>0</v>
      </c>
      <c r="I10" s="84">
        <v>37</v>
      </c>
    </row>
    <row r="11" spans="2:12" x14ac:dyDescent="0.35">
      <c r="B11" s="3" t="s">
        <v>11</v>
      </c>
      <c r="D11" s="18">
        <v>10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4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27</v>
      </c>
      <c r="E14" s="4">
        <v>0</v>
      </c>
      <c r="F14" s="4">
        <v>0</v>
      </c>
      <c r="G14" s="12">
        <v>3</v>
      </c>
      <c r="H14" s="15">
        <v>0</v>
      </c>
      <c r="I14" s="84">
        <v>4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27</v>
      </c>
      <c r="E17" s="4">
        <v>0</v>
      </c>
      <c r="F17" s="4">
        <v>0</v>
      </c>
      <c r="G17" s="13">
        <v>3</v>
      </c>
      <c r="H17" s="15">
        <v>0</v>
      </c>
      <c r="I17" s="84">
        <v>4</v>
      </c>
    </row>
    <row r="18" spans="2:9" x14ac:dyDescent="0.35">
      <c r="B18" s="3" t="s">
        <v>17</v>
      </c>
      <c r="D18" s="24">
        <v>1.9199999999999998E-2</v>
      </c>
      <c r="E18" s="6">
        <v>3.15E-2</v>
      </c>
      <c r="F18" s="6">
        <v>2.7699999999999999E-2</v>
      </c>
      <c r="G18" s="6" t="s">
        <v>181</v>
      </c>
      <c r="H18" s="6">
        <v>4.02E-2</v>
      </c>
      <c r="I18" s="85">
        <v>1.32E-2</v>
      </c>
    </row>
    <row r="19" spans="2:9" x14ac:dyDescent="0.35">
      <c r="B19" s="3" t="s">
        <v>18</v>
      </c>
      <c r="D19" s="24">
        <v>1.2699999999999999E-2</v>
      </c>
      <c r="E19" s="6">
        <v>1.9199999999999998E-2</v>
      </c>
      <c r="F19" s="6">
        <v>1.4200000000000001E-2</v>
      </c>
      <c r="G19" s="6" t="s">
        <v>124</v>
      </c>
      <c r="H19" s="6">
        <v>5.1000000000000004E-3</v>
      </c>
      <c r="I19" s="85">
        <v>1.35E-2</v>
      </c>
    </row>
    <row r="20" spans="2:9" x14ac:dyDescent="0.35">
      <c r="B20" s="3" t="s">
        <v>19</v>
      </c>
      <c r="D20" s="19">
        <v>0.87</v>
      </c>
      <c r="E20" s="7">
        <v>0.81</v>
      </c>
      <c r="F20" s="7">
        <v>0.8</v>
      </c>
      <c r="G20" s="7">
        <v>0.6</v>
      </c>
      <c r="H20" s="32">
        <v>0</v>
      </c>
      <c r="I20" s="86">
        <v>0.48</v>
      </c>
    </row>
    <row r="21" spans="2:9" x14ac:dyDescent="0.35">
      <c r="B21" s="3" t="s">
        <v>20</v>
      </c>
      <c r="D21" s="20">
        <v>48768</v>
      </c>
      <c r="E21" s="8">
        <v>35339</v>
      </c>
      <c r="F21" s="8">
        <v>29811</v>
      </c>
      <c r="G21" s="14">
        <v>44392</v>
      </c>
      <c r="H21" s="33">
        <v>0</v>
      </c>
      <c r="I21" s="87">
        <v>26424</v>
      </c>
    </row>
    <row r="22" spans="2:9" x14ac:dyDescent="0.35">
      <c r="B22" s="3" t="s">
        <v>21</v>
      </c>
      <c r="D22" s="18">
        <v>1057</v>
      </c>
      <c r="E22" s="4">
        <v>606</v>
      </c>
      <c r="F22" s="4">
        <v>579</v>
      </c>
      <c r="G22" s="4">
        <v>535</v>
      </c>
      <c r="H22" s="15">
        <v>0</v>
      </c>
      <c r="I22" s="87">
        <v>589</v>
      </c>
    </row>
    <row r="23" spans="2:9" x14ac:dyDescent="0.35">
      <c r="B23" s="3" t="s">
        <v>22</v>
      </c>
      <c r="D23" s="18">
        <v>2</v>
      </c>
      <c r="E23" s="4">
        <v>1</v>
      </c>
      <c r="F23" s="4">
        <v>0</v>
      </c>
      <c r="G23" s="4">
        <v>0</v>
      </c>
      <c r="H23" s="15">
        <v>0</v>
      </c>
      <c r="I23" s="84" t="s">
        <v>182</v>
      </c>
    </row>
    <row r="24" spans="2:9" x14ac:dyDescent="0.35">
      <c r="B24" s="3" t="s">
        <v>23</v>
      </c>
      <c r="D24" s="18">
        <v>5</v>
      </c>
      <c r="E24" s="4">
        <v>11</v>
      </c>
      <c r="F24" s="15" t="s">
        <v>29</v>
      </c>
      <c r="G24" s="4">
        <v>0</v>
      </c>
      <c r="H24" s="15" t="s">
        <v>29</v>
      </c>
      <c r="I24" s="84">
        <v>7</v>
      </c>
    </row>
    <row r="25" spans="2:9" x14ac:dyDescent="0.35">
      <c r="B25" s="3" t="s">
        <v>24</v>
      </c>
      <c r="D25" s="21">
        <v>0.42</v>
      </c>
      <c r="E25" s="7">
        <v>0.63</v>
      </c>
      <c r="F25" s="32" t="s">
        <v>29</v>
      </c>
      <c r="G25" s="7">
        <v>0.37</v>
      </c>
      <c r="H25" s="32" t="s">
        <v>29</v>
      </c>
      <c r="I25" s="86">
        <v>0.46</v>
      </c>
    </row>
    <row r="26" spans="2:9" x14ac:dyDescent="0.35">
      <c r="B26" s="5" t="s">
        <v>25</v>
      </c>
      <c r="D26" s="22">
        <v>0.89</v>
      </c>
      <c r="E26" s="23">
        <v>0.81</v>
      </c>
      <c r="F26" s="34" t="s">
        <v>29</v>
      </c>
      <c r="G26" s="23">
        <v>0.84</v>
      </c>
      <c r="H26" s="34" t="s">
        <v>29</v>
      </c>
      <c r="I26" s="88">
        <v>0.63</v>
      </c>
    </row>
  </sheetData>
  <pageMargins left="0.511811024" right="0.511811024" top="0.78740157500000008" bottom="0.78740157500000008" header="0.31496062000000008" footer="0.31496062000000008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BF06-3055-402B-A26E-AE375180B503}">
  <dimension ref="B1:I24"/>
  <sheetViews>
    <sheetView workbookViewId="0">
      <selection activeCell="I24" sqref="I24"/>
    </sheetView>
  </sheetViews>
  <sheetFormatPr defaultColWidth="9.1796875" defaultRowHeight="14.5" x14ac:dyDescent="0.35"/>
  <cols>
    <col min="1" max="1" width="9.1796875" style="117"/>
    <col min="2" max="2" width="27.81640625" style="117" customWidth="1"/>
    <col min="3" max="3" width="2.54296875" style="117" customWidth="1"/>
    <col min="4" max="4" width="12.7265625" style="117" customWidth="1"/>
    <col min="5" max="5" width="15.1796875" style="117" customWidth="1"/>
    <col min="6" max="6" width="14.7265625" style="117" customWidth="1"/>
    <col min="7" max="7" width="25.453125" style="117" customWidth="1"/>
    <col min="8" max="8" width="9.1796875" style="117"/>
    <col min="9" max="9" width="15.7265625" style="117" bestFit="1" customWidth="1"/>
    <col min="10" max="16384" width="9.1796875" style="117"/>
  </cols>
  <sheetData>
    <row r="1" spans="2:9" ht="16" x14ac:dyDescent="0.4">
      <c r="B1" s="114" t="s">
        <v>110</v>
      </c>
      <c r="C1" s="1"/>
      <c r="D1" s="9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1" t="s">
        <v>5</v>
      </c>
    </row>
    <row r="2" spans="2:9" x14ac:dyDescent="0.35">
      <c r="B2" s="81" t="s">
        <v>52</v>
      </c>
      <c r="C2" s="1"/>
      <c r="D2" s="16"/>
      <c r="E2" s="89">
        <v>56</v>
      </c>
      <c r="F2" s="89">
        <v>44</v>
      </c>
      <c r="G2" s="89">
        <v>52</v>
      </c>
      <c r="H2" s="30">
        <v>18</v>
      </c>
      <c r="I2" s="83">
        <v>75</v>
      </c>
    </row>
    <row r="3" spans="2:9" x14ac:dyDescent="0.35">
      <c r="B3" s="82" t="s">
        <v>53</v>
      </c>
      <c r="C3" s="1"/>
      <c r="D3" s="79"/>
      <c r="E3" s="4">
        <v>0</v>
      </c>
      <c r="F3" s="4">
        <v>0</v>
      </c>
      <c r="G3" s="4">
        <v>0</v>
      </c>
      <c r="H3" s="80">
        <v>0</v>
      </c>
      <c r="I3" s="84">
        <v>0</v>
      </c>
    </row>
    <row r="4" spans="2:9" x14ac:dyDescent="0.35">
      <c r="B4" s="82" t="s">
        <v>54</v>
      </c>
      <c r="C4" s="1"/>
      <c r="D4" s="79"/>
      <c r="E4" s="4">
        <v>55</v>
      </c>
      <c r="F4" s="4">
        <v>44</v>
      </c>
      <c r="G4" s="4">
        <v>52</v>
      </c>
      <c r="H4" s="80">
        <v>18</v>
      </c>
      <c r="I4" s="84">
        <v>75</v>
      </c>
    </row>
    <row r="5" spans="2:9" x14ac:dyDescent="0.35">
      <c r="B5" s="3" t="s">
        <v>7</v>
      </c>
      <c r="C5" s="1"/>
      <c r="D5" s="18"/>
      <c r="E5" s="4">
        <v>53</v>
      </c>
      <c r="F5" s="4">
        <v>40</v>
      </c>
      <c r="G5" s="4">
        <v>45</v>
      </c>
      <c r="H5" s="15">
        <v>17</v>
      </c>
      <c r="I5" s="84">
        <v>69</v>
      </c>
    </row>
    <row r="6" spans="2:9" x14ac:dyDescent="0.35">
      <c r="B6" s="3" t="s">
        <v>8</v>
      </c>
      <c r="C6" s="1"/>
      <c r="D6" s="18"/>
      <c r="E6" s="4">
        <v>0</v>
      </c>
      <c r="F6" s="4">
        <v>2</v>
      </c>
      <c r="G6" s="4">
        <v>5</v>
      </c>
      <c r="H6" s="15">
        <v>1</v>
      </c>
      <c r="I6" s="84">
        <v>6</v>
      </c>
    </row>
    <row r="7" spans="2:9" x14ac:dyDescent="0.35">
      <c r="B7" s="3" t="s">
        <v>9</v>
      </c>
      <c r="C7" s="1"/>
      <c r="D7" s="18"/>
      <c r="E7" s="4">
        <v>4</v>
      </c>
      <c r="F7" s="4">
        <v>1</v>
      </c>
      <c r="G7" s="4">
        <v>2</v>
      </c>
      <c r="H7" s="15">
        <v>0</v>
      </c>
      <c r="I7" s="84">
        <v>2</v>
      </c>
    </row>
    <row r="8" spans="2:9" x14ac:dyDescent="0.35">
      <c r="B8" s="3" t="s">
        <v>10</v>
      </c>
      <c r="C8" s="1"/>
      <c r="D8" s="18"/>
      <c r="E8" s="4">
        <v>0</v>
      </c>
      <c r="F8" s="4">
        <v>0</v>
      </c>
      <c r="G8" s="4">
        <v>0</v>
      </c>
      <c r="H8" s="15">
        <v>12</v>
      </c>
      <c r="I8" s="84">
        <v>42</v>
      </c>
    </row>
    <row r="9" spans="2:9" x14ac:dyDescent="0.35">
      <c r="B9" s="3" t="s">
        <v>11</v>
      </c>
      <c r="C9" s="1"/>
      <c r="D9" s="18"/>
      <c r="E9" s="4">
        <v>0</v>
      </c>
      <c r="F9" s="4">
        <v>0</v>
      </c>
      <c r="G9" s="4" t="s">
        <v>183</v>
      </c>
      <c r="H9" s="15">
        <v>0</v>
      </c>
      <c r="I9" s="84">
        <v>0</v>
      </c>
    </row>
    <row r="10" spans="2:9" x14ac:dyDescent="0.35">
      <c r="B10" s="3" t="s">
        <v>112</v>
      </c>
      <c r="C10" s="1"/>
      <c r="D10" s="18"/>
      <c r="E10" s="4">
        <v>0</v>
      </c>
      <c r="F10" s="4">
        <v>0</v>
      </c>
      <c r="G10" s="4">
        <v>0</v>
      </c>
      <c r="H10" s="15">
        <v>0</v>
      </c>
      <c r="I10" s="84">
        <v>0</v>
      </c>
    </row>
    <row r="11" spans="2:9" x14ac:dyDescent="0.35">
      <c r="B11" s="3" t="s">
        <v>113</v>
      </c>
      <c r="C11" s="1"/>
      <c r="D11" s="18"/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9" x14ac:dyDescent="0.35">
      <c r="B12" s="3" t="s">
        <v>13</v>
      </c>
      <c r="C12" s="1"/>
      <c r="D12" s="18"/>
      <c r="E12" s="4">
        <v>0</v>
      </c>
      <c r="F12" s="4">
        <v>0</v>
      </c>
      <c r="G12" s="12">
        <v>3</v>
      </c>
      <c r="H12" s="15">
        <v>0</v>
      </c>
      <c r="I12" s="84">
        <v>4</v>
      </c>
    </row>
    <row r="13" spans="2:9" x14ac:dyDescent="0.35">
      <c r="B13" s="3" t="s">
        <v>14</v>
      </c>
      <c r="C13" s="1"/>
      <c r="D13" s="18"/>
      <c r="E13" s="4">
        <v>0</v>
      </c>
      <c r="F13" s="15">
        <v>0</v>
      </c>
      <c r="G13" s="27">
        <v>0</v>
      </c>
      <c r="H13" s="31">
        <v>0</v>
      </c>
      <c r="I13" s="84">
        <v>0</v>
      </c>
    </row>
    <row r="14" spans="2:9" x14ac:dyDescent="0.35">
      <c r="B14" s="3" t="s">
        <v>15</v>
      </c>
      <c r="C14" s="1"/>
      <c r="D14" s="18"/>
      <c r="E14" s="4">
        <v>0</v>
      </c>
      <c r="F14" s="15">
        <v>0</v>
      </c>
      <c r="G14" s="26">
        <v>0</v>
      </c>
      <c r="H14" s="31">
        <v>0</v>
      </c>
      <c r="I14" s="84">
        <v>0</v>
      </c>
    </row>
    <row r="15" spans="2:9" x14ac:dyDescent="0.35">
      <c r="B15" s="3" t="s">
        <v>16</v>
      </c>
      <c r="C15" s="1"/>
      <c r="D15" s="18"/>
      <c r="E15" s="4">
        <v>0</v>
      </c>
      <c r="F15" s="4">
        <v>0</v>
      </c>
      <c r="G15" s="13">
        <v>3</v>
      </c>
      <c r="H15" s="15">
        <v>0</v>
      </c>
      <c r="I15" s="84">
        <v>4</v>
      </c>
    </row>
    <row r="16" spans="2:9" x14ac:dyDescent="0.35">
      <c r="B16" s="3" t="s">
        <v>17</v>
      </c>
      <c r="C16" s="1"/>
      <c r="D16" s="24"/>
      <c r="E16" s="6">
        <v>8.0299999999999996E-2</v>
      </c>
      <c r="F16" s="6">
        <v>3.0800000000000001E-2</v>
      </c>
      <c r="G16" s="6"/>
      <c r="H16" s="6">
        <v>0</v>
      </c>
      <c r="I16" s="85">
        <v>9.7999999999999997E-3</v>
      </c>
    </row>
    <row r="17" spans="2:9" x14ac:dyDescent="0.35">
      <c r="B17" s="3" t="s">
        <v>18</v>
      </c>
      <c r="C17" s="1"/>
      <c r="D17" s="24"/>
      <c r="E17" s="6">
        <v>1.9199999999999998E-2</v>
      </c>
      <c r="F17" s="6">
        <v>1.4200000000000001E-2</v>
      </c>
      <c r="G17" s="6" t="s">
        <v>39</v>
      </c>
      <c r="H17" s="6">
        <v>0</v>
      </c>
      <c r="I17" s="85">
        <v>1.38E-2</v>
      </c>
    </row>
    <row r="18" spans="2:9" x14ac:dyDescent="0.35">
      <c r="B18" s="3" t="s">
        <v>19</v>
      </c>
      <c r="C18" s="1"/>
      <c r="D18" s="19"/>
      <c r="E18" s="7">
        <v>0</v>
      </c>
      <c r="F18" s="7">
        <v>0</v>
      </c>
      <c r="G18" s="7">
        <v>0</v>
      </c>
      <c r="H18" s="32">
        <v>0.51</v>
      </c>
      <c r="I18" s="86">
        <v>0.51</v>
      </c>
    </row>
    <row r="19" spans="2:9" x14ac:dyDescent="0.35">
      <c r="B19" s="3" t="s">
        <v>20</v>
      </c>
      <c r="C19" s="1"/>
      <c r="D19" s="20"/>
      <c r="E19" s="8">
        <v>0</v>
      </c>
      <c r="F19" s="8">
        <v>0</v>
      </c>
      <c r="G19" s="14">
        <v>0</v>
      </c>
      <c r="H19" s="33">
        <v>6116</v>
      </c>
      <c r="I19" s="87">
        <v>27074</v>
      </c>
    </row>
    <row r="20" spans="2:9" x14ac:dyDescent="0.35">
      <c r="B20" s="3" t="s">
        <v>21</v>
      </c>
      <c r="C20" s="1"/>
      <c r="D20" s="18"/>
      <c r="E20" s="4">
        <v>0</v>
      </c>
      <c r="F20" s="4">
        <v>0</v>
      </c>
      <c r="G20" s="4">
        <v>0</v>
      </c>
      <c r="H20" s="15">
        <v>234</v>
      </c>
      <c r="I20" s="87">
        <v>407</v>
      </c>
    </row>
    <row r="21" spans="2:9" x14ac:dyDescent="0.35">
      <c r="B21" s="3" t="s">
        <v>22</v>
      </c>
      <c r="C21" s="1"/>
      <c r="D21" s="18"/>
      <c r="E21" s="4" t="s">
        <v>184</v>
      </c>
      <c r="F21" s="4" t="s">
        <v>184</v>
      </c>
      <c r="G21" s="4" t="s">
        <v>185</v>
      </c>
      <c r="H21" s="15">
        <v>0</v>
      </c>
      <c r="I21" s="84" t="s">
        <v>186</v>
      </c>
    </row>
    <row r="22" spans="2:9" x14ac:dyDescent="0.35">
      <c r="B22" s="3" t="s">
        <v>23</v>
      </c>
      <c r="C22" s="1"/>
      <c r="D22" s="18"/>
      <c r="E22" s="4">
        <v>5</v>
      </c>
      <c r="F22" s="15" t="s">
        <v>29</v>
      </c>
      <c r="G22" s="4">
        <v>0</v>
      </c>
      <c r="H22" s="15" t="s">
        <v>29</v>
      </c>
      <c r="I22" s="84">
        <v>0</v>
      </c>
    </row>
    <row r="23" spans="2:9" x14ac:dyDescent="0.35">
      <c r="B23" s="3" t="s">
        <v>24</v>
      </c>
      <c r="C23" s="1"/>
      <c r="D23" s="21"/>
      <c r="E23" s="7">
        <v>0.66</v>
      </c>
      <c r="F23" s="32" t="s">
        <v>29</v>
      </c>
      <c r="G23" s="7"/>
      <c r="H23" s="32" t="s">
        <v>29</v>
      </c>
      <c r="I23" s="86">
        <v>0.46</v>
      </c>
    </row>
    <row r="24" spans="2:9" x14ac:dyDescent="0.35">
      <c r="B24" s="5" t="s">
        <v>25</v>
      </c>
      <c r="C24" s="1"/>
      <c r="D24" s="22"/>
      <c r="E24" s="23">
        <v>0.81</v>
      </c>
      <c r="F24" s="34" t="s">
        <v>29</v>
      </c>
      <c r="G24" s="23">
        <v>0.84</v>
      </c>
      <c r="H24" s="34" t="s">
        <v>29</v>
      </c>
      <c r="I24" s="88">
        <v>0.63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FA57-895D-4B08-B59F-E53BC2B5F0F4}">
  <dimension ref="B3:L26"/>
  <sheetViews>
    <sheetView showGridLines="0" zoomScale="90" zoomScaleNormal="90" workbookViewId="0">
      <selection activeCell="I26" sqref="I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45660</v>
      </c>
      <c r="L4" s="25"/>
    </row>
    <row r="5" spans="2:12" x14ac:dyDescent="0.35">
      <c r="B5" s="82" t="s">
        <v>53</v>
      </c>
      <c r="D5" s="79">
        <v>4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68</v>
      </c>
      <c r="E10" s="4">
        <v>58</v>
      </c>
      <c r="F10" s="4">
        <v>40</v>
      </c>
      <c r="G10" s="4">
        <v>59</v>
      </c>
      <c r="H10" s="15">
        <v>0</v>
      </c>
      <c r="I10" s="84">
        <v>74</v>
      </c>
    </row>
    <row r="11" spans="2:12" x14ac:dyDescent="0.35">
      <c r="B11" s="3" t="s">
        <v>11</v>
      </c>
      <c r="D11" s="18">
        <v>6</v>
      </c>
      <c r="E11" s="4">
        <v>0</v>
      </c>
      <c r="F11" s="4">
        <v>0</v>
      </c>
      <c r="G11" s="4" t="s">
        <v>187</v>
      </c>
      <c r="H11" s="15">
        <v>0</v>
      </c>
      <c r="I11" s="84">
        <v>4</v>
      </c>
    </row>
    <row r="12" spans="2:12" x14ac:dyDescent="0.35">
      <c r="B12" s="3" t="s">
        <v>112</v>
      </c>
      <c r="D12" s="18">
        <v>3</v>
      </c>
      <c r="E12" s="4">
        <v>0</v>
      </c>
      <c r="F12" s="4">
        <v>0</v>
      </c>
      <c r="G12" s="4">
        <v>1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</v>
      </c>
      <c r="E14" s="4">
        <v>0</v>
      </c>
      <c r="F14" s="4">
        <v>0</v>
      </c>
      <c r="G14" s="12">
        <v>0</v>
      </c>
      <c r="H14" s="15">
        <v>0</v>
      </c>
      <c r="I14" s="84">
        <v>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2</v>
      </c>
      <c r="E17" s="4">
        <v>0</v>
      </c>
      <c r="F17" s="4">
        <v>0</v>
      </c>
      <c r="G17" s="13">
        <v>0</v>
      </c>
      <c r="H17" s="15">
        <v>0</v>
      </c>
      <c r="I17" s="84">
        <v>2</v>
      </c>
    </row>
    <row r="18" spans="2:9" x14ac:dyDescent="0.35">
      <c r="B18" s="3" t="s">
        <v>17</v>
      </c>
      <c r="D18" s="24">
        <v>0</v>
      </c>
      <c r="E18" s="6">
        <v>0</v>
      </c>
      <c r="F18" s="6">
        <v>0</v>
      </c>
      <c r="G18" s="6">
        <v>0</v>
      </c>
      <c r="H18" s="6">
        <v>3.32E-2</v>
      </c>
      <c r="I18" s="85">
        <v>1.5100000000000001E-2</v>
      </c>
    </row>
    <row r="19" spans="2:9" x14ac:dyDescent="0.35">
      <c r="B19" s="3" t="s">
        <v>18</v>
      </c>
      <c r="D19" s="24">
        <v>0</v>
      </c>
      <c r="E19" s="6">
        <v>0</v>
      </c>
      <c r="F19" s="6">
        <v>0</v>
      </c>
      <c r="G19" s="6">
        <v>0</v>
      </c>
      <c r="H19" s="6">
        <v>3.32E-2</v>
      </c>
      <c r="I19" s="85">
        <v>1.5100000000000001E-2</v>
      </c>
    </row>
    <row r="20" spans="2:9" x14ac:dyDescent="0.35">
      <c r="B20" s="3" t="s">
        <v>19</v>
      </c>
      <c r="D20" s="19">
        <v>0.79</v>
      </c>
      <c r="E20" s="7">
        <v>0.79</v>
      </c>
      <c r="F20" s="7">
        <v>0.77</v>
      </c>
      <c r="G20" s="7">
        <v>0.72</v>
      </c>
      <c r="H20" s="32">
        <v>0</v>
      </c>
      <c r="I20" s="86">
        <v>0.72</v>
      </c>
    </row>
    <row r="21" spans="2:9" x14ac:dyDescent="0.35">
      <c r="B21" s="3" t="s">
        <v>20</v>
      </c>
      <c r="D21" s="20">
        <v>57131</v>
      </c>
      <c r="E21" s="8">
        <v>32887</v>
      </c>
      <c r="F21" s="8">
        <v>28705</v>
      </c>
      <c r="G21" s="14">
        <v>57157</v>
      </c>
      <c r="H21" s="33">
        <v>0</v>
      </c>
      <c r="I21" s="87">
        <v>84133</v>
      </c>
    </row>
    <row r="22" spans="2:9" x14ac:dyDescent="0.35">
      <c r="B22" s="3" t="s">
        <v>21</v>
      </c>
      <c r="D22" s="18">
        <v>539</v>
      </c>
      <c r="E22" s="4">
        <v>677</v>
      </c>
      <c r="F22" s="4">
        <v>572</v>
      </c>
      <c r="G22" s="4">
        <v>624</v>
      </c>
      <c r="H22" s="15">
        <v>0</v>
      </c>
      <c r="I22" s="87">
        <v>987</v>
      </c>
    </row>
    <row r="23" spans="2:9" x14ac:dyDescent="0.35">
      <c r="B23" s="3" t="s">
        <v>22</v>
      </c>
      <c r="D23" s="18">
        <v>1</v>
      </c>
      <c r="E23" s="4">
        <v>1</v>
      </c>
      <c r="F23" s="4">
        <v>0</v>
      </c>
      <c r="G23" s="4" t="s">
        <v>188</v>
      </c>
      <c r="H23" s="15" t="s">
        <v>184</v>
      </c>
      <c r="I23" s="84">
        <v>3</v>
      </c>
    </row>
    <row r="24" spans="2:9" x14ac:dyDescent="0.35">
      <c r="B24" s="3" t="s">
        <v>23</v>
      </c>
      <c r="D24" s="18">
        <v>7</v>
      </c>
      <c r="E24" s="4">
        <v>11</v>
      </c>
      <c r="F24" s="15" t="s">
        <v>29</v>
      </c>
      <c r="G24" s="4">
        <v>6</v>
      </c>
      <c r="H24" s="15" t="s">
        <v>29</v>
      </c>
      <c r="I24" s="84">
        <v>2</v>
      </c>
    </row>
    <row r="25" spans="2:9" x14ac:dyDescent="0.35">
      <c r="B25" s="3" t="s">
        <v>24</v>
      </c>
      <c r="D25" s="21">
        <v>0.49</v>
      </c>
      <c r="E25" s="7">
        <v>0.62</v>
      </c>
      <c r="F25" s="32" t="s">
        <v>29</v>
      </c>
      <c r="G25" s="7">
        <v>0.39</v>
      </c>
      <c r="H25" s="32" t="s">
        <v>29</v>
      </c>
      <c r="I25" s="86">
        <v>0.44</v>
      </c>
    </row>
    <row r="26" spans="2:9" x14ac:dyDescent="0.35">
      <c r="B26" s="5" t="s">
        <v>25</v>
      </c>
      <c r="D26" s="22">
        <v>0.89</v>
      </c>
      <c r="E26" s="23">
        <v>0.81</v>
      </c>
      <c r="F26" s="34" t="s">
        <v>29</v>
      </c>
      <c r="G26" s="23">
        <v>0.84</v>
      </c>
      <c r="H26" s="34" t="s">
        <v>29</v>
      </c>
      <c r="I26" s="88">
        <v>0.63</v>
      </c>
    </row>
  </sheetData>
  <pageMargins left="0.511811024" right="0.511811024" top="0.78740157500000008" bottom="0.78740157500000008" header="0.31496062000000008" footer="0.31496062000000008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D066-5BDA-492E-9C25-794FB7B20C02}">
  <dimension ref="B3:L26"/>
  <sheetViews>
    <sheetView showGridLines="0" topLeftCell="I4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44</v>
      </c>
      <c r="G4" s="89">
        <v>52</v>
      </c>
      <c r="H4" s="30">
        <v>18</v>
      </c>
      <c r="I4" s="83">
        <v>75</v>
      </c>
      <c r="K4" s="41">
        <v>45661</v>
      </c>
      <c r="L4" s="25"/>
    </row>
    <row r="5" spans="2:12" x14ac:dyDescent="0.35">
      <c r="B5" s="82" t="s">
        <v>53</v>
      </c>
      <c r="D5" s="79">
        <v>4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47</v>
      </c>
      <c r="F10" s="4">
        <v>54</v>
      </c>
      <c r="G10" s="4">
        <v>66</v>
      </c>
      <c r="H10" s="15">
        <v>18</v>
      </c>
      <c r="I10" s="84">
        <v>66</v>
      </c>
    </row>
    <row r="11" spans="2:12" x14ac:dyDescent="0.35">
      <c r="B11" s="3" t="s">
        <v>11</v>
      </c>
      <c r="D11" s="18" t="s">
        <v>189</v>
      </c>
      <c r="E11" s="4">
        <v>0</v>
      </c>
      <c r="F11" s="4">
        <v>0</v>
      </c>
      <c r="G11" s="4" t="s">
        <v>190</v>
      </c>
      <c r="H11" s="15">
        <v>0</v>
      </c>
      <c r="I11" s="84">
        <v>3</v>
      </c>
    </row>
    <row r="12" spans="2:12" x14ac:dyDescent="0.35">
      <c r="B12" s="3" t="s">
        <v>112</v>
      </c>
      <c r="D12" s="18">
        <v>2</v>
      </c>
      <c r="E12" s="4">
        <v>0</v>
      </c>
      <c r="F12" s="4">
        <v>0</v>
      </c>
      <c r="G12" s="4">
        <v>10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</v>
      </c>
      <c r="E14" s="4">
        <v>0</v>
      </c>
      <c r="F14" s="4">
        <v>0</v>
      </c>
      <c r="G14" s="12">
        <v>15</v>
      </c>
      <c r="H14" s="15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2</v>
      </c>
      <c r="E17" s="4">
        <v>0</v>
      </c>
      <c r="F17" s="4">
        <v>0</v>
      </c>
      <c r="G17" s="13">
        <v>15</v>
      </c>
      <c r="H17" s="15">
        <v>0</v>
      </c>
      <c r="I17" s="84">
        <v>13</v>
      </c>
    </row>
    <row r="18" spans="2:9" x14ac:dyDescent="0.35">
      <c r="B18" s="3" t="s">
        <v>17</v>
      </c>
      <c r="D18" s="24">
        <v>8.0999999999999996E-3</v>
      </c>
      <c r="E18" s="6">
        <v>1.78E-2</v>
      </c>
      <c r="F18" s="6">
        <v>1.8E-3</v>
      </c>
      <c r="G18" s="6" t="s">
        <v>108</v>
      </c>
      <c r="H18" s="6">
        <v>0</v>
      </c>
      <c r="I18" s="85">
        <v>1.01E-2</v>
      </c>
    </row>
    <row r="19" spans="2:9" x14ac:dyDescent="0.35">
      <c r="B19" s="3" t="s">
        <v>18</v>
      </c>
      <c r="D19" s="24">
        <v>8.0999999999999996E-3</v>
      </c>
      <c r="E19" s="6">
        <v>1.78E-2</v>
      </c>
      <c r="F19" s="6">
        <v>1.8E-3</v>
      </c>
      <c r="G19" s="6" t="s">
        <v>108</v>
      </c>
      <c r="H19" s="6">
        <v>3.32E-2</v>
      </c>
      <c r="I19" s="85">
        <v>3.7000000000000002E-3</v>
      </c>
    </row>
    <row r="20" spans="2:9" x14ac:dyDescent="0.35">
      <c r="B20" s="3" t="s">
        <v>19</v>
      </c>
      <c r="D20" s="19">
        <v>0.81</v>
      </c>
      <c r="E20" s="7">
        <v>0.77</v>
      </c>
      <c r="F20" s="7">
        <v>0.74</v>
      </c>
      <c r="G20" s="7">
        <v>0.73</v>
      </c>
      <c r="H20" s="32">
        <v>0.55000000000000004</v>
      </c>
      <c r="I20" s="86">
        <v>0.72</v>
      </c>
    </row>
    <row r="21" spans="2:9" x14ac:dyDescent="0.35">
      <c r="B21" s="3" t="s">
        <v>20</v>
      </c>
      <c r="D21" s="20">
        <v>47482</v>
      </c>
      <c r="E21" s="8">
        <v>29552</v>
      </c>
      <c r="F21" s="8">
        <v>32063</v>
      </c>
      <c r="G21" s="14">
        <v>66388</v>
      </c>
      <c r="H21" s="33">
        <v>9780</v>
      </c>
      <c r="I21" s="87">
        <v>70634</v>
      </c>
    </row>
    <row r="22" spans="2:9" x14ac:dyDescent="0.35">
      <c r="B22" s="3" t="s">
        <v>21</v>
      </c>
      <c r="D22" s="18">
        <v>561</v>
      </c>
      <c r="E22" s="4">
        <v>522</v>
      </c>
      <c r="F22" s="4">
        <v>638</v>
      </c>
      <c r="G22" s="4">
        <v>634</v>
      </c>
      <c r="H22" s="15">
        <v>290</v>
      </c>
      <c r="I22" s="87">
        <v>1050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 t="s">
        <v>151</v>
      </c>
      <c r="H23" s="15">
        <v>0</v>
      </c>
      <c r="I23" s="84">
        <v>5</v>
      </c>
    </row>
    <row r="24" spans="2:9" x14ac:dyDescent="0.35">
      <c r="B24" s="3" t="s">
        <v>23</v>
      </c>
      <c r="D24" s="18">
        <v>7</v>
      </c>
      <c r="E24" s="4">
        <v>15</v>
      </c>
      <c r="F24" s="15" t="s">
        <v>29</v>
      </c>
      <c r="G24" s="4">
        <v>11</v>
      </c>
      <c r="H24" s="15">
        <v>0</v>
      </c>
      <c r="I24" s="84">
        <v>0</v>
      </c>
    </row>
    <row r="25" spans="2:9" x14ac:dyDescent="0.35">
      <c r="B25" s="3" t="s">
        <v>24</v>
      </c>
      <c r="D25" s="21">
        <v>0.51</v>
      </c>
      <c r="E25" s="7">
        <v>0.67</v>
      </c>
      <c r="F25" s="32" t="s">
        <v>29</v>
      </c>
      <c r="G25" s="7">
        <v>0.4</v>
      </c>
      <c r="H25" s="32">
        <v>0</v>
      </c>
      <c r="I25" s="86">
        <v>0.38</v>
      </c>
    </row>
    <row r="26" spans="2:9" x14ac:dyDescent="0.35">
      <c r="B26" s="5" t="s">
        <v>25</v>
      </c>
      <c r="D26" s="22">
        <v>0.86</v>
      </c>
      <c r="E26" s="23">
        <v>0.75</v>
      </c>
      <c r="F26" s="34" t="s">
        <v>29</v>
      </c>
      <c r="G26" s="23">
        <v>0.82</v>
      </c>
      <c r="H26" s="34">
        <v>0</v>
      </c>
      <c r="I26" s="88">
        <v>0.62</v>
      </c>
    </row>
  </sheetData>
  <pageMargins left="0.511811024" right="0.511811024" top="0.78740157500000008" bottom="0.78740157500000008" header="0.31496062000000008" footer="0.31496062000000008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F5DE-0894-4B44-80D8-8FE111CB96EC}">
  <dimension ref="B3:L26"/>
  <sheetViews>
    <sheetView showGridLines="0" topLeftCell="I4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4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69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45663</v>
      </c>
      <c r="L4" s="25"/>
    </row>
    <row r="5" spans="2:12" x14ac:dyDescent="0.35">
      <c r="B5" s="82" t="s">
        <v>53</v>
      </c>
      <c r="D5" s="79">
        <v>4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67</v>
      </c>
      <c r="E10" s="4">
        <v>66</v>
      </c>
      <c r="F10" s="4">
        <v>35</v>
      </c>
      <c r="G10" s="4">
        <v>50</v>
      </c>
      <c r="H10" s="15">
        <v>15</v>
      </c>
      <c r="I10" s="84">
        <v>54</v>
      </c>
    </row>
    <row r="11" spans="2:12" x14ac:dyDescent="0.35">
      <c r="B11" s="3" t="s">
        <v>11</v>
      </c>
      <c r="D11" s="18" t="s">
        <v>191</v>
      </c>
      <c r="E11" s="4">
        <v>1</v>
      </c>
      <c r="F11" s="4">
        <v>0</v>
      </c>
      <c r="G11" s="4">
        <v>1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3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5</v>
      </c>
      <c r="E14" s="4">
        <v>0</v>
      </c>
      <c r="F14" s="4">
        <v>0</v>
      </c>
      <c r="G14" s="12">
        <v>15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5</v>
      </c>
      <c r="E17" s="4">
        <v>0</v>
      </c>
      <c r="F17" s="4">
        <v>0</v>
      </c>
      <c r="G17" s="13">
        <v>15</v>
      </c>
      <c r="H17" s="15">
        <v>0</v>
      </c>
      <c r="I17" s="84">
        <v>8</v>
      </c>
    </row>
    <row r="18" spans="2:9" x14ac:dyDescent="0.35">
      <c r="B18" s="3" t="s">
        <v>17</v>
      </c>
      <c r="D18" s="24">
        <v>1.26E-2</v>
      </c>
      <c r="E18" s="6">
        <v>3.1199999999999999E-2</v>
      </c>
      <c r="F18" s="6">
        <v>1.9E-2</v>
      </c>
      <c r="G18" s="6" t="s">
        <v>192</v>
      </c>
      <c r="H18" s="6">
        <v>8.8999999999999999E-3</v>
      </c>
      <c r="I18" s="85">
        <v>1.2699999999999999E-2</v>
      </c>
    </row>
    <row r="19" spans="2:9" x14ac:dyDescent="0.35">
      <c r="B19" s="3" t="s">
        <v>18</v>
      </c>
      <c r="D19" s="24">
        <v>1.0200000000000001E-2</v>
      </c>
      <c r="E19" s="6">
        <v>2.47E-2</v>
      </c>
      <c r="F19" s="6">
        <v>1.04E-2</v>
      </c>
      <c r="G19" s="6" t="s">
        <v>192</v>
      </c>
      <c r="H19" s="6">
        <v>1.23E-2</v>
      </c>
      <c r="I19" s="85">
        <v>8.0000000000000002E-3</v>
      </c>
    </row>
    <row r="20" spans="2:9" x14ac:dyDescent="0.35">
      <c r="B20" s="3" t="s">
        <v>19</v>
      </c>
      <c r="D20" s="19">
        <v>0.87</v>
      </c>
      <c r="E20" s="7">
        <v>0.8</v>
      </c>
      <c r="F20" s="7">
        <v>0.74</v>
      </c>
      <c r="G20" s="7">
        <v>0.66</v>
      </c>
      <c r="H20" s="32">
        <v>0.51</v>
      </c>
      <c r="I20" s="86">
        <v>0.57999999999999996</v>
      </c>
    </row>
    <row r="21" spans="2:9" x14ac:dyDescent="0.35">
      <c r="B21" s="3" t="s">
        <v>20</v>
      </c>
      <c r="D21" s="20">
        <v>56845</v>
      </c>
      <c r="E21" s="8">
        <v>42392</v>
      </c>
      <c r="F21" s="8">
        <v>29146</v>
      </c>
      <c r="G21" s="14">
        <v>51050</v>
      </c>
      <c r="H21" s="33">
        <v>7709</v>
      </c>
      <c r="I21" s="87">
        <v>44505</v>
      </c>
    </row>
    <row r="22" spans="2:9" x14ac:dyDescent="0.35">
      <c r="B22" s="3" t="s">
        <v>21</v>
      </c>
      <c r="D22" s="18">
        <v>959</v>
      </c>
      <c r="E22" s="4">
        <v>773</v>
      </c>
      <c r="F22" s="4">
        <v>547</v>
      </c>
      <c r="G22" s="4">
        <v>570</v>
      </c>
      <c r="H22" s="15">
        <v>211</v>
      </c>
      <c r="I22" s="87">
        <v>787</v>
      </c>
    </row>
    <row r="23" spans="2:9" x14ac:dyDescent="0.35">
      <c r="B23" s="3" t="s">
        <v>22</v>
      </c>
      <c r="D23" s="18">
        <v>2</v>
      </c>
      <c r="E23" s="4">
        <v>2</v>
      </c>
      <c r="F23" s="4">
        <v>1</v>
      </c>
      <c r="G23" s="4" t="s">
        <v>193</v>
      </c>
      <c r="H23" s="15">
        <v>3</v>
      </c>
      <c r="I23" s="84">
        <v>3</v>
      </c>
    </row>
    <row r="24" spans="2:9" x14ac:dyDescent="0.35">
      <c r="B24" s="3" t="s">
        <v>23</v>
      </c>
      <c r="D24" s="18">
        <v>8</v>
      </c>
      <c r="E24" s="4">
        <v>16</v>
      </c>
      <c r="F24" s="15" t="s">
        <v>29</v>
      </c>
      <c r="G24" s="4">
        <v>7</v>
      </c>
      <c r="H24" s="15" t="s">
        <v>29</v>
      </c>
      <c r="I24" s="84">
        <v>21</v>
      </c>
    </row>
    <row r="25" spans="2:9" x14ac:dyDescent="0.35">
      <c r="B25" s="3" t="s">
        <v>24</v>
      </c>
      <c r="D25" s="21">
        <v>0.52</v>
      </c>
      <c r="E25" s="7">
        <v>0.59</v>
      </c>
      <c r="F25" s="32" t="s">
        <v>29</v>
      </c>
      <c r="G25" s="7">
        <v>0.42</v>
      </c>
      <c r="H25" s="32" t="s">
        <v>29</v>
      </c>
      <c r="I25" s="86">
        <v>0.44</v>
      </c>
    </row>
    <row r="26" spans="2:9" x14ac:dyDescent="0.35">
      <c r="B26" s="5" t="s">
        <v>25</v>
      </c>
      <c r="D26" s="22">
        <v>0.88</v>
      </c>
      <c r="E26" s="23">
        <v>0.76</v>
      </c>
      <c r="F26" s="34" t="s">
        <v>29</v>
      </c>
      <c r="G26" s="23">
        <v>0.82</v>
      </c>
      <c r="H26" s="34" t="s">
        <v>29</v>
      </c>
      <c r="I26" s="88">
        <v>0.62</v>
      </c>
    </row>
  </sheetData>
  <pageMargins left="0.511811024" right="0.511811024" top="0.78740157500000008" bottom="0.78740157500000008" header="0.31496062000000008" footer="0.31496062000000008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5767-C402-4FF4-8CF2-C0AA173E5E55}">
  <dimension ref="B3:L26"/>
  <sheetViews>
    <sheetView showGridLines="0" topLeftCell="B6" zoomScale="90" zoomScaleNormal="90" workbookViewId="0">
      <selection activeCell="F24" sqref="F2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4.7265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45664</v>
      </c>
      <c r="L4" s="25"/>
    </row>
    <row r="5" spans="2:12" x14ac:dyDescent="0.35">
      <c r="B5" s="82" t="s">
        <v>53</v>
      </c>
      <c r="D5" s="79">
        <v>4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59</v>
      </c>
      <c r="E10" s="4">
        <v>56</v>
      </c>
      <c r="F10" s="4">
        <v>36</v>
      </c>
      <c r="G10" s="4">
        <v>54</v>
      </c>
      <c r="H10" s="15">
        <v>0</v>
      </c>
      <c r="I10" s="84">
        <v>67</v>
      </c>
    </row>
    <row r="11" spans="2:12" x14ac:dyDescent="0.35">
      <c r="B11" s="3" t="s">
        <v>11</v>
      </c>
      <c r="D11" s="18" t="s">
        <v>156</v>
      </c>
      <c r="E11" s="4">
        <v>1</v>
      </c>
      <c r="F11" s="4">
        <v>1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3</v>
      </c>
      <c r="E12" s="4">
        <v>1</v>
      </c>
      <c r="F12" s="4">
        <v>0</v>
      </c>
      <c r="G12" s="4">
        <v>6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5</v>
      </c>
      <c r="E14" s="4">
        <v>0</v>
      </c>
      <c r="F14" s="4">
        <v>0</v>
      </c>
      <c r="G14" s="12">
        <v>2</v>
      </c>
      <c r="H14" s="15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5</v>
      </c>
      <c r="E17" s="4">
        <v>0</v>
      </c>
      <c r="F17" s="4">
        <v>0</v>
      </c>
      <c r="G17" s="13">
        <v>2</v>
      </c>
      <c r="H17" s="15">
        <v>0</v>
      </c>
      <c r="I17" s="84">
        <v>13</v>
      </c>
    </row>
    <row r="18" spans="2:9" x14ac:dyDescent="0.35">
      <c r="B18" s="3" t="s">
        <v>17</v>
      </c>
      <c r="D18" s="24">
        <v>1.77E-2</v>
      </c>
      <c r="E18" s="6">
        <v>3.1199999999999999E-2</v>
      </c>
      <c r="F18" s="6">
        <v>1.34E-2</v>
      </c>
      <c r="G18" s="6" t="s">
        <v>194</v>
      </c>
      <c r="H18" s="6">
        <v>2.1100000000000001E-2</v>
      </c>
      <c r="I18" s="85">
        <v>1.84E-2</v>
      </c>
    </row>
    <row r="19" spans="2:9" x14ac:dyDescent="0.35">
      <c r="B19" s="3" t="s">
        <v>18</v>
      </c>
      <c r="D19" s="24">
        <v>1.2800000000000001E-2</v>
      </c>
      <c r="E19" s="6">
        <v>2.6800000000000001E-2</v>
      </c>
      <c r="F19" s="6">
        <v>1.1299999999999999E-2</v>
      </c>
      <c r="G19" s="6" t="s">
        <v>195</v>
      </c>
      <c r="H19" s="6">
        <v>1.9199999999999998E-2</v>
      </c>
      <c r="I19" s="85">
        <v>1.0500000000000001E-2</v>
      </c>
    </row>
    <row r="20" spans="2:9" x14ac:dyDescent="0.35">
      <c r="B20" s="3" t="s">
        <v>19</v>
      </c>
      <c r="D20" s="19">
        <v>0.74</v>
      </c>
      <c r="E20" s="7">
        <v>0.72</v>
      </c>
      <c r="F20" s="7">
        <v>0.68</v>
      </c>
      <c r="G20" s="7">
        <v>0.59</v>
      </c>
      <c r="H20" s="32">
        <v>0</v>
      </c>
      <c r="I20" s="86">
        <v>0.61</v>
      </c>
    </row>
    <row r="21" spans="2:9" x14ac:dyDescent="0.35">
      <c r="B21" s="3" t="s">
        <v>20</v>
      </c>
      <c r="D21" s="20">
        <v>28792</v>
      </c>
      <c r="E21" s="8">
        <v>41980</v>
      </c>
      <c r="F21" s="8">
        <v>24979</v>
      </c>
      <c r="G21" s="14">
        <v>47790</v>
      </c>
      <c r="H21" s="33">
        <v>0</v>
      </c>
      <c r="I21" s="87">
        <v>58263</v>
      </c>
    </row>
    <row r="22" spans="2:9" x14ac:dyDescent="0.35">
      <c r="B22" s="3" t="s">
        <v>21</v>
      </c>
      <c r="D22" s="18">
        <v>570</v>
      </c>
      <c r="E22" s="4">
        <v>718</v>
      </c>
      <c r="F22" s="4">
        <v>552</v>
      </c>
      <c r="G22" s="4">
        <v>385</v>
      </c>
      <c r="H22" s="15">
        <v>0</v>
      </c>
      <c r="I22" s="87">
        <v>1035</v>
      </c>
    </row>
    <row r="23" spans="2:9" x14ac:dyDescent="0.35">
      <c r="B23" s="3" t="s">
        <v>22</v>
      </c>
      <c r="D23" s="18" t="s">
        <v>196</v>
      </c>
      <c r="E23" s="4">
        <v>1</v>
      </c>
      <c r="F23" s="4">
        <v>1</v>
      </c>
      <c r="G23" s="4" t="s">
        <v>197</v>
      </c>
      <c r="H23" s="15" t="s">
        <v>198</v>
      </c>
      <c r="I23" s="84" t="s">
        <v>199</v>
      </c>
    </row>
    <row r="24" spans="2:9" x14ac:dyDescent="0.35">
      <c r="B24" s="3" t="s">
        <v>23</v>
      </c>
      <c r="D24" s="18">
        <v>13</v>
      </c>
      <c r="E24" s="4">
        <v>10</v>
      </c>
      <c r="F24" s="15" t="s">
        <v>29</v>
      </c>
      <c r="G24" s="4">
        <v>4</v>
      </c>
      <c r="H24" s="15" t="s">
        <v>29</v>
      </c>
      <c r="I24" s="84">
        <v>6</v>
      </c>
    </row>
    <row r="25" spans="2:9" x14ac:dyDescent="0.35">
      <c r="B25" s="3" t="s">
        <v>24</v>
      </c>
      <c r="D25" s="21">
        <v>0.54</v>
      </c>
      <c r="E25" s="7">
        <v>0.56000000000000005</v>
      </c>
      <c r="F25" s="32" t="s">
        <v>29</v>
      </c>
      <c r="G25" s="7">
        <v>0.4</v>
      </c>
      <c r="H25" s="32" t="s">
        <v>29</v>
      </c>
      <c r="I25" s="86">
        <v>0.43</v>
      </c>
    </row>
    <row r="26" spans="2:9" x14ac:dyDescent="0.35">
      <c r="B26" s="5" t="s">
        <v>25</v>
      </c>
      <c r="D26" s="22">
        <v>0.88</v>
      </c>
      <c r="E26" s="23">
        <v>0.76</v>
      </c>
      <c r="F26" s="34" t="s">
        <v>29</v>
      </c>
      <c r="G26" s="23">
        <v>0.85</v>
      </c>
      <c r="H26" s="34" t="s">
        <v>29</v>
      </c>
      <c r="I26" s="88">
        <v>0.66</v>
      </c>
    </row>
  </sheetData>
  <pageMargins left="0.511811024" right="0.511811024" top="0.78740157500000008" bottom="0.78740157500000008" header="0.31496062000000008" footer="0.31496062000000008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D175-CDA3-41AA-B5EB-908A7A55BBFC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6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45665</v>
      </c>
      <c r="L4" s="25"/>
    </row>
    <row r="5" spans="2:12" x14ac:dyDescent="0.35">
      <c r="B5" s="82" t="s">
        <v>53</v>
      </c>
      <c r="D5" s="79">
        <v>4</v>
      </c>
      <c r="E5" s="4">
        <v>0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61</v>
      </c>
      <c r="E10" s="4">
        <v>60</v>
      </c>
      <c r="F10" s="4">
        <v>47</v>
      </c>
      <c r="G10" s="4">
        <v>0</v>
      </c>
      <c r="H10" s="15">
        <v>18</v>
      </c>
      <c r="I10" s="84">
        <v>62</v>
      </c>
    </row>
    <row r="11" spans="2:12" x14ac:dyDescent="0.35">
      <c r="B11" s="3" t="s">
        <v>11</v>
      </c>
      <c r="D11" s="18">
        <v>11</v>
      </c>
      <c r="E11" s="4">
        <v>3</v>
      </c>
      <c r="F11" s="4">
        <v>0</v>
      </c>
      <c r="G11" s="4">
        <v>58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7</v>
      </c>
      <c r="E12" s="4">
        <v>7</v>
      </c>
      <c r="F12" s="4">
        <v>0</v>
      </c>
      <c r="G12" s="4">
        <v>5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</v>
      </c>
      <c r="E14" s="4">
        <v>0</v>
      </c>
      <c r="F14" s="4">
        <v>0</v>
      </c>
      <c r="G14" s="12">
        <v>1</v>
      </c>
      <c r="H14" s="15">
        <v>0</v>
      </c>
      <c r="I14" s="84">
        <v>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7</v>
      </c>
    </row>
    <row r="17" spans="2:9" x14ac:dyDescent="0.35">
      <c r="B17" s="3" t="s">
        <v>16</v>
      </c>
      <c r="D17" s="18">
        <v>1</v>
      </c>
      <c r="E17" s="4">
        <v>0</v>
      </c>
      <c r="F17" s="4">
        <v>0</v>
      </c>
      <c r="G17" s="13">
        <v>1</v>
      </c>
      <c r="H17" s="15">
        <v>0</v>
      </c>
      <c r="I17" s="84">
        <v>10</v>
      </c>
    </row>
    <row r="18" spans="2:9" x14ac:dyDescent="0.35">
      <c r="B18" s="3" t="s">
        <v>17</v>
      </c>
      <c r="D18" s="24">
        <v>1.35E-2</v>
      </c>
      <c r="E18" s="6">
        <v>4.8999999999999998E-3</v>
      </c>
      <c r="F18" s="6">
        <v>2.4299999999999999E-2</v>
      </c>
      <c r="G18" s="6" t="s">
        <v>200</v>
      </c>
      <c r="H18" s="6">
        <v>0</v>
      </c>
      <c r="I18" s="85">
        <v>2.4E-2</v>
      </c>
    </row>
    <row r="19" spans="2:9" x14ac:dyDescent="0.35">
      <c r="B19" s="3" t="s">
        <v>18</v>
      </c>
      <c r="D19" s="24">
        <v>1.29E-2</v>
      </c>
      <c r="E19" s="6">
        <v>2.1299999999999999E-2</v>
      </c>
      <c r="F19" s="6">
        <v>1.46E-2</v>
      </c>
      <c r="G19" s="6" t="s">
        <v>201</v>
      </c>
      <c r="H19" s="6">
        <v>1.2999999999999999E-2</v>
      </c>
      <c r="I19" s="85">
        <v>2.1399999999999999E-2</v>
      </c>
    </row>
    <row r="20" spans="2:9" x14ac:dyDescent="0.35">
      <c r="B20" s="3" t="s">
        <v>19</v>
      </c>
      <c r="D20" s="19">
        <v>0.79</v>
      </c>
      <c r="E20" s="7">
        <v>0.82</v>
      </c>
      <c r="F20" s="7">
        <v>0.8</v>
      </c>
      <c r="G20" s="7">
        <v>0.72</v>
      </c>
      <c r="H20" s="32">
        <v>0.63</v>
      </c>
      <c r="I20" s="86">
        <v>0.73</v>
      </c>
    </row>
    <row r="21" spans="2:9" x14ac:dyDescent="0.35">
      <c r="B21" s="3" t="s">
        <v>20</v>
      </c>
      <c r="D21" s="20">
        <v>66579</v>
      </c>
      <c r="E21" s="8">
        <v>44042</v>
      </c>
      <c r="F21" s="8">
        <v>37337</v>
      </c>
      <c r="G21" s="14">
        <v>62553</v>
      </c>
      <c r="H21" s="33">
        <v>11331</v>
      </c>
      <c r="I21" s="87">
        <v>68664</v>
      </c>
    </row>
    <row r="22" spans="2:9" x14ac:dyDescent="0.35">
      <c r="B22" s="3" t="s">
        <v>21</v>
      </c>
      <c r="D22" s="18">
        <v>511</v>
      </c>
      <c r="E22" s="4">
        <v>788</v>
      </c>
      <c r="F22" s="4">
        <v>751</v>
      </c>
      <c r="G22" s="4">
        <v>687</v>
      </c>
      <c r="H22" s="15">
        <v>421</v>
      </c>
      <c r="I22" s="87">
        <v>764</v>
      </c>
    </row>
    <row r="23" spans="2:9" x14ac:dyDescent="0.35">
      <c r="B23" s="3" t="s">
        <v>22</v>
      </c>
      <c r="D23" s="18" t="s">
        <v>202</v>
      </c>
      <c r="E23" s="4">
        <v>2</v>
      </c>
      <c r="F23" s="4">
        <v>1</v>
      </c>
      <c r="G23" s="4" t="s">
        <v>203</v>
      </c>
      <c r="H23" s="15">
        <v>0</v>
      </c>
      <c r="I23" s="84" t="s">
        <v>204</v>
      </c>
    </row>
    <row r="24" spans="2:9" x14ac:dyDescent="0.35">
      <c r="B24" s="3" t="s">
        <v>23</v>
      </c>
      <c r="D24" s="18">
        <v>7</v>
      </c>
      <c r="E24" s="4">
        <v>9</v>
      </c>
      <c r="F24" s="15" t="s">
        <v>29</v>
      </c>
      <c r="G24" s="4">
        <v>6</v>
      </c>
      <c r="H24" s="15" t="s">
        <v>29</v>
      </c>
      <c r="I24" s="84">
        <v>2</v>
      </c>
    </row>
    <row r="25" spans="2:9" x14ac:dyDescent="0.35">
      <c r="B25" s="3" t="s">
        <v>24</v>
      </c>
      <c r="D25" s="21">
        <v>0.56999999999999995</v>
      </c>
      <c r="E25" s="7">
        <v>0.54</v>
      </c>
      <c r="F25" s="32" t="s">
        <v>29</v>
      </c>
      <c r="G25" s="7">
        <v>0.41</v>
      </c>
      <c r="H25" s="32" t="s">
        <v>29</v>
      </c>
      <c r="I25" s="86">
        <v>0.44</v>
      </c>
    </row>
    <row r="26" spans="2:9" x14ac:dyDescent="0.35">
      <c r="B26" s="5" t="s">
        <v>25</v>
      </c>
      <c r="D26" s="22">
        <v>0.88</v>
      </c>
      <c r="E26" s="23">
        <v>0.76</v>
      </c>
      <c r="F26" s="34" t="s">
        <v>29</v>
      </c>
      <c r="G26" s="23">
        <v>0.85</v>
      </c>
      <c r="H26" s="34" t="s">
        <v>29</v>
      </c>
      <c r="I26" s="88">
        <v>0.66</v>
      </c>
    </row>
  </sheetData>
  <pageMargins left="0.511811024" right="0.511811024" top="0.78740157500000008" bottom="0.78740157500000008" header="0.31496062000000008" footer="0.31496062000000008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C138-4943-4ADC-B5B9-8DD6E9BD140F}">
  <dimension ref="B3:L26"/>
  <sheetViews>
    <sheetView showGridLines="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45666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41</v>
      </c>
      <c r="F10" s="4">
        <v>56</v>
      </c>
      <c r="G10" s="4" t="s">
        <v>205</v>
      </c>
      <c r="H10" s="15">
        <v>18</v>
      </c>
      <c r="I10" s="84">
        <v>69</v>
      </c>
    </row>
    <row r="11" spans="2:12" x14ac:dyDescent="0.35">
      <c r="B11" s="3" t="s">
        <v>11</v>
      </c>
      <c r="D11" s="18">
        <v>10</v>
      </c>
      <c r="E11" s="4">
        <v>1</v>
      </c>
      <c r="F11" s="4">
        <v>1</v>
      </c>
      <c r="G11" s="4">
        <v>0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4</v>
      </c>
      <c r="E12" s="4">
        <v>4</v>
      </c>
      <c r="F12" s="4">
        <v>2</v>
      </c>
      <c r="G12" s="4">
        <v>3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</v>
      </c>
      <c r="E14" s="4">
        <v>0</v>
      </c>
      <c r="F14" s="4">
        <v>0</v>
      </c>
      <c r="G14" s="12">
        <v>0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3</v>
      </c>
    </row>
    <row r="17" spans="2:9" x14ac:dyDescent="0.35">
      <c r="B17" s="3" t="s">
        <v>16</v>
      </c>
      <c r="D17" s="18">
        <v>1</v>
      </c>
      <c r="E17" s="4">
        <v>0</v>
      </c>
      <c r="F17" s="4">
        <v>0</v>
      </c>
      <c r="G17" s="13">
        <v>0</v>
      </c>
      <c r="H17" s="15">
        <v>0</v>
      </c>
      <c r="I17" s="84">
        <v>11</v>
      </c>
    </row>
    <row r="18" spans="2:9" x14ac:dyDescent="0.35">
      <c r="B18" s="3" t="s">
        <v>17</v>
      </c>
      <c r="D18" s="24">
        <v>6.3E-3</v>
      </c>
      <c r="E18" s="6">
        <v>7.9000000000000008E-3</v>
      </c>
      <c r="F18" s="6">
        <v>2.1100000000000001E-2</v>
      </c>
      <c r="G18" s="6" t="s">
        <v>206</v>
      </c>
      <c r="H18" s="6">
        <v>6.4000000000000003E-3</v>
      </c>
      <c r="I18" s="85">
        <v>6.7000000000000002E-3</v>
      </c>
    </row>
    <row r="19" spans="2:9" x14ac:dyDescent="0.35">
      <c r="B19" s="3" t="s">
        <v>18</v>
      </c>
      <c r="D19" s="24">
        <v>1.12E-2</v>
      </c>
      <c r="E19" s="6">
        <v>1.8599999999999998E-2</v>
      </c>
      <c r="F19" s="6">
        <v>1.5800000000000002E-2</v>
      </c>
      <c r="G19" s="6" t="s">
        <v>207</v>
      </c>
      <c r="H19" s="6">
        <v>1.14E-2</v>
      </c>
      <c r="I19" s="85">
        <v>1.9199999999999998E-2</v>
      </c>
    </row>
    <row r="20" spans="2:9" x14ac:dyDescent="0.35">
      <c r="B20" s="3" t="s">
        <v>19</v>
      </c>
      <c r="D20" s="19">
        <v>0.85</v>
      </c>
      <c r="E20" s="7">
        <v>0.72</v>
      </c>
      <c r="F20" s="7">
        <v>0.75</v>
      </c>
      <c r="G20" s="7">
        <v>0.65</v>
      </c>
      <c r="H20" s="32">
        <v>0.63</v>
      </c>
      <c r="I20" s="86">
        <v>0.71</v>
      </c>
    </row>
    <row r="21" spans="2:9" x14ac:dyDescent="0.35">
      <c r="B21" s="3" t="s">
        <v>20</v>
      </c>
      <c r="D21" s="20">
        <v>64105</v>
      </c>
      <c r="E21" s="8">
        <v>37284</v>
      </c>
      <c r="F21" s="8">
        <v>38640</v>
      </c>
      <c r="G21" s="14">
        <v>54300</v>
      </c>
      <c r="H21" s="33">
        <v>11380</v>
      </c>
      <c r="I21" s="87">
        <v>77100</v>
      </c>
    </row>
    <row r="22" spans="2:9" x14ac:dyDescent="0.35">
      <c r="B22" s="3" t="s">
        <v>21</v>
      </c>
      <c r="D22" s="18">
        <v>585</v>
      </c>
      <c r="E22" s="4">
        <v>689</v>
      </c>
      <c r="F22" s="4">
        <v>601</v>
      </c>
      <c r="G22" s="4">
        <v>627</v>
      </c>
      <c r="H22" s="15">
        <v>314</v>
      </c>
      <c r="I22" s="87">
        <v>924</v>
      </c>
    </row>
    <row r="23" spans="2:9" x14ac:dyDescent="0.35">
      <c r="B23" s="3" t="s">
        <v>22</v>
      </c>
      <c r="D23" s="18" t="s">
        <v>208</v>
      </c>
      <c r="E23" s="4">
        <v>2</v>
      </c>
      <c r="F23" s="4">
        <v>1</v>
      </c>
      <c r="G23" s="4" t="s">
        <v>209</v>
      </c>
      <c r="H23" s="15">
        <v>0</v>
      </c>
      <c r="I23" s="84" t="s">
        <v>210</v>
      </c>
    </row>
    <row r="24" spans="2:9" x14ac:dyDescent="0.35">
      <c r="B24" s="3" t="s">
        <v>23</v>
      </c>
      <c r="D24" s="18">
        <v>6</v>
      </c>
      <c r="E24" s="4">
        <v>12</v>
      </c>
      <c r="F24" s="15" t="s">
        <v>29</v>
      </c>
      <c r="G24" s="4">
        <v>4</v>
      </c>
      <c r="H24" s="15" t="s">
        <v>29</v>
      </c>
      <c r="I24" s="84">
        <v>3</v>
      </c>
    </row>
    <row r="25" spans="2:9" x14ac:dyDescent="0.35">
      <c r="B25" s="3" t="s">
        <v>24</v>
      </c>
      <c r="D25" s="21">
        <v>0.56999999999999995</v>
      </c>
      <c r="E25" s="7">
        <v>0.55000000000000004</v>
      </c>
      <c r="F25" s="32" t="s">
        <v>29</v>
      </c>
      <c r="G25" s="7">
        <v>0.41</v>
      </c>
      <c r="H25" s="32" t="s">
        <v>29</v>
      </c>
      <c r="I25" s="86">
        <v>0.42</v>
      </c>
    </row>
    <row r="26" spans="2:9" x14ac:dyDescent="0.35">
      <c r="B26" s="5" t="s">
        <v>25</v>
      </c>
      <c r="D26" s="22">
        <v>0.88</v>
      </c>
      <c r="E26" s="23">
        <v>0.76</v>
      </c>
      <c r="F26" s="34" t="s">
        <v>29</v>
      </c>
      <c r="G26" s="23">
        <v>0.85</v>
      </c>
      <c r="H26" s="34" t="s">
        <v>29</v>
      </c>
      <c r="I26" s="88">
        <v>0.66</v>
      </c>
    </row>
  </sheetData>
  <pageMargins left="0.511811024" right="0.511811024" top="0.78740157500000008" bottom="0.78740157500000008" header="0.31496062000000008" footer="0.31496062000000008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2FAE-56C4-4CA6-BC0D-5C8A5223ED7A}">
  <dimension ref="B3:L26"/>
  <sheetViews>
    <sheetView showGridLines="0" topLeftCell="A17" zoomScale="90" zoomScaleNormal="90" workbookViewId="0">
      <selection activeCell="E4" sqref="E4:F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45667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53</v>
      </c>
      <c r="F10" s="4">
        <v>41</v>
      </c>
      <c r="G10" s="4">
        <v>59</v>
      </c>
      <c r="H10" s="15">
        <v>14</v>
      </c>
      <c r="I10" s="84">
        <v>74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0</v>
      </c>
      <c r="G11" s="4">
        <v>0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7</v>
      </c>
      <c r="E12" s="4">
        <v>1</v>
      </c>
      <c r="F12" s="4">
        <v>0</v>
      </c>
      <c r="G12" s="4">
        <v>5</v>
      </c>
      <c r="H12" s="15">
        <v>0</v>
      </c>
      <c r="I12" s="84">
        <v>6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</v>
      </c>
      <c r="E14" s="4">
        <v>0</v>
      </c>
      <c r="F14" s="4">
        <v>0</v>
      </c>
      <c r="G14" s="12">
        <v>0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1</v>
      </c>
    </row>
    <row r="17" spans="2:9" x14ac:dyDescent="0.35">
      <c r="B17" s="3" t="s">
        <v>16</v>
      </c>
      <c r="D17" s="18">
        <v>1</v>
      </c>
      <c r="E17" s="4">
        <v>0</v>
      </c>
      <c r="F17" s="4">
        <v>0</v>
      </c>
      <c r="G17" s="13">
        <v>0</v>
      </c>
      <c r="H17" s="15">
        <v>0</v>
      </c>
      <c r="I17" s="84">
        <v>13</v>
      </c>
    </row>
    <row r="18" spans="2:9" x14ac:dyDescent="0.35">
      <c r="B18" s="3" t="s">
        <v>17</v>
      </c>
      <c r="D18" s="24">
        <v>3.3999999999999998E-3</v>
      </c>
      <c r="E18" s="6">
        <v>1.38E-2</v>
      </c>
      <c r="F18" s="6">
        <v>1.5599999999999999E-2</v>
      </c>
      <c r="G18" s="6">
        <v>1.1599999999999999E-2</v>
      </c>
      <c r="H18" s="6">
        <v>1.43E-2</v>
      </c>
      <c r="I18" s="85">
        <v>0.01</v>
      </c>
    </row>
    <row r="19" spans="2:9" x14ac:dyDescent="0.35">
      <c r="B19" s="3" t="s">
        <v>18</v>
      </c>
      <c r="D19" s="24">
        <v>9.5999999999999992E-3</v>
      </c>
      <c r="E19" s="6">
        <v>1.78E-2</v>
      </c>
      <c r="F19" s="6">
        <v>1.5800000000000002E-2</v>
      </c>
      <c r="G19" s="6">
        <v>1.89E-2</v>
      </c>
      <c r="H19" s="6">
        <v>1.23E-2</v>
      </c>
      <c r="I19" s="85">
        <v>1.78E-2</v>
      </c>
    </row>
    <row r="20" spans="2:9" x14ac:dyDescent="0.35">
      <c r="B20" s="3" t="s">
        <v>19</v>
      </c>
      <c r="D20" s="19">
        <v>0.85</v>
      </c>
      <c r="E20" s="7">
        <v>0.79</v>
      </c>
      <c r="F20" s="7">
        <v>0.82</v>
      </c>
      <c r="G20" s="7">
        <v>0.69</v>
      </c>
      <c r="H20" s="32">
        <v>0.71</v>
      </c>
      <c r="I20" s="86">
        <v>0.78</v>
      </c>
    </row>
    <row r="21" spans="2:9" x14ac:dyDescent="0.35">
      <c r="B21" s="3" t="s">
        <v>20</v>
      </c>
      <c r="D21" s="20">
        <v>41417</v>
      </c>
      <c r="E21" s="8">
        <v>35990</v>
      </c>
      <c r="F21" s="8">
        <v>28231</v>
      </c>
      <c r="G21" s="14">
        <v>58510</v>
      </c>
      <c r="H21" s="33">
        <v>9920</v>
      </c>
      <c r="I21" s="87">
        <v>95933</v>
      </c>
    </row>
    <row r="22" spans="2:9" x14ac:dyDescent="0.35">
      <c r="B22" s="3" t="s">
        <v>21</v>
      </c>
      <c r="D22" s="20">
        <v>643</v>
      </c>
      <c r="E22" s="4">
        <v>718</v>
      </c>
      <c r="F22" s="4">
        <v>524</v>
      </c>
      <c r="G22" s="4">
        <v>681</v>
      </c>
      <c r="H22" s="15">
        <v>212</v>
      </c>
      <c r="I22" s="87">
        <v>830</v>
      </c>
    </row>
    <row r="23" spans="2:9" x14ac:dyDescent="0.35">
      <c r="B23" s="3" t="s">
        <v>22</v>
      </c>
      <c r="D23" s="18" t="s">
        <v>211</v>
      </c>
      <c r="E23" s="4">
        <v>1</v>
      </c>
      <c r="F23" s="4">
        <v>2</v>
      </c>
      <c r="G23" s="4" t="s">
        <v>212</v>
      </c>
      <c r="H23" s="15">
        <v>15</v>
      </c>
      <c r="I23" s="84">
        <v>14</v>
      </c>
    </row>
    <row r="24" spans="2:9" x14ac:dyDescent="0.35">
      <c r="B24" s="3" t="s">
        <v>23</v>
      </c>
      <c r="D24" s="18">
        <v>10</v>
      </c>
      <c r="E24" s="4">
        <v>17</v>
      </c>
      <c r="F24" s="15" t="s">
        <v>29</v>
      </c>
      <c r="G24" s="4">
        <v>6</v>
      </c>
      <c r="H24" s="15" t="s">
        <v>29</v>
      </c>
      <c r="I24" s="84">
        <v>2</v>
      </c>
    </row>
    <row r="25" spans="2:9" x14ac:dyDescent="0.35">
      <c r="B25" s="3" t="s">
        <v>24</v>
      </c>
      <c r="D25" s="21">
        <v>0.57999999999999996</v>
      </c>
      <c r="E25" s="7">
        <v>0.56999999999999995</v>
      </c>
      <c r="F25" s="32" t="s">
        <v>29</v>
      </c>
      <c r="G25" s="7">
        <v>0.4</v>
      </c>
      <c r="H25" s="32" t="s">
        <v>29</v>
      </c>
      <c r="I25" s="86">
        <v>0.4</v>
      </c>
    </row>
    <row r="26" spans="2:9" x14ac:dyDescent="0.35">
      <c r="B26" s="5" t="s">
        <v>25</v>
      </c>
      <c r="D26" s="22">
        <v>0.87</v>
      </c>
      <c r="E26" s="23">
        <v>0.77</v>
      </c>
      <c r="F26" s="34" t="s">
        <v>29</v>
      </c>
      <c r="G26" s="23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6C18-5B2A-4DEC-B620-507A0BFD90F6}">
  <dimension ref="B3:L26"/>
  <sheetViews>
    <sheetView showGridLines="0" topLeftCell="A2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45668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63</v>
      </c>
      <c r="E10" s="4">
        <v>43</v>
      </c>
      <c r="F10" s="4">
        <v>33</v>
      </c>
      <c r="G10" s="4">
        <v>54</v>
      </c>
      <c r="H10" s="15">
        <v>12</v>
      </c>
      <c r="I10" s="84">
        <v>61</v>
      </c>
    </row>
    <row r="11" spans="2:12" x14ac:dyDescent="0.35">
      <c r="B11" s="3" t="s">
        <v>11</v>
      </c>
      <c r="D11" s="18">
        <v>10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0</v>
      </c>
      <c r="F12" s="4">
        <v>0</v>
      </c>
      <c r="G12" s="4">
        <v>2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4</v>
      </c>
      <c r="E14" s="4">
        <v>0</v>
      </c>
      <c r="F14" s="4">
        <v>0</v>
      </c>
      <c r="G14" s="12">
        <v>12</v>
      </c>
      <c r="H14" s="15">
        <v>0</v>
      </c>
      <c r="I14" s="84">
        <v>27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1</v>
      </c>
    </row>
    <row r="17" spans="2:9" x14ac:dyDescent="0.35">
      <c r="B17" s="3" t="s">
        <v>16</v>
      </c>
      <c r="D17" s="18">
        <v>4</v>
      </c>
      <c r="E17" s="4">
        <v>0</v>
      </c>
      <c r="F17" s="4">
        <v>0</v>
      </c>
      <c r="G17" s="13">
        <v>12</v>
      </c>
      <c r="H17" s="15">
        <v>0</v>
      </c>
      <c r="I17" s="84">
        <v>28</v>
      </c>
    </row>
    <row r="18" spans="2:9" x14ac:dyDescent="0.35">
      <c r="B18" s="3" t="s">
        <v>17</v>
      </c>
      <c r="D18" s="24">
        <v>4.8999999999999998E-3</v>
      </c>
      <c r="E18" s="6">
        <v>1.26E-2</v>
      </c>
      <c r="F18" s="6">
        <v>1.24E-2</v>
      </c>
      <c r="G18" s="6" t="s">
        <v>124</v>
      </c>
      <c r="H18" s="6">
        <v>1.23E-2</v>
      </c>
      <c r="I18" s="85">
        <v>6.1999999999999998E-3</v>
      </c>
    </row>
    <row r="19" spans="2:9" x14ac:dyDescent="0.35">
      <c r="B19" s="3" t="s">
        <v>18</v>
      </c>
      <c r="D19" s="24">
        <v>9.1000000000000004E-3</v>
      </c>
      <c r="E19" s="6">
        <v>1.7100000000000001E-2</v>
      </c>
      <c r="F19" s="6">
        <v>1.5299999999999999E-2</v>
      </c>
      <c r="G19" s="6" t="s">
        <v>213</v>
      </c>
      <c r="H19" s="6">
        <v>1.3100000000000001E-2</v>
      </c>
      <c r="I19" s="85">
        <v>1.5900000000000001E-2</v>
      </c>
    </row>
    <row r="20" spans="2:9" x14ac:dyDescent="0.35">
      <c r="B20" s="3" t="s">
        <v>19</v>
      </c>
      <c r="D20" s="19">
        <v>0.79</v>
      </c>
      <c r="E20" s="7">
        <v>0.7</v>
      </c>
      <c r="F20" s="7">
        <v>0.71</v>
      </c>
      <c r="G20" s="7">
        <v>0.62</v>
      </c>
      <c r="H20" s="32">
        <v>0.46</v>
      </c>
      <c r="I20" s="86">
        <v>0.69</v>
      </c>
    </row>
    <row r="21" spans="2:9" x14ac:dyDescent="0.35">
      <c r="B21" s="3" t="s">
        <v>20</v>
      </c>
      <c r="D21" s="20">
        <v>46363</v>
      </c>
      <c r="E21" s="8">
        <v>27044</v>
      </c>
      <c r="F21" s="8">
        <v>24033</v>
      </c>
      <c r="G21" s="14">
        <v>42599</v>
      </c>
      <c r="H21" s="33">
        <v>5516</v>
      </c>
      <c r="I21" s="87">
        <v>68037</v>
      </c>
    </row>
    <row r="22" spans="2:9" x14ac:dyDescent="0.35">
      <c r="B22" s="3" t="s">
        <v>21</v>
      </c>
      <c r="D22" s="18">
        <v>676</v>
      </c>
      <c r="E22" s="4">
        <v>533</v>
      </c>
      <c r="F22" s="4">
        <v>622</v>
      </c>
      <c r="G22" s="4">
        <v>678</v>
      </c>
      <c r="H22" s="15">
        <v>292</v>
      </c>
      <c r="I22" s="87">
        <v>847</v>
      </c>
    </row>
    <row r="23" spans="2:9" x14ac:dyDescent="0.35">
      <c r="B23" s="3" t="s">
        <v>22</v>
      </c>
      <c r="D23" s="18" t="s">
        <v>211</v>
      </c>
      <c r="E23" s="4" t="s">
        <v>214</v>
      </c>
      <c r="F23" s="4" t="s">
        <v>215</v>
      </c>
      <c r="G23" s="4" t="s">
        <v>216</v>
      </c>
      <c r="H23" s="15">
        <v>16</v>
      </c>
      <c r="I23" s="84">
        <v>26</v>
      </c>
    </row>
    <row r="24" spans="2:9" x14ac:dyDescent="0.35">
      <c r="B24" s="3" t="s">
        <v>23</v>
      </c>
      <c r="D24" s="18">
        <v>10</v>
      </c>
      <c r="E24" s="4">
        <v>13</v>
      </c>
      <c r="F24" s="15" t="s">
        <v>29</v>
      </c>
      <c r="G24" s="4">
        <v>9</v>
      </c>
      <c r="H24" s="15" t="s">
        <v>29</v>
      </c>
      <c r="I24" s="84">
        <v>4</v>
      </c>
    </row>
    <row r="25" spans="2:9" x14ac:dyDescent="0.35">
      <c r="B25" s="3" t="s">
        <v>24</v>
      </c>
      <c r="D25" s="21">
        <v>0.59</v>
      </c>
      <c r="E25" s="7">
        <v>0.56999999999999995</v>
      </c>
      <c r="F25" s="32" t="s">
        <v>29</v>
      </c>
      <c r="G25" s="7">
        <v>0.41</v>
      </c>
      <c r="H25" s="32" t="s">
        <v>29</v>
      </c>
      <c r="I25" s="86">
        <v>0.41</v>
      </c>
    </row>
    <row r="26" spans="2:9" x14ac:dyDescent="0.35">
      <c r="B26" s="5" t="s">
        <v>25</v>
      </c>
      <c r="D26" s="22">
        <v>0.87</v>
      </c>
      <c r="E26" s="23">
        <v>0.77</v>
      </c>
      <c r="F26" s="34" t="s">
        <v>29</v>
      </c>
      <c r="G26" s="7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4C06-B37F-48EE-8CC2-0584D3A4A650}">
  <dimension ref="B3:L26"/>
  <sheetViews>
    <sheetView showGridLines="0" zoomScale="90" zoomScaleNormal="90" workbookViewId="0">
      <selection activeCell="E4" sqref="E4:F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1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45670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60</v>
      </c>
      <c r="E10" s="4">
        <v>38</v>
      </c>
      <c r="F10" s="4">
        <v>38</v>
      </c>
      <c r="G10" s="4">
        <v>51</v>
      </c>
      <c r="H10" s="15">
        <v>14</v>
      </c>
      <c r="I10" s="84">
        <v>68</v>
      </c>
    </row>
    <row r="11" spans="2:12" x14ac:dyDescent="0.35">
      <c r="B11" s="3" t="s">
        <v>11</v>
      </c>
      <c r="D11" s="18" t="s">
        <v>135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0</v>
      </c>
      <c r="F12" s="4">
        <v>0</v>
      </c>
      <c r="G12" s="4">
        <v>0</v>
      </c>
      <c r="H12" s="15">
        <v>0</v>
      </c>
      <c r="I12" s="84">
        <v>3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3</v>
      </c>
      <c r="H14" s="15">
        <v>0</v>
      </c>
      <c r="I14" s="84">
        <v>20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7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0</v>
      </c>
      <c r="H17" s="15">
        <v>0</v>
      </c>
      <c r="I17" s="84">
        <v>27</v>
      </c>
    </row>
    <row r="18" spans="2:9" x14ac:dyDescent="0.35">
      <c r="B18" s="3" t="s">
        <v>17</v>
      </c>
      <c r="D18" s="24">
        <v>1.23E-2</v>
      </c>
      <c r="E18" s="6">
        <v>2.69E-2</v>
      </c>
      <c r="F18" s="6">
        <v>1.35E-2</v>
      </c>
      <c r="G18" s="6" t="s">
        <v>217</v>
      </c>
      <c r="H18" s="6">
        <v>6.1999999999999998E-3</v>
      </c>
      <c r="I18" s="85">
        <v>4.5999999999999999E-3</v>
      </c>
    </row>
    <row r="19" spans="2:9" x14ac:dyDescent="0.35">
      <c r="B19" s="3" t="s">
        <v>18</v>
      </c>
      <c r="D19" s="24">
        <v>9.4999999999999998E-3</v>
      </c>
      <c r="E19" s="6">
        <v>1.7399999999999999E-2</v>
      </c>
      <c r="F19" s="6">
        <v>1.3899999999999999E-2</v>
      </c>
      <c r="G19" s="6">
        <v>1.24E-2</v>
      </c>
      <c r="H19" s="6">
        <v>1.2E-2</v>
      </c>
      <c r="I19" s="85">
        <v>1.5100000000000001E-2</v>
      </c>
    </row>
    <row r="20" spans="2:9" x14ac:dyDescent="0.35">
      <c r="B20" s="3" t="s">
        <v>19</v>
      </c>
      <c r="D20" s="19">
        <v>0.79</v>
      </c>
      <c r="E20" s="7">
        <v>0.76</v>
      </c>
      <c r="F20" s="7">
        <v>0.69</v>
      </c>
      <c r="G20" s="7">
        <v>0.62</v>
      </c>
      <c r="H20" s="32">
        <v>0.63</v>
      </c>
      <c r="I20" s="86">
        <v>0.74</v>
      </c>
    </row>
    <row r="21" spans="2:9" x14ac:dyDescent="0.35">
      <c r="B21" s="3" t="s">
        <v>20</v>
      </c>
      <c r="D21" s="20">
        <v>65911</v>
      </c>
      <c r="E21" s="8">
        <v>23277</v>
      </c>
      <c r="F21" s="8">
        <v>24052</v>
      </c>
      <c r="G21" s="14">
        <v>45897</v>
      </c>
      <c r="H21" s="33">
        <v>8777</v>
      </c>
      <c r="I21" s="87">
        <v>83917</v>
      </c>
    </row>
    <row r="22" spans="2:9" x14ac:dyDescent="0.35">
      <c r="B22" s="3" t="s">
        <v>21</v>
      </c>
      <c r="D22" s="18">
        <v>672</v>
      </c>
      <c r="E22" s="4">
        <v>564</v>
      </c>
      <c r="F22" s="4">
        <v>395</v>
      </c>
      <c r="G22" s="4">
        <v>492</v>
      </c>
      <c r="H22" s="15">
        <v>413</v>
      </c>
      <c r="I22" s="87">
        <v>737</v>
      </c>
    </row>
    <row r="23" spans="2:9" x14ac:dyDescent="0.35">
      <c r="B23" s="3" t="s">
        <v>22</v>
      </c>
      <c r="D23" s="18" t="s">
        <v>218</v>
      </c>
      <c r="E23" s="4" t="s">
        <v>219</v>
      </c>
      <c r="F23" s="4" t="s">
        <v>220</v>
      </c>
      <c r="G23" s="4" t="s">
        <v>221</v>
      </c>
      <c r="H23" s="15" t="s">
        <v>222</v>
      </c>
      <c r="I23" s="84">
        <v>6</v>
      </c>
    </row>
    <row r="24" spans="2:9" x14ac:dyDescent="0.35">
      <c r="B24" s="3" t="s">
        <v>23</v>
      </c>
      <c r="D24" s="18">
        <v>9</v>
      </c>
      <c r="E24" s="4">
        <v>9</v>
      </c>
      <c r="F24" s="15" t="s">
        <v>29</v>
      </c>
      <c r="G24" s="4">
        <v>11</v>
      </c>
      <c r="H24" s="15" t="s">
        <v>29</v>
      </c>
      <c r="I24" s="84">
        <v>21</v>
      </c>
    </row>
    <row r="25" spans="2:9" x14ac:dyDescent="0.35">
      <c r="B25" s="3" t="s">
        <v>24</v>
      </c>
      <c r="D25" s="21">
        <v>0.63</v>
      </c>
      <c r="E25" s="7">
        <v>0.66</v>
      </c>
      <c r="F25" s="32" t="s">
        <v>29</v>
      </c>
      <c r="G25" s="7">
        <v>0.48</v>
      </c>
      <c r="H25" s="32" t="s">
        <v>29</v>
      </c>
      <c r="I25" s="86">
        <v>0.53</v>
      </c>
    </row>
    <row r="26" spans="2:9" x14ac:dyDescent="0.35">
      <c r="B26" s="5" t="s">
        <v>25</v>
      </c>
      <c r="D26" s="22">
        <v>0.87</v>
      </c>
      <c r="E26" s="23">
        <v>0.77</v>
      </c>
      <c r="F26" s="34" t="s">
        <v>29</v>
      </c>
      <c r="G26" s="23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F0E0-3B3B-42DE-AB1C-FCF43D4B7604}">
  <dimension ref="B3:L26"/>
  <sheetViews>
    <sheetView showGridLines="0" zoomScale="90" zoomScaleNormal="90" workbookViewId="0">
      <selection activeCell="I24" sqref="I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6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18</v>
      </c>
      <c r="I4" s="83">
        <v>75</v>
      </c>
      <c r="K4" s="41">
        <v>45671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18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62</v>
      </c>
      <c r="E10" s="4">
        <v>37</v>
      </c>
      <c r="F10" s="4">
        <v>33</v>
      </c>
      <c r="G10" s="4">
        <v>52</v>
      </c>
      <c r="H10" s="15">
        <v>0</v>
      </c>
      <c r="I10" s="84">
        <v>63</v>
      </c>
    </row>
    <row r="11" spans="2:12" x14ac:dyDescent="0.35">
      <c r="B11" s="3" t="s">
        <v>11</v>
      </c>
      <c r="D11" s="18">
        <v>10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0</v>
      </c>
      <c r="F12" s="4">
        <v>0</v>
      </c>
      <c r="G12" s="4">
        <v>3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0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0</v>
      </c>
      <c r="H17" s="15">
        <v>0</v>
      </c>
      <c r="I17" s="84">
        <v>8</v>
      </c>
    </row>
    <row r="18" spans="2:9" x14ac:dyDescent="0.35">
      <c r="B18" s="3" t="s">
        <v>17</v>
      </c>
      <c r="D18" s="24">
        <v>1.03E-2</v>
      </c>
      <c r="E18" s="6">
        <v>1.55E-2</v>
      </c>
      <c r="F18" s="6">
        <v>2.52E-2</v>
      </c>
      <c r="G18" s="6" t="s">
        <v>223</v>
      </c>
      <c r="H18" s="6">
        <v>1.8100000000000002E-2</v>
      </c>
      <c r="I18" s="85">
        <v>2.4400000000000002E-2</v>
      </c>
    </row>
    <row r="19" spans="2:9" x14ac:dyDescent="0.35">
      <c r="B19" s="3" t="s">
        <v>18</v>
      </c>
      <c r="D19" s="24">
        <v>9.5999999999999992E-3</v>
      </c>
      <c r="E19" s="6">
        <v>1.7899999999999999E-2</v>
      </c>
      <c r="F19" s="6">
        <v>1.6199999999999999E-2</v>
      </c>
      <c r="G19" s="6">
        <v>1.24E-2</v>
      </c>
      <c r="H19" s="6">
        <v>1.34E-2</v>
      </c>
      <c r="I19" s="85">
        <v>1.7000000000000001E-2</v>
      </c>
    </row>
    <row r="20" spans="2:9" x14ac:dyDescent="0.35">
      <c r="B20" s="3" t="s">
        <v>19</v>
      </c>
      <c r="D20" s="19">
        <v>0.84</v>
      </c>
      <c r="E20" s="7">
        <v>0.68</v>
      </c>
      <c r="F20" s="7">
        <v>0.66</v>
      </c>
      <c r="G20" s="7">
        <v>0.55000000000000004</v>
      </c>
      <c r="H20" s="32">
        <v>0</v>
      </c>
      <c r="I20" s="86">
        <v>0.63</v>
      </c>
    </row>
    <row r="21" spans="2:9" x14ac:dyDescent="0.35">
      <c r="B21" s="3" t="s">
        <v>20</v>
      </c>
      <c r="D21" s="20">
        <v>43081</v>
      </c>
      <c r="E21" s="8">
        <v>23039</v>
      </c>
      <c r="F21" s="8">
        <v>24841</v>
      </c>
      <c r="G21" s="14">
        <v>42239</v>
      </c>
      <c r="H21" s="33">
        <v>0</v>
      </c>
      <c r="I21" s="87">
        <v>59539</v>
      </c>
    </row>
    <row r="22" spans="2:9" x14ac:dyDescent="0.35">
      <c r="B22" s="3" t="s">
        <v>21</v>
      </c>
      <c r="D22" s="18">
        <v>708</v>
      </c>
      <c r="E22" s="4">
        <v>501</v>
      </c>
      <c r="F22" s="4">
        <v>477</v>
      </c>
      <c r="G22" s="4">
        <v>371</v>
      </c>
      <c r="H22" s="15">
        <v>0</v>
      </c>
      <c r="I22" s="87">
        <v>742</v>
      </c>
    </row>
    <row r="23" spans="2:9" x14ac:dyDescent="0.35">
      <c r="B23" s="3" t="s">
        <v>22</v>
      </c>
      <c r="D23" s="18" t="s">
        <v>224</v>
      </c>
      <c r="E23" s="4" t="s">
        <v>225</v>
      </c>
      <c r="F23" s="4" t="s">
        <v>214</v>
      </c>
      <c r="G23" s="4" t="s">
        <v>226</v>
      </c>
      <c r="H23" s="15" t="s">
        <v>227</v>
      </c>
      <c r="I23" s="84" t="s">
        <v>225</v>
      </c>
    </row>
    <row r="24" spans="2:9" x14ac:dyDescent="0.35">
      <c r="B24" s="3" t="s">
        <v>23</v>
      </c>
      <c r="D24" s="18">
        <v>6</v>
      </c>
      <c r="E24" s="4">
        <v>9</v>
      </c>
      <c r="F24" s="15" t="s">
        <v>29</v>
      </c>
      <c r="G24" s="4">
        <v>4</v>
      </c>
      <c r="H24" s="15" t="s">
        <v>29</v>
      </c>
      <c r="I24" s="84">
        <v>6</v>
      </c>
    </row>
    <row r="25" spans="2:9" x14ac:dyDescent="0.35">
      <c r="B25" s="3" t="s">
        <v>24</v>
      </c>
      <c r="D25" s="21">
        <v>0.56999999999999995</v>
      </c>
      <c r="E25" s="7">
        <v>0.66</v>
      </c>
      <c r="F25" s="32" t="s">
        <v>29</v>
      </c>
      <c r="G25" s="7">
        <v>0.48</v>
      </c>
      <c r="H25" s="32" t="s">
        <v>29</v>
      </c>
      <c r="I25" s="86">
        <v>0.56000000000000005</v>
      </c>
    </row>
    <row r="26" spans="2:9" x14ac:dyDescent="0.35">
      <c r="B26" s="5" t="s">
        <v>25</v>
      </c>
      <c r="D26" s="22">
        <v>0.87</v>
      </c>
      <c r="E26" s="23">
        <v>0.91</v>
      </c>
      <c r="F26" s="34" t="s">
        <v>29</v>
      </c>
      <c r="G26" s="23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E17E-D73A-4839-81D7-A32279CAA5B2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45672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55</v>
      </c>
      <c r="E10" s="4">
        <v>50</v>
      </c>
      <c r="F10" s="4">
        <v>37</v>
      </c>
      <c r="G10" s="4" t="s">
        <v>228</v>
      </c>
      <c r="H10" s="15">
        <v>14</v>
      </c>
      <c r="I10" s="84">
        <v>72</v>
      </c>
    </row>
    <row r="11" spans="2:12" x14ac:dyDescent="0.35">
      <c r="B11" s="3" t="s">
        <v>11</v>
      </c>
      <c r="D11" s="18">
        <v>8</v>
      </c>
      <c r="E11" s="4">
        <v>0</v>
      </c>
      <c r="F11" s="4">
        <v>0</v>
      </c>
      <c r="G11" s="4">
        <v>0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5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1</v>
      </c>
      <c r="E13" s="4">
        <v>6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0</v>
      </c>
      <c r="H14" s="15">
        <v>0</v>
      </c>
      <c r="I14" s="84">
        <v>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0</v>
      </c>
      <c r="H17" s="15">
        <v>0</v>
      </c>
      <c r="I17" s="84">
        <v>7</v>
      </c>
    </row>
    <row r="18" spans="2:9" x14ac:dyDescent="0.35">
      <c r="B18" s="3" t="s">
        <v>17</v>
      </c>
      <c r="D18" s="24">
        <v>1.55E-2</v>
      </c>
      <c r="E18" s="6">
        <v>2.47E-2</v>
      </c>
      <c r="F18" s="6">
        <v>1.09E-2</v>
      </c>
      <c r="G18" s="6">
        <v>9.9000000000000008E-3</v>
      </c>
      <c r="H18" s="6">
        <v>0</v>
      </c>
      <c r="I18" s="85">
        <v>2.3699999999999999E-2</v>
      </c>
    </row>
    <row r="19" spans="2:9" x14ac:dyDescent="0.35">
      <c r="B19" s="3" t="s">
        <v>18</v>
      </c>
      <c r="D19" s="24">
        <v>1.01E-2</v>
      </c>
      <c r="E19" s="6">
        <v>1.8599999999999998E-2</v>
      </c>
      <c r="F19" s="6">
        <v>1.5599999999999999E-2</v>
      </c>
      <c r="G19" s="6">
        <v>1.4E-2</v>
      </c>
      <c r="H19" s="6">
        <v>1.1599999999999999E-2</v>
      </c>
      <c r="I19" s="85">
        <v>1.7500000000000002E-2</v>
      </c>
    </row>
    <row r="20" spans="2:9" x14ac:dyDescent="0.35">
      <c r="B20" s="3" t="s">
        <v>19</v>
      </c>
      <c r="D20" s="19">
        <v>0.8</v>
      </c>
      <c r="E20" s="7">
        <v>0.75</v>
      </c>
      <c r="F20" s="7">
        <v>0.86</v>
      </c>
      <c r="G20" s="7">
        <v>0</v>
      </c>
      <c r="H20" s="32">
        <v>0.8</v>
      </c>
      <c r="I20" s="86">
        <v>0.74</v>
      </c>
    </row>
    <row r="21" spans="2:9" x14ac:dyDescent="0.35">
      <c r="B21" s="3" t="s">
        <v>20</v>
      </c>
      <c r="D21" s="20">
        <v>42538</v>
      </c>
      <c r="E21" s="8">
        <v>32053</v>
      </c>
      <c r="F21" s="8">
        <v>36072</v>
      </c>
      <c r="G21" s="14">
        <v>0</v>
      </c>
      <c r="H21" s="33">
        <v>11201</v>
      </c>
      <c r="I21" s="87">
        <v>81646</v>
      </c>
    </row>
    <row r="22" spans="2:9" x14ac:dyDescent="0.35">
      <c r="B22" s="3" t="s">
        <v>21</v>
      </c>
      <c r="D22" s="18">
        <v>595</v>
      </c>
      <c r="E22" s="4">
        <v>706</v>
      </c>
      <c r="F22" s="4">
        <v>447</v>
      </c>
      <c r="G22" s="4">
        <v>0</v>
      </c>
      <c r="H22" s="15">
        <v>322</v>
      </c>
      <c r="I22" s="87">
        <v>1047</v>
      </c>
    </row>
    <row r="23" spans="2:9" x14ac:dyDescent="0.35">
      <c r="B23" s="3" t="s">
        <v>22</v>
      </c>
      <c r="D23" s="18" t="s">
        <v>229</v>
      </c>
      <c r="E23" s="4">
        <v>1</v>
      </c>
      <c r="F23" s="4">
        <v>1</v>
      </c>
      <c r="G23" s="4" t="s">
        <v>230</v>
      </c>
      <c r="H23" s="15">
        <v>2</v>
      </c>
      <c r="I23" s="84" t="s">
        <v>231</v>
      </c>
    </row>
    <row r="24" spans="2:9" x14ac:dyDescent="0.35">
      <c r="B24" s="3" t="s">
        <v>23</v>
      </c>
      <c r="D24" s="18">
        <v>6</v>
      </c>
      <c r="E24" s="4">
        <v>13</v>
      </c>
      <c r="F24" s="15" t="s">
        <v>29</v>
      </c>
      <c r="G24" s="4">
        <v>0</v>
      </c>
      <c r="H24" s="15" t="s">
        <v>29</v>
      </c>
      <c r="I24" s="84">
        <v>7</v>
      </c>
    </row>
    <row r="25" spans="2:9" x14ac:dyDescent="0.35">
      <c r="B25" s="3" t="s">
        <v>24</v>
      </c>
      <c r="D25" s="21">
        <v>0.57999999999999996</v>
      </c>
      <c r="E25" s="7">
        <v>0.63</v>
      </c>
      <c r="F25" s="32" t="s">
        <v>29</v>
      </c>
      <c r="G25" s="7">
        <v>0.48</v>
      </c>
      <c r="H25" s="32" t="s">
        <v>29</v>
      </c>
      <c r="I25" s="86">
        <v>0.54</v>
      </c>
    </row>
    <row r="26" spans="2:9" x14ac:dyDescent="0.35">
      <c r="B26" s="5" t="s">
        <v>25</v>
      </c>
      <c r="D26" s="22">
        <v>0.87</v>
      </c>
      <c r="E26" s="23">
        <v>0.91</v>
      </c>
      <c r="F26" s="34" t="s">
        <v>29</v>
      </c>
      <c r="G26" s="23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40B5-62B7-4D79-899D-F0AB194BF73F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45673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57</v>
      </c>
      <c r="F10" s="4">
        <v>39</v>
      </c>
      <c r="G10" s="4">
        <v>62</v>
      </c>
      <c r="H10" s="15">
        <v>16</v>
      </c>
      <c r="I10" s="84">
        <v>71</v>
      </c>
    </row>
    <row r="11" spans="2:12" x14ac:dyDescent="0.35">
      <c r="B11" s="3" t="s">
        <v>11</v>
      </c>
      <c r="D11" s="18">
        <v>10</v>
      </c>
      <c r="E11" s="4">
        <v>0</v>
      </c>
      <c r="F11" s="4">
        <v>1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2</v>
      </c>
      <c r="F12" s="4">
        <v>0</v>
      </c>
      <c r="G12" s="4">
        <v>7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0</v>
      </c>
      <c r="H14" s="15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12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0</v>
      </c>
      <c r="H17" s="15">
        <v>0</v>
      </c>
      <c r="I17" s="84">
        <v>22</v>
      </c>
    </row>
    <row r="18" spans="2:9" x14ac:dyDescent="0.35">
      <c r="B18" s="3" t="s">
        <v>17</v>
      </c>
      <c r="D18" s="24">
        <v>5.1999999999999998E-3</v>
      </c>
      <c r="E18" s="6">
        <v>1.0999999999999999E-2</v>
      </c>
      <c r="F18" s="6">
        <v>9.4999999999999998E-3</v>
      </c>
      <c r="G18" s="6">
        <v>9.9000000000000008E-3</v>
      </c>
      <c r="H18" s="6">
        <v>8.5000000000000006E-3</v>
      </c>
      <c r="I18" s="85">
        <v>1.18E-2</v>
      </c>
    </row>
    <row r="19" spans="2:9" x14ac:dyDescent="0.35">
      <c r="B19" s="3" t="s">
        <v>18</v>
      </c>
      <c r="D19" s="24">
        <v>9.7000000000000003E-3</v>
      </c>
      <c r="E19" s="6">
        <v>1.7899999999999999E-2</v>
      </c>
      <c r="F19" s="6">
        <v>1.5100000000000001E-2</v>
      </c>
      <c r="G19" s="6">
        <v>1.4E-2</v>
      </c>
      <c r="H19" s="6">
        <v>1.11E-2</v>
      </c>
      <c r="I19" s="85">
        <v>1.5100000000000001E-2</v>
      </c>
    </row>
    <row r="20" spans="2:9" x14ac:dyDescent="0.35">
      <c r="B20" s="3" t="s">
        <v>19</v>
      </c>
      <c r="D20" s="19">
        <v>0.77</v>
      </c>
      <c r="E20" s="7">
        <v>0.78</v>
      </c>
      <c r="F20" s="7">
        <v>0.79</v>
      </c>
      <c r="G20" s="7">
        <v>0.74</v>
      </c>
      <c r="H20" s="32">
        <v>0.74</v>
      </c>
      <c r="I20" s="86">
        <v>0.64</v>
      </c>
    </row>
    <row r="21" spans="2:9" x14ac:dyDescent="0.35">
      <c r="B21" s="3" t="s">
        <v>20</v>
      </c>
      <c r="D21" s="20">
        <v>37752</v>
      </c>
      <c r="E21" s="8">
        <v>36941</v>
      </c>
      <c r="F21" s="8">
        <v>32659</v>
      </c>
      <c r="G21" s="14">
        <v>70783</v>
      </c>
      <c r="H21" s="33">
        <v>11858</v>
      </c>
      <c r="I21" s="87">
        <v>69733</v>
      </c>
    </row>
    <row r="22" spans="2:9" x14ac:dyDescent="0.35">
      <c r="B22" s="3" t="s">
        <v>21</v>
      </c>
      <c r="D22" s="18">
        <v>602</v>
      </c>
      <c r="E22" s="4">
        <v>867</v>
      </c>
      <c r="F22" s="4">
        <v>528</v>
      </c>
      <c r="G22" s="4">
        <v>517</v>
      </c>
      <c r="H22" s="15">
        <v>262</v>
      </c>
      <c r="I22" s="87">
        <v>734</v>
      </c>
    </row>
    <row r="23" spans="2:9" x14ac:dyDescent="0.35">
      <c r="B23" s="3" t="s">
        <v>22</v>
      </c>
      <c r="D23" s="18" t="s">
        <v>232</v>
      </c>
      <c r="E23" s="4" t="s">
        <v>233</v>
      </c>
      <c r="F23" s="4" t="s">
        <v>233</v>
      </c>
      <c r="G23" s="4" t="s">
        <v>234</v>
      </c>
      <c r="H23" s="15">
        <v>0</v>
      </c>
      <c r="I23" s="84" t="s">
        <v>235</v>
      </c>
    </row>
    <row r="24" spans="2:9" x14ac:dyDescent="0.35">
      <c r="B24" s="3" t="s">
        <v>23</v>
      </c>
      <c r="D24" s="18">
        <v>8</v>
      </c>
      <c r="E24" s="4">
        <v>10</v>
      </c>
      <c r="F24" s="15" t="s">
        <v>29</v>
      </c>
      <c r="G24" s="4">
        <v>0</v>
      </c>
      <c r="H24" s="15" t="s">
        <v>29</v>
      </c>
      <c r="I24" s="84">
        <v>9</v>
      </c>
    </row>
    <row r="25" spans="2:9" x14ac:dyDescent="0.35">
      <c r="B25" s="3" t="s">
        <v>24</v>
      </c>
      <c r="D25" s="21">
        <v>0.6</v>
      </c>
      <c r="E25" s="7">
        <v>0.6</v>
      </c>
      <c r="F25" s="32" t="s">
        <v>29</v>
      </c>
      <c r="G25" s="7">
        <v>0.48</v>
      </c>
      <c r="H25" s="32" t="s">
        <v>29</v>
      </c>
      <c r="I25" s="86">
        <v>0.56999999999999995</v>
      </c>
    </row>
    <row r="26" spans="2:9" x14ac:dyDescent="0.35">
      <c r="B26" s="5" t="s">
        <v>25</v>
      </c>
      <c r="D26" s="22">
        <v>0.87</v>
      </c>
      <c r="E26" s="23">
        <v>0.91</v>
      </c>
      <c r="F26" s="34" t="s">
        <v>29</v>
      </c>
      <c r="G26" s="23">
        <v>0.83</v>
      </c>
      <c r="H26" s="34" t="s">
        <v>29</v>
      </c>
      <c r="I26" s="88">
        <v>0.67</v>
      </c>
    </row>
  </sheetData>
  <pageMargins left="0.511811024" right="0.511811024" top="0.78740157500000008" bottom="0.78740157500000008" header="0.31496062000000008" footer="0.31496062000000008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9D3E-E72E-4BBB-A923-E8C359749939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45674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67</v>
      </c>
      <c r="E10" s="4">
        <v>50</v>
      </c>
      <c r="F10" s="4">
        <v>49</v>
      </c>
      <c r="G10" s="4" t="s">
        <v>236</v>
      </c>
      <c r="H10" s="15" t="s">
        <v>237</v>
      </c>
      <c r="I10" s="84">
        <v>66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2</v>
      </c>
      <c r="G11" s="4">
        <v>0</v>
      </c>
      <c r="H11" s="15">
        <v>1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3</v>
      </c>
      <c r="F12" s="4">
        <v>0</v>
      </c>
      <c r="G12" s="4">
        <v>10</v>
      </c>
      <c r="H12" s="15">
        <v>0</v>
      </c>
      <c r="I12" s="84">
        <v>3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9</v>
      </c>
      <c r="H14" s="15">
        <v>0</v>
      </c>
      <c r="I14" s="84">
        <v>31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5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335"/>
      <c r="H16" s="31">
        <v>0</v>
      </c>
      <c r="I16" s="84">
        <v>10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12</v>
      </c>
      <c r="H17" s="15">
        <v>0</v>
      </c>
      <c r="I17" s="84">
        <v>41</v>
      </c>
    </row>
    <row r="18" spans="2:9" x14ac:dyDescent="0.35">
      <c r="B18" s="3" t="s">
        <v>17</v>
      </c>
      <c r="D18" s="24">
        <v>1.0999999999999999E-2</v>
      </c>
      <c r="E18" s="6">
        <v>3.78E-2</v>
      </c>
      <c r="F18" s="6">
        <v>4.1000000000000003E-3</v>
      </c>
      <c r="G18" s="6">
        <v>5.0000000000000001E-3</v>
      </c>
      <c r="H18" s="6">
        <v>5.4000000000000003E-3</v>
      </c>
      <c r="I18" s="85">
        <v>7.4000000000000003E-3</v>
      </c>
    </row>
    <row r="19" spans="2:9" x14ac:dyDescent="0.35">
      <c r="B19" s="3" t="s">
        <v>18</v>
      </c>
      <c r="D19" s="24">
        <v>9.7999999999999997E-3</v>
      </c>
      <c r="E19" s="6">
        <v>1.95E-2</v>
      </c>
      <c r="F19" s="6">
        <v>1.4200000000000001E-2</v>
      </c>
      <c r="G19" s="6">
        <v>1.4999999999999999E-2</v>
      </c>
      <c r="H19" s="6">
        <v>1.09E-2</v>
      </c>
      <c r="I19" s="85">
        <v>1.6199999999999999E-2</v>
      </c>
    </row>
    <row r="20" spans="2:9" x14ac:dyDescent="0.35">
      <c r="B20" s="3" t="s">
        <v>19</v>
      </c>
      <c r="D20" s="19">
        <v>0.69</v>
      </c>
      <c r="E20" s="7">
        <v>0.78</v>
      </c>
      <c r="F20" s="7">
        <v>0.8</v>
      </c>
      <c r="G20" s="7">
        <v>0.64</v>
      </c>
      <c r="H20" s="32">
        <v>0.5</v>
      </c>
      <c r="I20" s="86">
        <v>0.76</v>
      </c>
    </row>
    <row r="21" spans="2:9" x14ac:dyDescent="0.35">
      <c r="B21" s="3" t="s">
        <v>20</v>
      </c>
      <c r="D21" s="20">
        <v>42936</v>
      </c>
      <c r="E21" s="8">
        <v>33081</v>
      </c>
      <c r="F21" s="8">
        <v>30782</v>
      </c>
      <c r="G21" s="14">
        <v>58648</v>
      </c>
      <c r="H21" s="33">
        <v>7448</v>
      </c>
      <c r="I21" s="87">
        <v>78709</v>
      </c>
    </row>
    <row r="22" spans="2:9" x14ac:dyDescent="0.35">
      <c r="B22" s="3" t="s">
        <v>21</v>
      </c>
      <c r="D22" s="18">
        <v>794</v>
      </c>
      <c r="E22" s="4">
        <v>629</v>
      </c>
      <c r="F22" s="4">
        <v>688</v>
      </c>
      <c r="G22" s="4">
        <v>638</v>
      </c>
      <c r="H22" s="15">
        <v>277</v>
      </c>
      <c r="I22" s="87">
        <v>813</v>
      </c>
    </row>
    <row r="23" spans="2:9" x14ac:dyDescent="0.35">
      <c r="B23" s="3" t="s">
        <v>22</v>
      </c>
      <c r="D23" s="18" t="s">
        <v>196</v>
      </c>
      <c r="E23" s="4" t="s">
        <v>233</v>
      </c>
      <c r="F23" s="4" t="s">
        <v>233</v>
      </c>
      <c r="G23" s="4" t="s">
        <v>238</v>
      </c>
      <c r="H23" s="15">
        <v>0</v>
      </c>
      <c r="I23" s="84">
        <v>4</v>
      </c>
    </row>
    <row r="24" spans="2:9" x14ac:dyDescent="0.35">
      <c r="B24" s="3" t="s">
        <v>23</v>
      </c>
      <c r="D24" s="18">
        <v>9</v>
      </c>
      <c r="E24" s="4">
        <v>11</v>
      </c>
      <c r="F24" s="15" t="s">
        <v>29</v>
      </c>
      <c r="G24" s="4">
        <v>6</v>
      </c>
      <c r="H24" s="15" t="s">
        <v>29</v>
      </c>
      <c r="I24" s="84">
        <v>5</v>
      </c>
    </row>
    <row r="25" spans="2:9" x14ac:dyDescent="0.35">
      <c r="B25" s="3" t="s">
        <v>24</v>
      </c>
      <c r="D25" s="21">
        <v>0.61</v>
      </c>
      <c r="E25" s="7">
        <v>0.61</v>
      </c>
      <c r="F25" s="32" t="s">
        <v>29</v>
      </c>
      <c r="G25" s="7">
        <v>0.44</v>
      </c>
      <c r="H25" s="32" t="s">
        <v>29</v>
      </c>
      <c r="I25" s="86">
        <v>0.56000000000000005</v>
      </c>
    </row>
    <row r="26" spans="2:9" x14ac:dyDescent="0.35">
      <c r="B26" s="5" t="s">
        <v>25</v>
      </c>
      <c r="D26" s="22">
        <v>0.87</v>
      </c>
      <c r="E26" s="23">
        <v>0.91</v>
      </c>
      <c r="F26" s="34" t="s">
        <v>29</v>
      </c>
      <c r="G26" s="23">
        <v>0.83</v>
      </c>
      <c r="H26" s="34" t="s">
        <v>29</v>
      </c>
      <c r="I26" s="88">
        <v>0.67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36D6-8184-4317-B7DB-FAB6734CDAC6}">
  <dimension ref="B3:L26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45675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41</v>
      </c>
      <c r="F10" s="4">
        <v>47</v>
      </c>
      <c r="G10" s="4">
        <v>67</v>
      </c>
      <c r="H10" s="15" t="s">
        <v>239</v>
      </c>
      <c r="I10" s="84">
        <v>71</v>
      </c>
    </row>
    <row r="11" spans="2:12" x14ac:dyDescent="0.35">
      <c r="B11" s="3" t="s">
        <v>11</v>
      </c>
      <c r="D11" s="18">
        <v>14</v>
      </c>
      <c r="E11" s="4">
        <v>1</v>
      </c>
      <c r="F11" s="4">
        <v>2</v>
      </c>
      <c r="G11" s="4" t="s">
        <v>240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8</v>
      </c>
      <c r="E12" s="4">
        <v>3</v>
      </c>
      <c r="F12" s="4">
        <v>0</v>
      </c>
      <c r="G12" s="4">
        <v>5</v>
      </c>
      <c r="H12" s="15">
        <v>1</v>
      </c>
      <c r="I12" s="84">
        <v>5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9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12</v>
      </c>
      <c r="E14" s="4">
        <v>0</v>
      </c>
      <c r="F14" s="4">
        <v>0</v>
      </c>
      <c r="G14" s="12">
        <v>16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118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/>
      <c r="H16" s="31">
        <v>0</v>
      </c>
      <c r="I16" s="84">
        <v>6</v>
      </c>
    </row>
    <row r="17" spans="2:9" x14ac:dyDescent="0.35">
      <c r="B17" s="3" t="s">
        <v>16</v>
      </c>
      <c r="D17" s="18">
        <v>12</v>
      </c>
      <c r="E17" s="4">
        <v>0</v>
      </c>
      <c r="F17" s="4">
        <v>0</v>
      </c>
      <c r="G17" s="13">
        <v>18</v>
      </c>
      <c r="H17" s="15">
        <v>0</v>
      </c>
      <c r="I17" s="84">
        <v>18</v>
      </c>
    </row>
    <row r="18" spans="2:9" x14ac:dyDescent="0.35">
      <c r="B18" s="3" t="s">
        <v>17</v>
      </c>
      <c r="D18" s="24">
        <v>9.4999999999999998E-3</v>
      </c>
      <c r="E18" s="6">
        <v>6.1000000000000004E-3</v>
      </c>
      <c r="F18" s="6">
        <v>1.83E-2</v>
      </c>
      <c r="G18" s="6" t="s">
        <v>241</v>
      </c>
      <c r="H18" s="6" t="s">
        <v>242</v>
      </c>
      <c r="I18" s="85">
        <v>5.7000000000000002E-3</v>
      </c>
    </row>
    <row r="19" spans="2:9" x14ac:dyDescent="0.35">
      <c r="B19" s="3" t="s">
        <v>18</v>
      </c>
      <c r="D19" s="24">
        <v>9.7999999999999997E-3</v>
      </c>
      <c r="E19" s="6">
        <v>1.8499999999999999E-2</v>
      </c>
      <c r="F19" s="6">
        <v>1.4500000000000001E-2</v>
      </c>
      <c r="G19" s="6">
        <v>1.4999999999999999E-2</v>
      </c>
      <c r="H19" s="6">
        <v>9.4999999999999998E-3</v>
      </c>
      <c r="I19" s="85">
        <v>1.5299999999999999E-2</v>
      </c>
    </row>
    <row r="20" spans="2:9" x14ac:dyDescent="0.35">
      <c r="B20" s="3" t="s">
        <v>19</v>
      </c>
      <c r="D20" s="19">
        <v>0.77</v>
      </c>
      <c r="E20" s="7">
        <v>0.78</v>
      </c>
      <c r="F20" s="7">
        <v>0.76</v>
      </c>
      <c r="G20" s="7">
        <v>0.65</v>
      </c>
      <c r="H20" s="32">
        <v>0.48</v>
      </c>
      <c r="I20" s="86">
        <v>0.72</v>
      </c>
    </row>
    <row r="21" spans="2:9" x14ac:dyDescent="0.35">
      <c r="B21" s="3" t="s">
        <v>20</v>
      </c>
      <c r="D21" s="20">
        <v>38327</v>
      </c>
      <c r="E21" s="8">
        <v>31099</v>
      </c>
      <c r="F21" s="8">
        <v>33776</v>
      </c>
      <c r="G21" s="14">
        <v>58659</v>
      </c>
      <c r="H21" s="33">
        <v>5299</v>
      </c>
      <c r="I21" s="87">
        <v>77405</v>
      </c>
    </row>
    <row r="22" spans="2:9" x14ac:dyDescent="0.35">
      <c r="B22" s="3" t="s">
        <v>21</v>
      </c>
      <c r="D22" s="18">
        <v>750</v>
      </c>
      <c r="E22" s="4">
        <v>528</v>
      </c>
      <c r="F22" s="4">
        <v>623</v>
      </c>
      <c r="G22" s="4">
        <v>872</v>
      </c>
      <c r="H22" s="15">
        <v>233</v>
      </c>
      <c r="I22" s="87">
        <v>1023</v>
      </c>
    </row>
    <row r="23" spans="2:9" x14ac:dyDescent="0.35">
      <c r="B23" s="3" t="s">
        <v>22</v>
      </c>
      <c r="D23" s="18" t="s">
        <v>232</v>
      </c>
      <c r="E23" s="4" t="s">
        <v>233</v>
      </c>
      <c r="F23" s="4" t="s">
        <v>233</v>
      </c>
      <c r="G23" s="4" t="s">
        <v>243</v>
      </c>
      <c r="H23" s="18" t="s">
        <v>196</v>
      </c>
      <c r="I23" s="84" t="s">
        <v>235</v>
      </c>
    </row>
    <row r="24" spans="2:9" x14ac:dyDescent="0.35">
      <c r="B24" s="3" t="s">
        <v>23</v>
      </c>
      <c r="D24" s="18">
        <v>14</v>
      </c>
      <c r="E24" s="4">
        <v>13</v>
      </c>
      <c r="F24" s="15" t="s">
        <v>29</v>
      </c>
      <c r="G24" s="4">
        <v>6</v>
      </c>
      <c r="H24" s="15" t="s">
        <v>29</v>
      </c>
      <c r="I24" s="84">
        <v>4</v>
      </c>
    </row>
    <row r="25" spans="2:9" x14ac:dyDescent="0.35">
      <c r="B25" s="3" t="s">
        <v>24</v>
      </c>
      <c r="D25" s="21">
        <v>0.61</v>
      </c>
      <c r="E25" s="7">
        <v>0.63</v>
      </c>
      <c r="F25" s="32" t="s">
        <v>29</v>
      </c>
      <c r="G25" s="7">
        <v>0.46</v>
      </c>
      <c r="H25" s="32" t="s">
        <v>29</v>
      </c>
      <c r="I25" s="86">
        <v>0.54</v>
      </c>
    </row>
    <row r="26" spans="2:9" x14ac:dyDescent="0.35">
      <c r="B26" s="5" t="s">
        <v>25</v>
      </c>
      <c r="D26" s="22">
        <v>0.87</v>
      </c>
      <c r="E26" s="23">
        <v>0.92</v>
      </c>
      <c r="F26" s="34" t="s">
        <v>29</v>
      </c>
      <c r="G26" s="23">
        <v>0.89</v>
      </c>
      <c r="H26" s="34" t="s">
        <v>29</v>
      </c>
      <c r="I26" s="88">
        <v>0.66</v>
      </c>
    </row>
  </sheetData>
  <pageMargins left="0.511811024" right="0.511811024" top="0.78740157500000008" bottom="0.78740157500000008" header="0.31496062000000008" footer="0.31496062000000008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5247-2DA6-4BD6-ACAA-309929F35090}">
  <dimension ref="B3:L26"/>
  <sheetViews>
    <sheetView showGridLines="0" zoomScale="90" zoomScaleNormal="90" workbookViewId="0">
      <selection activeCell="L6" sqref="L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/>
      <c r="E4" s="89"/>
      <c r="F4" s="89"/>
      <c r="G4" s="89">
        <v>52</v>
      </c>
      <c r="H4" s="30">
        <v>16</v>
      </c>
      <c r="I4" s="83">
        <v>75</v>
      </c>
      <c r="K4" s="41">
        <v>45677</v>
      </c>
      <c r="L4" s="25"/>
    </row>
    <row r="5" spans="2:12" x14ac:dyDescent="0.35">
      <c r="B5" s="82" t="s">
        <v>53</v>
      </c>
      <c r="D5" s="79"/>
      <c r="E5" s="4"/>
      <c r="F5" s="4"/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/>
      <c r="E6" s="4"/>
      <c r="F6" s="4"/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/>
      <c r="E7" s="4"/>
      <c r="F7" s="4"/>
      <c r="G7" s="4">
        <v>45</v>
      </c>
      <c r="H7" s="15">
        <v>17</v>
      </c>
      <c r="I7" s="84">
        <v>69</v>
      </c>
      <c r="L7" s="25"/>
    </row>
    <row r="8" spans="2:12" x14ac:dyDescent="0.35">
      <c r="B8" s="3" t="s">
        <v>8</v>
      </c>
      <c r="D8" s="18"/>
      <c r="E8" s="4"/>
      <c r="F8" s="4"/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/>
      <c r="E9" s="4"/>
      <c r="F9" s="4"/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/>
      <c r="E10" s="4"/>
      <c r="F10" s="4"/>
      <c r="G10" s="4">
        <v>54</v>
      </c>
      <c r="H10" s="15">
        <v>11</v>
      </c>
      <c r="I10" s="84">
        <v>74</v>
      </c>
    </row>
    <row r="11" spans="2:12" x14ac:dyDescent="0.35">
      <c r="B11" s="3" t="s">
        <v>11</v>
      </c>
      <c r="D11" s="18"/>
      <c r="E11" s="4"/>
      <c r="F11" s="4"/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/>
      <c r="E12" s="4"/>
      <c r="F12" s="4"/>
      <c r="G12" s="4">
        <v>2</v>
      </c>
      <c r="H12" s="15">
        <v>0</v>
      </c>
      <c r="I12" s="84">
        <v>3</v>
      </c>
    </row>
    <row r="13" spans="2:12" x14ac:dyDescent="0.35">
      <c r="B13" s="3" t="s">
        <v>113</v>
      </c>
      <c r="D13" s="18"/>
      <c r="E13" s="4"/>
      <c r="F13" s="4"/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/>
      <c r="E14" s="4"/>
      <c r="F14" s="4"/>
      <c r="G14" s="12">
        <v>17</v>
      </c>
      <c r="H14" s="15">
        <v>0</v>
      </c>
      <c r="I14" s="84">
        <v>26</v>
      </c>
    </row>
    <row r="15" spans="2:12" x14ac:dyDescent="0.35">
      <c r="B15" s="3" t="s">
        <v>14</v>
      </c>
      <c r="D15" s="18"/>
      <c r="E15" s="4"/>
      <c r="F15" s="15"/>
      <c r="G15" s="340">
        <v>7</v>
      </c>
      <c r="H15" s="31">
        <v>0</v>
      </c>
      <c r="I15" s="84">
        <v>0</v>
      </c>
    </row>
    <row r="16" spans="2:12" x14ac:dyDescent="0.35">
      <c r="B16" s="3" t="s">
        <v>15</v>
      </c>
      <c r="D16" s="18"/>
      <c r="E16" s="4"/>
      <c r="F16" s="15"/>
      <c r="G16" s="340"/>
      <c r="H16" s="31">
        <v>0</v>
      </c>
      <c r="I16" s="84">
        <v>4</v>
      </c>
    </row>
    <row r="17" spans="2:9" x14ac:dyDescent="0.35">
      <c r="B17" s="3" t="s">
        <v>16</v>
      </c>
      <c r="D17" s="18"/>
      <c r="E17" s="4"/>
      <c r="F17" s="4"/>
      <c r="G17" s="13">
        <v>24</v>
      </c>
      <c r="H17" s="15">
        <v>0</v>
      </c>
      <c r="I17" s="84">
        <v>30</v>
      </c>
    </row>
    <row r="18" spans="2:9" x14ac:dyDescent="0.35">
      <c r="B18" s="3" t="s">
        <v>17</v>
      </c>
      <c r="D18" s="24"/>
      <c r="E18" s="6"/>
      <c r="F18" s="6"/>
      <c r="G18" s="6">
        <v>1.12E-2</v>
      </c>
      <c r="H18" s="6">
        <v>5.8299999999999998E-2</v>
      </c>
      <c r="I18" s="85">
        <v>7.4000000000000003E-3</v>
      </c>
    </row>
    <row r="19" spans="2:9" x14ac:dyDescent="0.35">
      <c r="B19" s="3" t="s">
        <v>18</v>
      </c>
      <c r="D19" s="24"/>
      <c r="E19" s="6"/>
      <c r="F19" s="6"/>
      <c r="G19" s="6">
        <v>1.4999999999999999E-2</v>
      </c>
      <c r="H19" s="6">
        <v>1.26E-2</v>
      </c>
      <c r="I19" s="85">
        <v>1.52E-2</v>
      </c>
    </row>
    <row r="20" spans="2:9" x14ac:dyDescent="0.35">
      <c r="B20" s="3" t="s">
        <v>19</v>
      </c>
      <c r="D20" s="19"/>
      <c r="E20" s="7"/>
      <c r="F20" s="7"/>
      <c r="G20" s="7">
        <v>0.69</v>
      </c>
      <c r="H20" s="32">
        <v>0.62</v>
      </c>
      <c r="I20" s="86">
        <v>0.69</v>
      </c>
    </row>
    <row r="21" spans="2:9" x14ac:dyDescent="0.35">
      <c r="B21" s="3" t="s">
        <v>20</v>
      </c>
      <c r="D21" s="20"/>
      <c r="E21" s="8"/>
      <c r="F21" s="8"/>
      <c r="G21" s="14">
        <v>54503</v>
      </c>
      <c r="H21" s="33">
        <v>6833</v>
      </c>
      <c r="I21" s="87">
        <v>87461</v>
      </c>
    </row>
    <row r="22" spans="2:9" x14ac:dyDescent="0.35">
      <c r="B22" s="3" t="s">
        <v>21</v>
      </c>
      <c r="D22" s="18"/>
      <c r="E22" s="4"/>
      <c r="F22" s="4"/>
      <c r="G22" s="4">
        <v>514</v>
      </c>
      <c r="H22" s="15">
        <v>210</v>
      </c>
      <c r="I22" s="87" t="s">
        <v>244</v>
      </c>
    </row>
    <row r="23" spans="2:9" x14ac:dyDescent="0.35">
      <c r="B23" s="3" t="s">
        <v>22</v>
      </c>
      <c r="D23" s="18"/>
      <c r="E23" s="4"/>
      <c r="F23" s="4"/>
      <c r="G23" s="4" t="s">
        <v>245</v>
      </c>
      <c r="H23" s="18" t="s">
        <v>196</v>
      </c>
      <c r="I23" s="84" t="s">
        <v>246</v>
      </c>
    </row>
    <row r="24" spans="2:9" x14ac:dyDescent="0.35">
      <c r="B24" s="3" t="s">
        <v>23</v>
      </c>
      <c r="D24" s="18"/>
      <c r="E24" s="4"/>
      <c r="F24" s="15"/>
      <c r="G24" s="4">
        <v>12</v>
      </c>
      <c r="H24" s="15" t="s">
        <v>29</v>
      </c>
      <c r="I24" s="84">
        <v>15</v>
      </c>
    </row>
    <row r="25" spans="2:9" x14ac:dyDescent="0.35">
      <c r="B25" s="3" t="s">
        <v>24</v>
      </c>
      <c r="D25" s="21"/>
      <c r="E25" s="7"/>
      <c r="F25" s="32"/>
      <c r="G25" s="7">
        <v>0.44</v>
      </c>
      <c r="H25" s="32" t="s">
        <v>29</v>
      </c>
      <c r="I25" s="86">
        <v>0.49</v>
      </c>
    </row>
    <row r="26" spans="2:9" x14ac:dyDescent="0.35">
      <c r="B26" s="5" t="s">
        <v>25</v>
      </c>
      <c r="D26" s="22"/>
      <c r="E26" s="23"/>
      <c r="F26" s="34"/>
      <c r="G26" s="23">
        <v>0.89</v>
      </c>
      <c r="H26" s="34" t="s">
        <v>29</v>
      </c>
      <c r="I26" s="88">
        <v>0.66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98F0-7ED3-488A-AFEF-266A0E76B412}">
  <dimension ref="B3:L26"/>
  <sheetViews>
    <sheetView showGridLines="0" topLeftCell="A3" zoomScale="90" zoomScaleNormal="90" workbookViewId="0">
      <selection activeCell="G4" sqref="G4:G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3.4531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45678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57</v>
      </c>
      <c r="E10" s="4">
        <v>39</v>
      </c>
      <c r="F10" s="4">
        <v>55</v>
      </c>
      <c r="G10" s="4">
        <v>58</v>
      </c>
      <c r="H10" s="15">
        <v>0</v>
      </c>
      <c r="I10" s="84">
        <v>39</v>
      </c>
    </row>
    <row r="11" spans="2:12" x14ac:dyDescent="0.35">
      <c r="B11" s="3" t="s">
        <v>11</v>
      </c>
      <c r="D11" s="18">
        <v>8</v>
      </c>
      <c r="E11" s="4">
        <v>0</v>
      </c>
      <c r="F11" s="4">
        <v>0</v>
      </c>
      <c r="G11" s="4">
        <v>3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1</v>
      </c>
      <c r="F12" s="4">
        <v>0</v>
      </c>
      <c r="G12" s="4">
        <v>7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5</v>
      </c>
      <c r="E14" s="4">
        <v>0</v>
      </c>
      <c r="F14" s="4">
        <v>0</v>
      </c>
      <c r="G14" s="12">
        <v>12</v>
      </c>
      <c r="H14" s="15">
        <v>0</v>
      </c>
      <c r="I14" s="84">
        <v>32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5</v>
      </c>
      <c r="E17" s="4">
        <v>0</v>
      </c>
      <c r="F17" s="4">
        <v>0</v>
      </c>
      <c r="G17" s="13">
        <v>12</v>
      </c>
      <c r="H17" s="15">
        <v>0</v>
      </c>
      <c r="I17" s="84">
        <v>32</v>
      </c>
    </row>
    <row r="18" spans="2:9" x14ac:dyDescent="0.35">
      <c r="B18" s="3" t="s">
        <v>17</v>
      </c>
      <c r="D18" s="6" t="s">
        <v>170</v>
      </c>
      <c r="E18" s="6" t="s">
        <v>170</v>
      </c>
      <c r="F18" s="6" t="s">
        <v>170</v>
      </c>
      <c r="G18" s="6" t="s">
        <v>247</v>
      </c>
      <c r="H18" s="6">
        <v>1.0999999999999999E-2</v>
      </c>
      <c r="I18" s="85">
        <v>1.5900000000000001E-2</v>
      </c>
    </row>
    <row r="19" spans="2:9" x14ac:dyDescent="0.35">
      <c r="B19" s="3" t="s">
        <v>18</v>
      </c>
      <c r="D19" s="24">
        <v>9.7999999999999997E-3</v>
      </c>
      <c r="E19" s="6" t="s">
        <v>170</v>
      </c>
      <c r="F19" s="6" t="s">
        <v>170</v>
      </c>
      <c r="G19" s="6">
        <v>1.4999999999999999E-2</v>
      </c>
      <c r="H19" s="6">
        <v>1.3299999999999999E-2</v>
      </c>
      <c r="I19" s="85">
        <v>1.5900000000000001E-2</v>
      </c>
    </row>
    <row r="20" spans="2:9" x14ac:dyDescent="0.35">
      <c r="B20" s="3" t="s">
        <v>19</v>
      </c>
      <c r="D20" s="19">
        <v>0.78</v>
      </c>
      <c r="E20" s="7"/>
      <c r="F20" s="7"/>
      <c r="G20" s="7">
        <v>0.65</v>
      </c>
      <c r="H20" s="32">
        <v>0</v>
      </c>
      <c r="I20" s="86">
        <v>0.69</v>
      </c>
    </row>
    <row r="21" spans="2:9" x14ac:dyDescent="0.35">
      <c r="B21" s="3" t="s">
        <v>20</v>
      </c>
      <c r="D21" s="20">
        <v>38531</v>
      </c>
      <c r="E21" s="8">
        <v>29992</v>
      </c>
      <c r="F21" s="8">
        <v>31721</v>
      </c>
      <c r="G21" s="14">
        <v>58951</v>
      </c>
      <c r="H21" s="33">
        <v>0</v>
      </c>
      <c r="I21" s="87">
        <v>35589</v>
      </c>
    </row>
    <row r="22" spans="2:9" x14ac:dyDescent="0.35">
      <c r="B22" s="3" t="s">
        <v>21</v>
      </c>
      <c r="D22" s="18">
        <v>687</v>
      </c>
      <c r="E22" s="4">
        <v>588</v>
      </c>
      <c r="F22" s="4">
        <v>628</v>
      </c>
      <c r="G22" s="4">
        <v>349</v>
      </c>
      <c r="H22" s="15">
        <v>0</v>
      </c>
      <c r="I22" s="87">
        <v>656</v>
      </c>
    </row>
    <row r="23" spans="2:9" x14ac:dyDescent="0.35">
      <c r="B23" s="3" t="s">
        <v>22</v>
      </c>
      <c r="D23" s="18" t="s">
        <v>232</v>
      </c>
      <c r="E23" s="4" t="s">
        <v>233</v>
      </c>
      <c r="F23" s="4" t="s">
        <v>233</v>
      </c>
      <c r="G23" s="4" t="s">
        <v>248</v>
      </c>
      <c r="H23" s="18" t="s">
        <v>249</v>
      </c>
      <c r="I23" s="84" t="s">
        <v>250</v>
      </c>
    </row>
    <row r="24" spans="2:9" x14ac:dyDescent="0.35">
      <c r="B24" s="3" t="s">
        <v>23</v>
      </c>
      <c r="D24" s="18">
        <v>0</v>
      </c>
      <c r="E24" s="4">
        <v>21</v>
      </c>
      <c r="F24" s="15" t="s">
        <v>29</v>
      </c>
      <c r="G24" s="4">
        <v>11</v>
      </c>
      <c r="H24" s="15" t="s">
        <v>29</v>
      </c>
      <c r="I24" s="84">
        <v>1</v>
      </c>
    </row>
    <row r="25" spans="2:9" x14ac:dyDescent="0.35">
      <c r="B25" s="3" t="s">
        <v>24</v>
      </c>
      <c r="D25" s="21">
        <v>0.75</v>
      </c>
      <c r="E25" s="7">
        <v>0.78</v>
      </c>
      <c r="F25" s="32" t="s">
        <v>29</v>
      </c>
      <c r="G25" s="7">
        <v>0.38</v>
      </c>
      <c r="H25" s="32" t="s">
        <v>29</v>
      </c>
      <c r="I25" s="86">
        <v>0.54</v>
      </c>
    </row>
    <row r="26" spans="2:9" x14ac:dyDescent="0.35">
      <c r="B26" s="5" t="s">
        <v>25</v>
      </c>
      <c r="D26" s="22">
        <v>0.94</v>
      </c>
      <c r="E26" s="23">
        <v>0.92</v>
      </c>
      <c r="F26" s="34" t="s">
        <v>29</v>
      </c>
      <c r="G26" s="23">
        <v>0.94</v>
      </c>
      <c r="H26" s="34" t="s">
        <v>29</v>
      </c>
      <c r="I26" s="88">
        <v>0.71</v>
      </c>
    </row>
  </sheetData>
  <pageMargins left="0.511811024" right="0.511811024" top="0.78740157500000008" bottom="0.78740157500000008" header="0.31496062000000008" footer="0.31496062000000008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4F3B-AD6B-4611-9BE3-0B22563CF8DD}">
  <dimension ref="B3:L27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45679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49</v>
      </c>
      <c r="F10" s="4">
        <v>40</v>
      </c>
      <c r="G10" s="4" t="s">
        <v>251</v>
      </c>
      <c r="H10" s="15">
        <v>15</v>
      </c>
      <c r="I10" s="84">
        <v>57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7</v>
      </c>
      <c r="E12" s="4">
        <v>0</v>
      </c>
      <c r="F12" s="4">
        <v>0</v>
      </c>
      <c r="G12" s="4">
        <v>10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3</v>
      </c>
      <c r="E13" s="4">
        <v>4</v>
      </c>
      <c r="F13" s="4">
        <v>1</v>
      </c>
      <c r="G13" s="4">
        <v>8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12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12</v>
      </c>
      <c r="H17" s="15">
        <v>0</v>
      </c>
      <c r="I17" s="84">
        <v>15</v>
      </c>
    </row>
    <row r="18" spans="2:9" x14ac:dyDescent="0.35">
      <c r="B18" s="3" t="s">
        <v>17</v>
      </c>
      <c r="D18" s="24">
        <v>9.5999999999999992E-3</v>
      </c>
      <c r="E18" s="6">
        <v>2.8299999999999999E-2</v>
      </c>
      <c r="F18" s="6">
        <v>6.3E-3</v>
      </c>
      <c r="G18" s="6" t="s">
        <v>252</v>
      </c>
      <c r="H18" s="6">
        <v>0</v>
      </c>
      <c r="I18" s="85">
        <v>8.6999999999999994E-3</v>
      </c>
    </row>
    <row r="19" spans="2:9" x14ac:dyDescent="0.35">
      <c r="B19" s="3" t="s">
        <v>18</v>
      </c>
      <c r="D19" s="24">
        <v>9.7999999999999997E-3</v>
      </c>
      <c r="E19" s="6">
        <v>1.9699999999999999E-2</v>
      </c>
      <c r="F19" s="6">
        <v>1.4200000000000001E-2</v>
      </c>
      <c r="G19" s="6">
        <v>1.54E-2</v>
      </c>
      <c r="H19" s="6">
        <v>1.24E-2</v>
      </c>
      <c r="I19" s="85">
        <v>1.6199999999999999E-2</v>
      </c>
    </row>
    <row r="20" spans="2:9" x14ac:dyDescent="0.35">
      <c r="B20" s="3" t="s">
        <v>19</v>
      </c>
      <c r="D20" s="19">
        <v>0.73</v>
      </c>
      <c r="E20" s="7">
        <v>0.72</v>
      </c>
      <c r="F20" s="7">
        <v>0.77</v>
      </c>
      <c r="G20" s="7">
        <v>0.81</v>
      </c>
      <c r="H20" s="32">
        <v>0.51</v>
      </c>
      <c r="I20" s="86">
        <v>0.76</v>
      </c>
    </row>
    <row r="21" spans="2:9" x14ac:dyDescent="0.35">
      <c r="B21" s="3" t="s">
        <v>20</v>
      </c>
      <c r="D21" s="20">
        <v>40831</v>
      </c>
      <c r="E21" s="8">
        <v>29303</v>
      </c>
      <c r="F21" s="8">
        <v>27663</v>
      </c>
      <c r="G21" s="14">
        <v>78932</v>
      </c>
      <c r="H21" s="123">
        <v>7680</v>
      </c>
      <c r="I21" s="87">
        <v>64294</v>
      </c>
    </row>
    <row r="22" spans="2:9" x14ac:dyDescent="0.35">
      <c r="B22" s="3" t="s">
        <v>21</v>
      </c>
      <c r="D22" s="18">
        <v>393</v>
      </c>
      <c r="E22" s="4">
        <v>551</v>
      </c>
      <c r="F22" s="4">
        <v>492</v>
      </c>
      <c r="G22" s="15">
        <v>779</v>
      </c>
      <c r="H22" s="4">
        <v>349</v>
      </c>
      <c r="I22" s="122">
        <v>400</v>
      </c>
    </row>
    <row r="23" spans="2:9" x14ac:dyDescent="0.35">
      <c r="B23" s="3" t="s">
        <v>22</v>
      </c>
      <c r="D23" s="18" t="s">
        <v>253</v>
      </c>
      <c r="E23" s="4" t="s">
        <v>233</v>
      </c>
      <c r="F23" s="4" t="s">
        <v>233</v>
      </c>
      <c r="G23" s="15" t="s">
        <v>254</v>
      </c>
      <c r="H23" s="4" t="s">
        <v>255</v>
      </c>
      <c r="I23" s="90" t="s">
        <v>250</v>
      </c>
    </row>
    <row r="24" spans="2:9" x14ac:dyDescent="0.35">
      <c r="B24" s="3" t="s">
        <v>23</v>
      </c>
      <c r="D24" s="18">
        <v>10</v>
      </c>
      <c r="E24" s="4">
        <v>9</v>
      </c>
      <c r="F24" s="15" t="s">
        <v>29</v>
      </c>
      <c r="G24" s="4">
        <v>11</v>
      </c>
      <c r="H24" s="80" t="s">
        <v>29</v>
      </c>
      <c r="I24" s="84">
        <v>3</v>
      </c>
    </row>
    <row r="25" spans="2:9" x14ac:dyDescent="0.35">
      <c r="B25" s="3" t="s">
        <v>24</v>
      </c>
      <c r="D25" s="21">
        <v>0.76</v>
      </c>
      <c r="E25" s="7">
        <v>0.75</v>
      </c>
      <c r="F25" s="32" t="s">
        <v>29</v>
      </c>
      <c r="G25" s="7">
        <v>0.55000000000000004</v>
      </c>
      <c r="H25" s="120" t="s">
        <v>29</v>
      </c>
      <c r="I25" s="86">
        <v>0.54</v>
      </c>
    </row>
    <row r="26" spans="2:9" x14ac:dyDescent="0.35">
      <c r="B26" s="5" t="s">
        <v>25</v>
      </c>
      <c r="D26" s="22">
        <v>0.94</v>
      </c>
      <c r="E26" s="23">
        <v>0.92</v>
      </c>
      <c r="F26" s="34" t="s">
        <v>29</v>
      </c>
      <c r="G26" s="34">
        <v>0.94</v>
      </c>
      <c r="H26" s="102" t="s">
        <v>29</v>
      </c>
      <c r="I26" s="121">
        <v>0.71</v>
      </c>
    </row>
    <row r="27" spans="2:9" x14ac:dyDescent="0.35">
      <c r="H27" s="119"/>
    </row>
  </sheetData>
  <pageMargins left="0.511811024" right="0.511811024" top="0.78740157500000008" bottom="0.78740157500000008" header="0.31496062000000008" footer="0.31496062000000008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3C23-36E1-4788-9763-F012CBE482AD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45680</v>
      </c>
      <c r="L4" s="25"/>
    </row>
    <row r="5" spans="2:12" x14ac:dyDescent="0.35">
      <c r="B5" s="82" t="s">
        <v>53</v>
      </c>
      <c r="D5" s="79">
        <v>4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64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9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58</v>
      </c>
      <c r="E10" s="4">
        <v>54</v>
      </c>
      <c r="F10" s="4">
        <v>41</v>
      </c>
      <c r="G10" s="4" t="s">
        <v>256</v>
      </c>
      <c r="H10" s="15">
        <v>15</v>
      </c>
      <c r="I10" s="84">
        <v>75</v>
      </c>
    </row>
    <row r="11" spans="2:12" x14ac:dyDescent="0.35">
      <c r="B11" s="3" t="s">
        <v>11</v>
      </c>
      <c r="D11" s="18" t="s">
        <v>141</v>
      </c>
      <c r="E11" s="4">
        <v>4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5</v>
      </c>
      <c r="F12" s="4">
        <v>0</v>
      </c>
      <c r="G12" s="4">
        <v>12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</v>
      </c>
      <c r="E14" s="4">
        <v>0</v>
      </c>
      <c r="F14" s="4">
        <v>0</v>
      </c>
      <c r="G14" s="12">
        <v>4</v>
      </c>
      <c r="H14" s="15">
        <v>0</v>
      </c>
      <c r="I14" s="84">
        <v>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1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3</v>
      </c>
      <c r="E17" s="4">
        <v>0</v>
      </c>
      <c r="F17" s="4">
        <v>0</v>
      </c>
      <c r="G17" s="13">
        <v>5</v>
      </c>
      <c r="H17" s="15">
        <v>0</v>
      </c>
      <c r="I17" s="84">
        <v>5</v>
      </c>
    </row>
    <row r="18" spans="2:9" x14ac:dyDescent="0.35">
      <c r="B18" s="3" t="s">
        <v>17</v>
      </c>
      <c r="D18" s="24">
        <v>4.5999999999999999E-3</v>
      </c>
      <c r="E18" s="6">
        <v>3.1699999999999999E-2</v>
      </c>
      <c r="F18" s="6">
        <v>2.12E-2</v>
      </c>
      <c r="G18" s="6">
        <v>1.3299999999999999E-2</v>
      </c>
      <c r="H18" s="6">
        <v>7.0000000000000001E-3</v>
      </c>
      <c r="I18" s="85">
        <v>1.4800000000000001E-2</v>
      </c>
    </row>
    <row r="19" spans="2:9" x14ac:dyDescent="0.35">
      <c r="B19" s="3" t="s">
        <v>18</v>
      </c>
      <c r="D19" s="24">
        <v>9.4999999999999998E-3</v>
      </c>
      <c r="E19" s="6">
        <v>2.0500000000000001E-2</v>
      </c>
      <c r="F19" s="6">
        <v>1.46E-2</v>
      </c>
      <c r="G19" s="6">
        <v>1.67E-2</v>
      </c>
      <c r="H19" s="6">
        <v>1.1599999999999999E-2</v>
      </c>
      <c r="I19" s="85">
        <v>1.6799999999999999E-2</v>
      </c>
    </row>
    <row r="20" spans="2:9" x14ac:dyDescent="0.35">
      <c r="B20" s="3" t="s">
        <v>19</v>
      </c>
      <c r="D20" s="19">
        <v>0.82</v>
      </c>
      <c r="E20" s="7">
        <v>0.8</v>
      </c>
      <c r="F20" s="7">
        <v>0.78</v>
      </c>
      <c r="G20" s="7">
        <v>0.71</v>
      </c>
      <c r="H20" s="32">
        <v>0.92</v>
      </c>
      <c r="I20" s="86">
        <v>0.73</v>
      </c>
    </row>
    <row r="21" spans="2:9" x14ac:dyDescent="0.35">
      <c r="B21" s="3" t="s">
        <v>20</v>
      </c>
      <c r="D21" s="20">
        <v>47226</v>
      </c>
      <c r="E21" s="8">
        <v>35444</v>
      </c>
      <c r="F21" s="8">
        <v>33265</v>
      </c>
      <c r="G21" s="14">
        <v>82683</v>
      </c>
      <c r="H21" s="123">
        <v>13757</v>
      </c>
      <c r="I21" s="87">
        <v>81040</v>
      </c>
    </row>
    <row r="22" spans="2:9" x14ac:dyDescent="0.35">
      <c r="B22" s="3" t="s">
        <v>21</v>
      </c>
      <c r="D22" s="18">
        <v>559</v>
      </c>
      <c r="E22" s="4">
        <v>672</v>
      </c>
      <c r="F22" s="4">
        <v>721</v>
      </c>
      <c r="G22" s="4">
        <v>602</v>
      </c>
      <c r="H22" s="4">
        <v>499</v>
      </c>
      <c r="I22" s="87">
        <v>875</v>
      </c>
    </row>
    <row r="23" spans="2:9" x14ac:dyDescent="0.35">
      <c r="B23" s="3" t="s">
        <v>22</v>
      </c>
      <c r="D23" s="18" t="s">
        <v>208</v>
      </c>
      <c r="E23" s="4" t="s">
        <v>257</v>
      </c>
      <c r="F23" s="4" t="s">
        <v>233</v>
      </c>
      <c r="G23" s="4">
        <v>0</v>
      </c>
      <c r="H23" s="4">
        <v>0</v>
      </c>
      <c r="I23" s="84" t="s">
        <v>233</v>
      </c>
    </row>
    <row r="24" spans="2:9" x14ac:dyDescent="0.35">
      <c r="B24" s="3" t="s">
        <v>23</v>
      </c>
      <c r="D24" s="18">
        <v>3</v>
      </c>
      <c r="E24" s="4">
        <v>12</v>
      </c>
      <c r="F24" s="15" t="s">
        <v>29</v>
      </c>
      <c r="G24" s="4">
        <v>7</v>
      </c>
      <c r="H24" s="80" t="s">
        <v>29</v>
      </c>
      <c r="I24" s="84">
        <v>5</v>
      </c>
    </row>
    <row r="25" spans="2:9" x14ac:dyDescent="0.35">
      <c r="B25" s="3" t="s">
        <v>24</v>
      </c>
      <c r="D25" s="21">
        <v>0.65</v>
      </c>
      <c r="E25" s="7">
        <v>0.73</v>
      </c>
      <c r="F25" s="32" t="s">
        <v>29</v>
      </c>
      <c r="G25" s="7">
        <v>0.54</v>
      </c>
      <c r="H25" s="120" t="s">
        <v>29</v>
      </c>
      <c r="I25" s="86">
        <v>0.51</v>
      </c>
    </row>
    <row r="26" spans="2:9" x14ac:dyDescent="0.35">
      <c r="B26" s="5" t="s">
        <v>25</v>
      </c>
      <c r="D26" s="22">
        <v>0.88</v>
      </c>
      <c r="E26" s="23">
        <v>0.89</v>
      </c>
      <c r="F26" s="34" t="s">
        <v>29</v>
      </c>
      <c r="G26" s="23">
        <v>0.83</v>
      </c>
      <c r="H26" s="102" t="s">
        <v>29</v>
      </c>
      <c r="I26" s="88">
        <v>0.71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23DC-3F56-4C51-9383-E774BB442F5B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75</v>
      </c>
      <c r="K4" s="41">
        <v>45681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56</v>
      </c>
      <c r="F10" s="4">
        <v>47</v>
      </c>
      <c r="G10" s="4" t="s">
        <v>258</v>
      </c>
      <c r="H10" s="15">
        <v>15</v>
      </c>
      <c r="I10" s="84">
        <v>74</v>
      </c>
    </row>
    <row r="11" spans="2:12" x14ac:dyDescent="0.35">
      <c r="B11" s="3" t="s">
        <v>11</v>
      </c>
      <c r="D11" s="18">
        <v>12</v>
      </c>
      <c r="E11" s="4">
        <v>3</v>
      </c>
      <c r="F11" s="4">
        <v>1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0</v>
      </c>
      <c r="G12" s="4">
        <v>10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8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21</v>
      </c>
      <c r="E14" s="4">
        <v>0</v>
      </c>
      <c r="F14" s="4">
        <v>0</v>
      </c>
      <c r="G14" s="12">
        <v>0</v>
      </c>
      <c r="H14" s="15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14</v>
      </c>
      <c r="E16" s="4">
        <v>7</v>
      </c>
      <c r="F16" s="15">
        <v>13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35</v>
      </c>
      <c r="E17" s="4">
        <v>7</v>
      </c>
      <c r="F17" s="4">
        <v>13</v>
      </c>
      <c r="G17" s="13">
        <v>0</v>
      </c>
      <c r="H17" s="15">
        <v>0</v>
      </c>
      <c r="I17" s="84">
        <v>10</v>
      </c>
    </row>
    <row r="18" spans="2:9" x14ac:dyDescent="0.35">
      <c r="B18" s="3" t="s">
        <v>17</v>
      </c>
      <c r="D18" s="24">
        <v>6.3E-3</v>
      </c>
      <c r="E18" s="6">
        <v>1.35E-2</v>
      </c>
      <c r="F18" s="6">
        <v>1.9400000000000001E-2</v>
      </c>
      <c r="G18" s="6">
        <v>1.5E-3</v>
      </c>
      <c r="H18" s="6">
        <v>1.21E-2</v>
      </c>
      <c r="I18" s="85">
        <v>3.8E-3</v>
      </c>
    </row>
    <row r="19" spans="2:9" x14ac:dyDescent="0.35">
      <c r="B19" s="3" t="s">
        <v>18</v>
      </c>
      <c r="D19" s="24">
        <v>9.2999999999999992E-3</v>
      </c>
      <c r="E19" s="6">
        <v>0.02</v>
      </c>
      <c r="F19" s="6">
        <v>1.49E-2</v>
      </c>
      <c r="G19" s="6">
        <v>1.67E-2</v>
      </c>
      <c r="H19" s="6">
        <v>1.17E-2</v>
      </c>
      <c r="I19" s="85">
        <v>1.6199999999999999E-2</v>
      </c>
    </row>
    <row r="20" spans="2:9" x14ac:dyDescent="0.35">
      <c r="B20" s="3" t="s">
        <v>19</v>
      </c>
      <c r="D20" s="19">
        <v>0.89</v>
      </c>
      <c r="E20" s="7">
        <v>0.82</v>
      </c>
      <c r="F20" s="7">
        <v>0.82</v>
      </c>
      <c r="G20" s="7">
        <v>0.67</v>
      </c>
      <c r="H20" s="32">
        <v>0.8</v>
      </c>
      <c r="I20" s="86">
        <v>0.73</v>
      </c>
    </row>
    <row r="21" spans="2:9" x14ac:dyDescent="0.35">
      <c r="B21" s="3" t="s">
        <v>20</v>
      </c>
      <c r="D21" s="20">
        <v>56269</v>
      </c>
      <c r="E21" s="8">
        <v>34037</v>
      </c>
      <c r="F21" s="8">
        <v>35653</v>
      </c>
      <c r="G21" s="14">
        <v>67657</v>
      </c>
      <c r="H21" s="123">
        <v>12057</v>
      </c>
      <c r="I21" s="87">
        <v>75823</v>
      </c>
    </row>
    <row r="22" spans="2:9" x14ac:dyDescent="0.35">
      <c r="B22" s="3" t="s">
        <v>21</v>
      </c>
      <c r="D22" s="18">
        <v>671</v>
      </c>
      <c r="E22" s="4">
        <v>718</v>
      </c>
      <c r="F22" s="4">
        <v>773</v>
      </c>
      <c r="G22" s="4">
        <v>639</v>
      </c>
      <c r="H22" s="4">
        <v>444</v>
      </c>
      <c r="I22" s="87">
        <v>1138</v>
      </c>
    </row>
    <row r="23" spans="2:9" x14ac:dyDescent="0.35">
      <c r="B23" s="3" t="s">
        <v>22</v>
      </c>
      <c r="D23" s="18" t="s">
        <v>196</v>
      </c>
      <c r="E23" s="4" t="s">
        <v>233</v>
      </c>
      <c r="F23" s="4" t="s">
        <v>233</v>
      </c>
      <c r="G23" s="4">
        <v>0</v>
      </c>
      <c r="H23" s="4">
        <v>0</v>
      </c>
      <c r="I23" s="84" t="s">
        <v>233</v>
      </c>
    </row>
    <row r="24" spans="2:9" x14ac:dyDescent="0.35">
      <c r="B24" s="3" t="s">
        <v>23</v>
      </c>
      <c r="D24" s="18">
        <v>8</v>
      </c>
      <c r="E24" s="4">
        <v>11</v>
      </c>
      <c r="F24" s="15" t="s">
        <v>29</v>
      </c>
      <c r="G24" s="4">
        <v>9</v>
      </c>
      <c r="H24" s="80" t="s">
        <v>29</v>
      </c>
      <c r="I24" s="84">
        <v>4</v>
      </c>
    </row>
    <row r="25" spans="2:9" x14ac:dyDescent="0.35">
      <c r="B25" s="3" t="s">
        <v>24</v>
      </c>
      <c r="D25" s="21">
        <v>0.67</v>
      </c>
      <c r="E25" s="7">
        <v>0.7</v>
      </c>
      <c r="F25" s="32" t="s">
        <v>29</v>
      </c>
      <c r="G25" s="7">
        <v>0.53</v>
      </c>
      <c r="H25" s="120" t="s">
        <v>29</v>
      </c>
      <c r="I25" s="86">
        <v>0.5</v>
      </c>
    </row>
    <row r="26" spans="2:9" x14ac:dyDescent="0.35">
      <c r="B26" s="5" t="s">
        <v>25</v>
      </c>
      <c r="D26" s="22">
        <v>0.88</v>
      </c>
      <c r="E26" s="23">
        <v>0.89</v>
      </c>
      <c r="F26" s="34" t="s">
        <v>29</v>
      </c>
      <c r="G26" s="23">
        <v>0.83</v>
      </c>
      <c r="H26" s="102" t="s">
        <v>29</v>
      </c>
      <c r="I26" s="88">
        <v>0.71</v>
      </c>
    </row>
  </sheetData>
  <pageMargins left="0.511811024" right="0.511811024" top="0.78740157500000008" bottom="0.78740157500000008" header="0.31496062000000008" footer="0.31496062000000008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54EB-6B06-4B2F-963A-B1EAE2DB0D6A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45682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46</v>
      </c>
      <c r="F10" s="4">
        <v>54</v>
      </c>
      <c r="G10" s="4" t="s">
        <v>259</v>
      </c>
      <c r="H10" s="15">
        <v>14</v>
      </c>
      <c r="I10" s="84">
        <v>62</v>
      </c>
    </row>
    <row r="11" spans="2:12" x14ac:dyDescent="0.35">
      <c r="B11" s="3" t="s">
        <v>11</v>
      </c>
      <c r="D11" s="18">
        <v>10</v>
      </c>
      <c r="E11" s="4">
        <v>2</v>
      </c>
      <c r="F11" s="4">
        <v>0</v>
      </c>
      <c r="G11" s="4">
        <v>0</v>
      </c>
      <c r="H11" s="15">
        <v>0</v>
      </c>
      <c r="I11" s="84">
        <v>4</v>
      </c>
    </row>
    <row r="12" spans="2:12" x14ac:dyDescent="0.35">
      <c r="B12" s="3" t="s">
        <v>112</v>
      </c>
      <c r="D12" s="18">
        <v>5</v>
      </c>
      <c r="E12" s="4">
        <v>2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32</v>
      </c>
      <c r="E14" s="4">
        <v>0</v>
      </c>
      <c r="F14" s="4">
        <v>0</v>
      </c>
      <c r="G14" s="12">
        <v>20</v>
      </c>
      <c r="H14" s="15">
        <v>0</v>
      </c>
      <c r="I14" s="84">
        <v>20</v>
      </c>
    </row>
    <row r="15" spans="2:12" x14ac:dyDescent="0.35">
      <c r="B15" s="3" t="s">
        <v>14</v>
      </c>
      <c r="D15" s="18">
        <v>0</v>
      </c>
      <c r="E15" s="4">
        <v>5</v>
      </c>
      <c r="F15" s="15">
        <v>5</v>
      </c>
      <c r="G15" s="27">
        <v>0</v>
      </c>
      <c r="H15" s="31">
        <v>0</v>
      </c>
      <c r="I15" s="84">
        <v>3</v>
      </c>
    </row>
    <row r="16" spans="2:12" x14ac:dyDescent="0.35">
      <c r="B16" s="3" t="s">
        <v>15</v>
      </c>
      <c r="D16" s="18">
        <v>14</v>
      </c>
      <c r="E16" s="4">
        <v>12</v>
      </c>
      <c r="F16" s="15">
        <v>28</v>
      </c>
      <c r="G16" s="26">
        <v>0</v>
      </c>
      <c r="H16" s="31">
        <v>0</v>
      </c>
      <c r="I16" s="84">
        <v>1</v>
      </c>
    </row>
    <row r="17" spans="2:9" x14ac:dyDescent="0.35">
      <c r="B17" s="3" t="s">
        <v>16</v>
      </c>
      <c r="D17" s="18">
        <v>36</v>
      </c>
      <c r="E17" s="4">
        <v>17</v>
      </c>
      <c r="F17" s="4">
        <v>33</v>
      </c>
      <c r="G17" s="13">
        <v>20</v>
      </c>
      <c r="H17" s="15">
        <v>0</v>
      </c>
      <c r="I17" s="84">
        <v>24</v>
      </c>
    </row>
    <row r="18" spans="2:9" x14ac:dyDescent="0.35">
      <c r="B18" s="3" t="s">
        <v>17</v>
      </c>
      <c r="D18" s="24">
        <v>8.8999999999999999E-3</v>
      </c>
      <c r="E18" s="6">
        <v>1.7600000000000001E-2</v>
      </c>
      <c r="F18" s="6">
        <v>1.4999999999999999E-2</v>
      </c>
      <c r="G18" s="6">
        <v>3.5999999999999999E-3</v>
      </c>
      <c r="H18" s="6">
        <v>8.3000000000000001E-3</v>
      </c>
      <c r="I18" s="85">
        <v>4.7E-2</v>
      </c>
    </row>
    <row r="19" spans="2:9" x14ac:dyDescent="0.35">
      <c r="B19" s="3" t="s">
        <v>18</v>
      </c>
      <c r="D19" s="24">
        <v>9.2999999999999992E-3</v>
      </c>
      <c r="E19" s="6">
        <v>1.9900000000000001E-2</v>
      </c>
      <c r="F19" s="6">
        <v>1.49E-2</v>
      </c>
      <c r="G19" s="6" t="s">
        <v>260</v>
      </c>
      <c r="H19" s="6">
        <v>1.1900000000000001E-2</v>
      </c>
      <c r="I19" s="85">
        <v>1.9099999999999999E-2</v>
      </c>
    </row>
    <row r="20" spans="2:9" x14ac:dyDescent="0.35">
      <c r="B20" s="3" t="s">
        <v>19</v>
      </c>
      <c r="D20" s="19">
        <v>0.87</v>
      </c>
      <c r="E20" s="7">
        <v>0.77</v>
      </c>
      <c r="F20" s="7">
        <v>0.81</v>
      </c>
      <c r="G20" s="7">
        <v>0.59</v>
      </c>
      <c r="H20" s="32">
        <v>0.48</v>
      </c>
      <c r="I20" s="86">
        <v>0.7</v>
      </c>
    </row>
    <row r="21" spans="2:9" x14ac:dyDescent="0.35">
      <c r="B21" s="3" t="s">
        <v>20</v>
      </c>
      <c r="D21" s="20">
        <v>42539</v>
      </c>
      <c r="E21" s="8">
        <v>33822</v>
      </c>
      <c r="F21" s="8">
        <v>36394</v>
      </c>
      <c r="G21" s="14">
        <v>49930</v>
      </c>
      <c r="H21" s="123">
        <v>6758</v>
      </c>
      <c r="I21" s="87">
        <v>64455</v>
      </c>
    </row>
    <row r="22" spans="2:9" x14ac:dyDescent="0.35">
      <c r="B22" s="3" t="s">
        <v>21</v>
      </c>
      <c r="D22" s="18">
        <v>710</v>
      </c>
      <c r="E22" s="4">
        <v>593</v>
      </c>
      <c r="F22" s="4">
        <v>633</v>
      </c>
      <c r="G22" s="4">
        <v>618</v>
      </c>
      <c r="H22" s="4">
        <v>380</v>
      </c>
      <c r="I22" s="87">
        <v>1068</v>
      </c>
    </row>
    <row r="23" spans="2:9" x14ac:dyDescent="0.35">
      <c r="B23" s="3" t="s">
        <v>22</v>
      </c>
      <c r="D23" s="18">
        <v>3</v>
      </c>
      <c r="E23" s="4">
        <v>0</v>
      </c>
      <c r="F23" s="4">
        <v>0</v>
      </c>
      <c r="G23" s="4" t="s">
        <v>261</v>
      </c>
      <c r="H23" s="4" t="s">
        <v>235</v>
      </c>
      <c r="I23" s="84" t="s">
        <v>246</v>
      </c>
    </row>
    <row r="24" spans="2:9" x14ac:dyDescent="0.35">
      <c r="B24" s="3" t="s">
        <v>23</v>
      </c>
      <c r="D24" s="18">
        <v>12</v>
      </c>
      <c r="E24" s="4">
        <v>10</v>
      </c>
      <c r="F24" s="15" t="s">
        <v>29</v>
      </c>
      <c r="G24" s="4">
        <v>11</v>
      </c>
      <c r="H24" s="80" t="s">
        <v>29</v>
      </c>
      <c r="I24" s="84">
        <v>0</v>
      </c>
    </row>
    <row r="25" spans="2:9" x14ac:dyDescent="0.35">
      <c r="B25" s="3" t="s">
        <v>24</v>
      </c>
      <c r="D25" s="21">
        <v>0.65</v>
      </c>
      <c r="E25" s="7">
        <v>0.68</v>
      </c>
      <c r="F25" s="32" t="s">
        <v>29</v>
      </c>
      <c r="G25" s="7">
        <v>0.44</v>
      </c>
      <c r="H25" s="120" t="s">
        <v>29</v>
      </c>
      <c r="I25" s="86">
        <v>0.44</v>
      </c>
    </row>
    <row r="26" spans="2:9" x14ac:dyDescent="0.35">
      <c r="B26" s="5" t="s">
        <v>25</v>
      </c>
      <c r="D26" s="22">
        <v>0.88</v>
      </c>
      <c r="E26" s="23">
        <v>0.89</v>
      </c>
      <c r="F26" s="34" t="s">
        <v>29</v>
      </c>
      <c r="G26" s="23">
        <v>0.83</v>
      </c>
      <c r="H26" s="102" t="s">
        <v>29</v>
      </c>
      <c r="I26" s="88">
        <v>0.71</v>
      </c>
    </row>
  </sheetData>
  <pageMargins left="0.511811024" right="0.511811024" top="0.78740157500000008" bottom="0.78740157500000008" header="0.31496062000000008" footer="0.31496062000000008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FF37-EA99-4039-8EFD-518E5194E5BF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45684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58</v>
      </c>
      <c r="F10" s="4">
        <v>47</v>
      </c>
      <c r="G10" s="4" t="s">
        <v>262</v>
      </c>
      <c r="H10" s="15">
        <v>9</v>
      </c>
      <c r="I10" s="84">
        <v>61</v>
      </c>
    </row>
    <row r="11" spans="2:12" x14ac:dyDescent="0.35">
      <c r="B11" s="3" t="s">
        <v>11</v>
      </c>
      <c r="D11" s="18" t="s">
        <v>263</v>
      </c>
      <c r="E11" s="4">
        <v>2</v>
      </c>
      <c r="F11" s="4">
        <v>1</v>
      </c>
      <c r="G11" s="4" t="s">
        <v>264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1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1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25</v>
      </c>
      <c r="E14" s="4">
        <v>0</v>
      </c>
      <c r="F14" s="4">
        <v>0</v>
      </c>
      <c r="G14" s="12">
        <v>11</v>
      </c>
      <c r="H14" s="15">
        <v>0</v>
      </c>
      <c r="I14" s="84">
        <v>17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12</v>
      </c>
      <c r="E16" s="4">
        <v>2</v>
      </c>
      <c r="F16" s="15">
        <v>11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37</v>
      </c>
      <c r="E17" s="4">
        <v>2</v>
      </c>
      <c r="F17" s="4">
        <v>11</v>
      </c>
      <c r="G17" s="13">
        <v>11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8.9999999999999993E-3</v>
      </c>
      <c r="E18" s="6">
        <v>2.52E-2</v>
      </c>
      <c r="F18" s="6">
        <v>5.96E-2</v>
      </c>
      <c r="G18" s="6">
        <v>3.5999999999999999E-3</v>
      </c>
      <c r="H18" s="6">
        <v>3.0499999999999999E-2</v>
      </c>
      <c r="I18" s="85">
        <v>6.4999999999999997E-3</v>
      </c>
    </row>
    <row r="19" spans="2:9" x14ac:dyDescent="0.35">
      <c r="B19" s="3" t="s">
        <v>18</v>
      </c>
      <c r="D19" s="24">
        <v>9.2999999999999992E-3</v>
      </c>
      <c r="E19" s="6">
        <v>2.0199999999999999E-2</v>
      </c>
      <c r="F19" s="6">
        <v>1.72E-2</v>
      </c>
      <c r="G19" s="6">
        <v>1.3299999999999999E-2</v>
      </c>
      <c r="H19" s="6">
        <v>1.2800000000000001E-2</v>
      </c>
      <c r="I19" s="85">
        <v>1.89E-2</v>
      </c>
    </row>
    <row r="20" spans="2:9" x14ac:dyDescent="0.35">
      <c r="B20" s="3" t="s">
        <v>19</v>
      </c>
      <c r="D20" s="19">
        <v>0.87</v>
      </c>
      <c r="E20" s="7">
        <v>0.81</v>
      </c>
      <c r="F20" s="7">
        <v>0.83</v>
      </c>
      <c r="G20" s="7">
        <v>0.56000000000000005</v>
      </c>
      <c r="H20" s="32">
        <v>0.57999999999999996</v>
      </c>
      <c r="I20" s="86">
        <v>0.71</v>
      </c>
    </row>
    <row r="21" spans="2:9" x14ac:dyDescent="0.35">
      <c r="B21" s="3" t="s">
        <v>20</v>
      </c>
      <c r="D21" s="20">
        <v>61172</v>
      </c>
      <c r="E21" s="8">
        <v>36788</v>
      </c>
      <c r="F21" s="8">
        <v>34425</v>
      </c>
      <c r="G21" s="14">
        <v>47024</v>
      </c>
      <c r="H21" s="123">
        <v>5204</v>
      </c>
      <c r="I21" s="87">
        <v>65381</v>
      </c>
    </row>
    <row r="22" spans="2:9" x14ac:dyDescent="0.35">
      <c r="B22" s="3" t="s">
        <v>21</v>
      </c>
      <c r="D22" s="18">
        <v>520</v>
      </c>
      <c r="E22" s="4">
        <v>571</v>
      </c>
      <c r="F22" s="4">
        <v>434</v>
      </c>
      <c r="G22" s="4">
        <v>465</v>
      </c>
      <c r="H22" s="4">
        <v>219</v>
      </c>
      <c r="I22" s="87">
        <v>786</v>
      </c>
    </row>
    <row r="23" spans="2:9" x14ac:dyDescent="0.35">
      <c r="B23" s="3" t="s">
        <v>22</v>
      </c>
      <c r="D23" s="18">
        <v>2</v>
      </c>
      <c r="E23" s="4">
        <v>2</v>
      </c>
      <c r="F23" s="4">
        <v>1</v>
      </c>
      <c r="G23" s="4" t="s">
        <v>265</v>
      </c>
      <c r="H23" s="4" t="s">
        <v>266</v>
      </c>
      <c r="I23" s="84" t="s">
        <v>235</v>
      </c>
    </row>
    <row r="24" spans="2:9" x14ac:dyDescent="0.35">
      <c r="B24" s="3" t="s">
        <v>23</v>
      </c>
      <c r="D24" s="18">
        <v>30</v>
      </c>
      <c r="E24" s="4">
        <v>22</v>
      </c>
      <c r="F24" s="15" t="s">
        <v>29</v>
      </c>
      <c r="G24" s="4">
        <v>7</v>
      </c>
      <c r="H24" s="80" t="s">
        <v>29</v>
      </c>
      <c r="I24" s="84">
        <v>15</v>
      </c>
    </row>
    <row r="25" spans="2:9" x14ac:dyDescent="0.35">
      <c r="B25" s="3" t="s">
        <v>24</v>
      </c>
      <c r="D25" s="21">
        <v>0.68</v>
      </c>
      <c r="E25" s="7">
        <v>0.8</v>
      </c>
      <c r="F25" s="32" t="s">
        <v>29</v>
      </c>
      <c r="G25" s="7">
        <v>0.53</v>
      </c>
      <c r="H25" s="120" t="s">
        <v>29</v>
      </c>
      <c r="I25" s="86">
        <v>0.51</v>
      </c>
    </row>
    <row r="26" spans="2:9" x14ac:dyDescent="0.35">
      <c r="B26" s="5" t="s">
        <v>25</v>
      </c>
      <c r="D26" s="22">
        <v>0.88</v>
      </c>
      <c r="E26" s="23">
        <v>0.89</v>
      </c>
      <c r="F26" s="34" t="s">
        <v>29</v>
      </c>
      <c r="G26" s="23">
        <v>0.83</v>
      </c>
      <c r="H26" s="102" t="s">
        <v>29</v>
      </c>
      <c r="I26" s="88">
        <v>0.71</v>
      </c>
    </row>
  </sheetData>
  <pageMargins left="0.511811024" right="0.511811024" top="0.78740157500000008" bottom="0.78740157500000008" header="0.31496062000000008" footer="0.31496062000000008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436E-88EC-4E8F-900D-A8388DB1FB40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17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45685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57</v>
      </c>
      <c r="F10" s="4">
        <v>46</v>
      </c>
      <c r="G10" s="4" t="s">
        <v>267</v>
      </c>
      <c r="H10" s="15">
        <v>0</v>
      </c>
      <c r="I10" s="84">
        <v>69</v>
      </c>
    </row>
    <row r="11" spans="2:12" x14ac:dyDescent="0.35">
      <c r="B11" s="3" t="s">
        <v>11</v>
      </c>
      <c r="D11" s="18">
        <v>10</v>
      </c>
      <c r="E11" s="4">
        <v>2</v>
      </c>
      <c r="F11" s="4">
        <v>1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6</v>
      </c>
      <c r="F12" s="4">
        <v>0</v>
      </c>
      <c r="G12" s="4">
        <v>12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25</v>
      </c>
      <c r="E14" s="4">
        <v>0</v>
      </c>
      <c r="F14" s="4">
        <v>0</v>
      </c>
      <c r="G14" s="12">
        <v>2</v>
      </c>
      <c r="H14" s="15">
        <v>0</v>
      </c>
      <c r="I14" s="84">
        <v>30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30</v>
      </c>
      <c r="E16" s="4">
        <v>8</v>
      </c>
      <c r="F16" s="15">
        <v>10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55</v>
      </c>
      <c r="E17" s="4">
        <v>8</v>
      </c>
      <c r="F17" s="4">
        <v>20</v>
      </c>
      <c r="G17" s="13">
        <v>2</v>
      </c>
      <c r="H17" s="15">
        <v>0</v>
      </c>
      <c r="I17" s="84">
        <v>30</v>
      </c>
    </row>
    <row r="18" spans="2:9" x14ac:dyDescent="0.35">
      <c r="B18" s="3" t="s">
        <v>17</v>
      </c>
      <c r="D18" s="24">
        <v>8.0000000000000002E-3</v>
      </c>
      <c r="E18" s="6">
        <v>1.2500000000000001E-2</v>
      </c>
      <c r="F18" s="6">
        <v>1.1299999999999999E-2</v>
      </c>
      <c r="G18" s="6">
        <v>1.5599999999999999E-2</v>
      </c>
      <c r="H18" s="6">
        <v>2.4E-2</v>
      </c>
      <c r="I18" s="85">
        <v>4.8999999999999998E-3</v>
      </c>
    </row>
    <row r="19" spans="2:9" x14ac:dyDescent="0.35">
      <c r="B19" s="3" t="s">
        <v>18</v>
      </c>
      <c r="D19" s="24">
        <v>9.1999999999999998E-3</v>
      </c>
      <c r="E19" s="6">
        <v>1.9800000000000002E-2</v>
      </c>
      <c r="F19" s="6">
        <v>1.6899999999999998E-2</v>
      </c>
      <c r="G19" s="6">
        <v>1.1900000000000001E-2</v>
      </c>
      <c r="H19" s="6">
        <v>1.3599999999999999E-2</v>
      </c>
      <c r="I19" s="85">
        <v>1.84E-2</v>
      </c>
    </row>
    <row r="20" spans="2:9" x14ac:dyDescent="0.35">
      <c r="B20" s="3" t="s">
        <v>19</v>
      </c>
      <c r="D20" s="19">
        <v>0.91</v>
      </c>
      <c r="E20" s="7">
        <v>0.92</v>
      </c>
      <c r="F20" s="7">
        <v>0.9</v>
      </c>
      <c r="G20" s="7">
        <v>0.56999999999999995</v>
      </c>
      <c r="H20" s="32">
        <v>0</v>
      </c>
      <c r="I20" s="86">
        <v>0.69</v>
      </c>
    </row>
    <row r="21" spans="2:9" x14ac:dyDescent="0.35">
      <c r="B21" s="3" t="s">
        <v>20</v>
      </c>
      <c r="D21" s="20">
        <v>42263</v>
      </c>
      <c r="E21" s="8">
        <v>39261</v>
      </c>
      <c r="F21" s="8">
        <v>38009</v>
      </c>
      <c r="G21" s="14">
        <v>61360</v>
      </c>
      <c r="H21" s="123">
        <v>0</v>
      </c>
      <c r="I21" s="87">
        <v>74198</v>
      </c>
    </row>
    <row r="22" spans="2:9" x14ac:dyDescent="0.35">
      <c r="B22" s="3" t="s">
        <v>21</v>
      </c>
      <c r="D22" s="18">
        <v>921</v>
      </c>
      <c r="E22" s="4">
        <v>934</v>
      </c>
      <c r="F22" s="4">
        <v>561</v>
      </c>
      <c r="G22" s="4">
        <v>634</v>
      </c>
      <c r="H22" s="4">
        <v>0</v>
      </c>
      <c r="I22" s="87">
        <v>778</v>
      </c>
    </row>
    <row r="23" spans="2:9" x14ac:dyDescent="0.35">
      <c r="B23" s="3" t="s">
        <v>22</v>
      </c>
      <c r="D23" s="18" t="s">
        <v>268</v>
      </c>
      <c r="E23" s="4">
        <v>1</v>
      </c>
      <c r="F23" s="4">
        <v>1</v>
      </c>
      <c r="G23" s="4" t="s">
        <v>269</v>
      </c>
      <c r="H23" s="4" t="s">
        <v>270</v>
      </c>
      <c r="I23" s="84" t="s">
        <v>257</v>
      </c>
    </row>
    <row r="24" spans="2:9" x14ac:dyDescent="0.35">
      <c r="B24" s="3" t="s">
        <v>23</v>
      </c>
      <c r="D24" s="18"/>
      <c r="E24" s="4">
        <v>9</v>
      </c>
      <c r="F24" s="15" t="s">
        <v>29</v>
      </c>
      <c r="G24" s="4">
        <v>5</v>
      </c>
      <c r="H24" s="80" t="s">
        <v>29</v>
      </c>
      <c r="I24" s="84">
        <v>7</v>
      </c>
    </row>
    <row r="25" spans="2:9" x14ac:dyDescent="0.35">
      <c r="B25" s="3" t="s">
        <v>24</v>
      </c>
      <c r="D25" s="21">
        <v>0.61</v>
      </c>
      <c r="E25" s="7">
        <v>0.76</v>
      </c>
      <c r="F25" s="32" t="s">
        <v>29</v>
      </c>
      <c r="G25" s="7">
        <v>0.52</v>
      </c>
      <c r="H25" s="120" t="s">
        <v>29</v>
      </c>
      <c r="I25" s="86">
        <v>0.54</v>
      </c>
    </row>
    <row r="26" spans="2:9" x14ac:dyDescent="0.35">
      <c r="B26" s="5" t="s">
        <v>25</v>
      </c>
      <c r="D26" s="22">
        <v>0.9</v>
      </c>
      <c r="E26" s="23">
        <v>0.9</v>
      </c>
      <c r="F26" s="34" t="s">
        <v>29</v>
      </c>
      <c r="G26" s="23">
        <v>0.76</v>
      </c>
      <c r="H26" s="102" t="s">
        <v>29</v>
      </c>
      <c r="I26" s="88">
        <v>0.68</v>
      </c>
    </row>
  </sheetData>
  <pageMargins left="0.511811024" right="0.511811024" top="0.78740157500000008" bottom="0.78740157500000008" header="0.31496062000000008" footer="0.31496062000000008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C4DF-3C5C-4852-B398-5A4A6AC35322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45686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71</v>
      </c>
      <c r="E10" s="4">
        <v>59</v>
      </c>
      <c r="F10" s="4">
        <v>45</v>
      </c>
      <c r="G10" s="4" t="s">
        <v>271</v>
      </c>
      <c r="H10" s="15">
        <v>16</v>
      </c>
      <c r="I10" s="84">
        <v>74</v>
      </c>
    </row>
    <row r="11" spans="2:12" x14ac:dyDescent="0.35">
      <c r="B11" s="3" t="s">
        <v>11</v>
      </c>
      <c r="D11" s="18">
        <v>10</v>
      </c>
      <c r="E11" s="4">
        <v>3</v>
      </c>
      <c r="F11" s="4">
        <v>0</v>
      </c>
      <c r="G11" s="4" t="s">
        <v>272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6</v>
      </c>
      <c r="E12" s="4">
        <v>6</v>
      </c>
      <c r="F12" s="4">
        <v>0</v>
      </c>
      <c r="G12" s="4">
        <v>10</v>
      </c>
      <c r="H12" s="15">
        <v>0</v>
      </c>
      <c r="I12" s="84">
        <v>6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32</v>
      </c>
      <c r="E14" s="4">
        <v>0</v>
      </c>
      <c r="F14" s="4">
        <v>0</v>
      </c>
      <c r="G14" s="12">
        <v>8</v>
      </c>
      <c r="H14" s="15">
        <v>0</v>
      </c>
      <c r="I14" s="84">
        <v>16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14</v>
      </c>
      <c r="E16" s="4">
        <v>0</v>
      </c>
      <c r="F16" s="15">
        <v>5</v>
      </c>
      <c r="G16" s="26">
        <v>4</v>
      </c>
      <c r="H16" s="31">
        <v>0</v>
      </c>
      <c r="I16" s="84">
        <v>12</v>
      </c>
    </row>
    <row r="17" spans="2:9" x14ac:dyDescent="0.35">
      <c r="B17" s="3" t="s">
        <v>16</v>
      </c>
      <c r="D17" s="18">
        <v>46</v>
      </c>
      <c r="E17" s="4">
        <v>0</v>
      </c>
      <c r="F17" s="4">
        <v>15</v>
      </c>
      <c r="G17" s="13">
        <v>12</v>
      </c>
      <c r="H17" s="15">
        <v>0</v>
      </c>
      <c r="I17" s="84">
        <v>28</v>
      </c>
    </row>
    <row r="18" spans="2:9" x14ac:dyDescent="0.35">
      <c r="B18" s="3" t="s">
        <v>17</v>
      </c>
      <c r="D18" s="24">
        <v>1.54E-2</v>
      </c>
      <c r="E18" s="6">
        <v>1.2800000000000001E-2</v>
      </c>
      <c r="F18" s="6">
        <v>1.9900000000000001E-2</v>
      </c>
      <c r="G18" s="6">
        <v>7.6E-3</v>
      </c>
      <c r="H18" s="6">
        <v>0</v>
      </c>
      <c r="I18" s="85">
        <v>8.0999999999999996E-3</v>
      </c>
    </row>
    <row r="19" spans="2:9" x14ac:dyDescent="0.35">
      <c r="B19" s="3" t="s">
        <v>18</v>
      </c>
      <c r="D19" s="24">
        <v>9.4999999999999998E-3</v>
      </c>
      <c r="E19" s="6">
        <v>1.95E-2</v>
      </c>
      <c r="F19" s="6">
        <v>1.7100000000000001E-2</v>
      </c>
      <c r="G19" s="6">
        <v>1.2E-2</v>
      </c>
      <c r="H19" s="6">
        <v>1.26E-2</v>
      </c>
      <c r="I19" s="85">
        <v>1.77E-2</v>
      </c>
    </row>
    <row r="20" spans="2:9" x14ac:dyDescent="0.35">
      <c r="B20" s="3" t="s">
        <v>19</v>
      </c>
      <c r="D20" s="19">
        <v>0.8</v>
      </c>
      <c r="E20" s="7">
        <v>0.83</v>
      </c>
      <c r="F20" s="7">
        <v>0.84</v>
      </c>
      <c r="G20" s="7">
        <v>0.76</v>
      </c>
      <c r="H20" s="32">
        <v>0.8</v>
      </c>
      <c r="I20" s="86">
        <v>0.71</v>
      </c>
    </row>
    <row r="21" spans="2:9" x14ac:dyDescent="0.35">
      <c r="B21" s="3" t="s">
        <v>20</v>
      </c>
      <c r="D21" s="20">
        <v>49460</v>
      </c>
      <c r="E21" s="8">
        <v>37446</v>
      </c>
      <c r="F21" s="8">
        <v>34808</v>
      </c>
      <c r="G21" s="14">
        <v>88720</v>
      </c>
      <c r="H21" s="123">
        <v>12757</v>
      </c>
      <c r="I21" s="87">
        <v>92432</v>
      </c>
    </row>
    <row r="22" spans="2:9" x14ac:dyDescent="0.35">
      <c r="B22" s="3" t="s">
        <v>21</v>
      </c>
      <c r="D22" s="18">
        <v>625</v>
      </c>
      <c r="E22" s="4">
        <v>772</v>
      </c>
      <c r="F22" s="4">
        <v>671</v>
      </c>
      <c r="G22" s="4">
        <v>548</v>
      </c>
      <c r="H22" s="4">
        <v>400</v>
      </c>
      <c r="I22" s="87">
        <v>1134</v>
      </c>
    </row>
    <row r="23" spans="2:9" x14ac:dyDescent="0.35">
      <c r="B23" s="3" t="s">
        <v>22</v>
      </c>
      <c r="D23" s="18">
        <v>2</v>
      </c>
      <c r="E23" s="4">
        <v>2</v>
      </c>
      <c r="F23" s="4">
        <v>2</v>
      </c>
      <c r="G23" s="4">
        <v>0</v>
      </c>
      <c r="H23" s="4">
        <v>0</v>
      </c>
      <c r="I23" s="84" t="s">
        <v>257</v>
      </c>
    </row>
    <row r="24" spans="2:9" x14ac:dyDescent="0.35">
      <c r="B24" s="3" t="s">
        <v>23</v>
      </c>
      <c r="D24" s="18">
        <v>5</v>
      </c>
      <c r="E24" s="4">
        <v>12</v>
      </c>
      <c r="F24" s="15" t="s">
        <v>29</v>
      </c>
      <c r="G24" s="4">
        <v>6</v>
      </c>
      <c r="H24" s="80" t="s">
        <v>29</v>
      </c>
      <c r="I24" s="84">
        <v>6</v>
      </c>
    </row>
    <row r="25" spans="2:9" x14ac:dyDescent="0.35">
      <c r="B25" s="3" t="s">
        <v>24</v>
      </c>
      <c r="D25" s="21">
        <v>0.6</v>
      </c>
      <c r="E25" s="7">
        <v>0.74</v>
      </c>
      <c r="F25" s="32" t="s">
        <v>29</v>
      </c>
      <c r="G25" s="7">
        <v>0.5</v>
      </c>
      <c r="H25" s="120" t="s">
        <v>29</v>
      </c>
      <c r="I25" s="86">
        <v>0.51</v>
      </c>
    </row>
    <row r="26" spans="2:9" x14ac:dyDescent="0.35">
      <c r="B26" s="5" t="s">
        <v>25</v>
      </c>
      <c r="D26" s="22">
        <v>0.9</v>
      </c>
      <c r="E26" s="23">
        <v>0.9</v>
      </c>
      <c r="F26" s="34" t="s">
        <v>29</v>
      </c>
      <c r="G26" s="23">
        <v>0.76</v>
      </c>
      <c r="H26" s="102" t="s">
        <v>29</v>
      </c>
      <c r="I26" s="88">
        <v>0.68</v>
      </c>
    </row>
  </sheetData>
  <pageMargins left="0.511811024" right="0.511811024" top="0.78740157500000008" bottom="0.78740157500000008" header="0.31496062000000008" footer="0.31496062000000008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23F7-B27D-4762-AEFE-AC303E225678}">
  <dimension ref="B3:L26"/>
  <sheetViews>
    <sheetView showGridLines="0" topLeftCell="B1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45687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74</v>
      </c>
      <c r="E10" s="4">
        <v>49</v>
      </c>
      <c r="F10" s="4">
        <v>52</v>
      </c>
      <c r="G10" s="4" t="s">
        <v>273</v>
      </c>
      <c r="H10" s="15">
        <v>15</v>
      </c>
      <c r="I10" s="84">
        <v>72</v>
      </c>
    </row>
    <row r="11" spans="2:12" x14ac:dyDescent="0.35">
      <c r="B11" s="3" t="s">
        <v>11</v>
      </c>
      <c r="D11" s="18">
        <v>13</v>
      </c>
      <c r="E11" s="4">
        <v>1</v>
      </c>
      <c r="F11" s="4">
        <v>0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8</v>
      </c>
      <c r="E12" s="4">
        <v>6</v>
      </c>
      <c r="F12" s="4">
        <v>0</v>
      </c>
      <c r="G12" s="4">
        <v>4</v>
      </c>
      <c r="H12" s="15">
        <v>0</v>
      </c>
      <c r="I12" s="84">
        <v>3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0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25</v>
      </c>
      <c r="E14" s="4">
        <v>0</v>
      </c>
      <c r="F14" s="4">
        <v>0</v>
      </c>
      <c r="G14" s="12">
        <v>8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30</v>
      </c>
      <c r="E16" s="4">
        <v>0</v>
      </c>
      <c r="F16" s="15">
        <v>7</v>
      </c>
      <c r="G16" s="26">
        <v>0</v>
      </c>
      <c r="H16" s="31">
        <v>0</v>
      </c>
      <c r="I16" s="84">
        <v>10</v>
      </c>
    </row>
    <row r="17" spans="2:9" x14ac:dyDescent="0.35">
      <c r="B17" s="3" t="s">
        <v>16</v>
      </c>
      <c r="D17" s="18">
        <v>55</v>
      </c>
      <c r="E17" s="4">
        <v>0</v>
      </c>
      <c r="F17" s="4">
        <v>7</v>
      </c>
      <c r="G17" s="13">
        <v>8</v>
      </c>
      <c r="H17" s="15">
        <v>0</v>
      </c>
      <c r="I17" s="84">
        <v>22</v>
      </c>
    </row>
    <row r="18" spans="2:9" x14ac:dyDescent="0.35">
      <c r="B18" s="3" t="s">
        <v>17</v>
      </c>
      <c r="D18" s="24">
        <v>7.4000000000000003E-3</v>
      </c>
      <c r="E18" s="6">
        <v>1.84E-2</v>
      </c>
      <c r="F18" s="6">
        <v>6.7000000000000002E-3</v>
      </c>
      <c r="G18" s="6">
        <v>4.1999999999999997E-3</v>
      </c>
      <c r="H18" s="6">
        <v>3.5999999999999999E-3</v>
      </c>
      <c r="I18" s="85">
        <v>2.3099999999999999E-2</v>
      </c>
    </row>
    <row r="19" spans="2:9" x14ac:dyDescent="0.35">
      <c r="B19" s="3" t="s">
        <v>18</v>
      </c>
      <c r="D19" s="24">
        <v>9.4000000000000004E-3</v>
      </c>
      <c r="E19" s="6">
        <v>1.7100000000000001E-2</v>
      </c>
      <c r="F19" s="6">
        <v>1.89E-2</v>
      </c>
      <c r="G19" s="6">
        <v>1.29E-2</v>
      </c>
      <c r="H19" s="6">
        <v>1.21E-2</v>
      </c>
      <c r="I19" s="85">
        <v>1.9E-2</v>
      </c>
    </row>
    <row r="20" spans="2:9" x14ac:dyDescent="0.35">
      <c r="B20" s="3" t="s">
        <v>19</v>
      </c>
      <c r="D20" s="19">
        <v>0.76</v>
      </c>
      <c r="E20" s="7">
        <v>0.8</v>
      </c>
      <c r="F20" s="7">
        <v>0.82</v>
      </c>
      <c r="G20" s="7">
        <v>0.71</v>
      </c>
      <c r="H20" s="32">
        <v>0.71</v>
      </c>
      <c r="I20" s="86">
        <v>0.72</v>
      </c>
    </row>
    <row r="21" spans="2:9" x14ac:dyDescent="0.35">
      <c r="B21" s="3" t="s">
        <v>20</v>
      </c>
      <c r="D21" s="20">
        <v>53016</v>
      </c>
      <c r="E21" s="8">
        <v>31427</v>
      </c>
      <c r="F21" s="8">
        <v>43447</v>
      </c>
      <c r="G21" s="14">
        <v>72203</v>
      </c>
      <c r="H21" s="123">
        <v>10713</v>
      </c>
      <c r="I21" s="87">
        <v>86909</v>
      </c>
    </row>
    <row r="22" spans="2:9" x14ac:dyDescent="0.35">
      <c r="B22" s="3" t="s">
        <v>21</v>
      </c>
      <c r="D22" s="18">
        <v>649</v>
      </c>
      <c r="E22" s="4">
        <v>698</v>
      </c>
      <c r="F22" s="4">
        <v>736</v>
      </c>
      <c r="G22" s="4">
        <v>567</v>
      </c>
      <c r="H22" s="4">
        <v>365</v>
      </c>
      <c r="I22" s="87">
        <v>837</v>
      </c>
    </row>
    <row r="23" spans="2:9" x14ac:dyDescent="0.35">
      <c r="B23" s="3" t="s">
        <v>22</v>
      </c>
      <c r="D23" s="18" t="s">
        <v>274</v>
      </c>
      <c r="E23" s="4">
        <v>1</v>
      </c>
      <c r="F23" s="4">
        <v>1</v>
      </c>
      <c r="G23" s="4">
        <v>0</v>
      </c>
      <c r="H23" s="4">
        <v>0</v>
      </c>
      <c r="I23" s="84" t="s">
        <v>246</v>
      </c>
    </row>
    <row r="24" spans="2:9" x14ac:dyDescent="0.35">
      <c r="B24" s="3" t="s">
        <v>23</v>
      </c>
      <c r="D24" s="18">
        <v>3</v>
      </c>
      <c r="E24" s="4">
        <v>10</v>
      </c>
      <c r="F24" s="15" t="s">
        <v>29</v>
      </c>
      <c r="G24" s="4">
        <v>4</v>
      </c>
      <c r="H24" s="80" t="s">
        <v>29</v>
      </c>
      <c r="I24" s="84">
        <v>6</v>
      </c>
    </row>
    <row r="25" spans="2:9" x14ac:dyDescent="0.35">
      <c r="B25" s="3" t="s">
        <v>24</v>
      </c>
      <c r="D25" s="21">
        <v>0.55000000000000004</v>
      </c>
      <c r="E25" s="7">
        <v>0.73</v>
      </c>
      <c r="F25" s="32" t="s">
        <v>29</v>
      </c>
      <c r="G25" s="7">
        <v>0.5</v>
      </c>
      <c r="H25" s="120" t="s">
        <v>29</v>
      </c>
      <c r="I25" s="86">
        <v>0.49</v>
      </c>
    </row>
    <row r="26" spans="2:9" x14ac:dyDescent="0.35">
      <c r="B26" s="5" t="s">
        <v>25</v>
      </c>
      <c r="D26" s="22">
        <v>0.9</v>
      </c>
      <c r="E26" s="23">
        <v>0.9</v>
      </c>
      <c r="F26" s="34" t="s">
        <v>29</v>
      </c>
      <c r="G26" s="23">
        <v>0.84</v>
      </c>
      <c r="H26" s="102" t="s">
        <v>29</v>
      </c>
      <c r="I26" s="88"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8B41-88B6-49A5-B501-9A74ABA59390}">
  <dimension ref="B3:L26"/>
  <sheetViews>
    <sheetView showGridLines="0" topLeftCell="A12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45688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73</v>
      </c>
      <c r="E10" s="4">
        <v>54</v>
      </c>
      <c r="F10" s="4">
        <v>48</v>
      </c>
      <c r="G10" s="4">
        <v>0</v>
      </c>
      <c r="H10" s="15">
        <v>14</v>
      </c>
      <c r="I10" s="84">
        <v>74</v>
      </c>
    </row>
    <row r="11" spans="2:12" x14ac:dyDescent="0.35">
      <c r="B11" s="3" t="s">
        <v>11</v>
      </c>
      <c r="D11" s="18" t="s">
        <v>275</v>
      </c>
      <c r="E11" s="4">
        <v>1</v>
      </c>
      <c r="F11" s="4">
        <v>1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0</v>
      </c>
      <c r="G12" s="4">
        <v>4</v>
      </c>
      <c r="H12" s="15">
        <v>0</v>
      </c>
      <c r="I12" s="84">
        <v>5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23</v>
      </c>
      <c r="E14" s="4">
        <v>0</v>
      </c>
      <c r="F14" s="4">
        <v>0</v>
      </c>
      <c r="G14" s="12">
        <v>11</v>
      </c>
      <c r="H14" s="15">
        <v>0</v>
      </c>
      <c r="I14" s="84">
        <v>25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3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12</v>
      </c>
      <c r="E16" s="4">
        <v>0</v>
      </c>
      <c r="F16" s="15">
        <v>4</v>
      </c>
      <c r="G16" s="26">
        <v>0</v>
      </c>
      <c r="H16" s="31">
        <v>0</v>
      </c>
      <c r="I16" s="84">
        <v>7</v>
      </c>
    </row>
    <row r="17" spans="2:9" x14ac:dyDescent="0.35">
      <c r="B17" s="3" t="s">
        <v>16</v>
      </c>
      <c r="D17" s="18">
        <v>35</v>
      </c>
      <c r="E17" s="4">
        <v>0</v>
      </c>
      <c r="F17" s="4">
        <v>7</v>
      </c>
      <c r="G17" s="13">
        <v>11</v>
      </c>
      <c r="H17" s="15">
        <v>0</v>
      </c>
      <c r="I17" s="84">
        <v>32</v>
      </c>
    </row>
    <row r="18" spans="2:9" x14ac:dyDescent="0.35">
      <c r="B18" s="3" t="s">
        <v>17</v>
      </c>
      <c r="D18" s="24">
        <v>6.4000000000000003E-3</v>
      </c>
      <c r="E18" s="6">
        <v>1.77E-2</v>
      </c>
      <c r="F18" s="6">
        <v>1.01E-2</v>
      </c>
      <c r="G18" s="6" t="s">
        <v>276</v>
      </c>
      <c r="H18" s="6">
        <v>1.01E-2</v>
      </c>
      <c r="I18" s="85">
        <v>2.3E-3</v>
      </c>
    </row>
    <row r="19" spans="2:9" x14ac:dyDescent="0.35">
      <c r="B19" s="3" t="s">
        <v>18</v>
      </c>
      <c r="D19" s="24">
        <v>9.1999999999999998E-3</v>
      </c>
      <c r="E19" s="6">
        <v>1.8800000000000001E-2</v>
      </c>
      <c r="F19" s="6">
        <v>1.6799999999999999E-2</v>
      </c>
      <c r="G19" s="6" t="s">
        <v>277</v>
      </c>
      <c r="H19" s="6">
        <v>1.2E-2</v>
      </c>
      <c r="I19" s="85">
        <v>1.83E-2</v>
      </c>
    </row>
    <row r="20" spans="2:9" x14ac:dyDescent="0.35">
      <c r="B20" s="3" t="s">
        <v>19</v>
      </c>
      <c r="D20" s="19">
        <v>0.84</v>
      </c>
      <c r="E20" s="7">
        <v>0.86</v>
      </c>
      <c r="F20" s="7">
        <v>0.82</v>
      </c>
      <c r="G20" s="7">
        <v>0.65</v>
      </c>
      <c r="H20" s="32">
        <v>0.68</v>
      </c>
      <c r="I20" s="86">
        <v>0.8</v>
      </c>
    </row>
    <row r="21" spans="2:9" x14ac:dyDescent="0.35">
      <c r="B21" s="3" t="s">
        <v>20</v>
      </c>
      <c r="D21" s="20">
        <v>46994</v>
      </c>
      <c r="E21" s="8">
        <v>34872</v>
      </c>
      <c r="F21" s="8">
        <v>37411</v>
      </c>
      <c r="G21" s="14">
        <v>69571</v>
      </c>
      <c r="H21" s="123">
        <v>9583</v>
      </c>
      <c r="I21" s="87">
        <v>89791</v>
      </c>
    </row>
    <row r="22" spans="2:9" x14ac:dyDescent="0.35">
      <c r="B22" s="3" t="s">
        <v>21</v>
      </c>
      <c r="D22" s="18">
        <v>597</v>
      </c>
      <c r="E22" s="4">
        <v>738</v>
      </c>
      <c r="F22" s="4">
        <v>591</v>
      </c>
      <c r="G22" s="4">
        <v>530</v>
      </c>
      <c r="H22" s="4">
        <v>271</v>
      </c>
      <c r="I22" s="87">
        <v>870</v>
      </c>
    </row>
    <row r="23" spans="2:9" x14ac:dyDescent="0.35">
      <c r="B23" s="3" t="s">
        <v>22</v>
      </c>
      <c r="D23" s="18" t="s">
        <v>278</v>
      </c>
      <c r="E23" s="4">
        <v>2</v>
      </c>
      <c r="F23" s="4">
        <v>2</v>
      </c>
      <c r="G23" s="4" t="s">
        <v>279</v>
      </c>
      <c r="H23" s="4" t="s">
        <v>235</v>
      </c>
      <c r="I23" s="84" t="s">
        <v>246</v>
      </c>
    </row>
    <row r="24" spans="2:9" x14ac:dyDescent="0.35">
      <c r="B24" s="3" t="s">
        <v>23</v>
      </c>
      <c r="D24" s="18">
        <v>8</v>
      </c>
      <c r="E24" s="4">
        <v>9</v>
      </c>
      <c r="F24" s="15" t="s">
        <v>29</v>
      </c>
      <c r="G24" s="4">
        <v>12</v>
      </c>
      <c r="H24" s="80" t="s">
        <v>29</v>
      </c>
      <c r="I24" s="84">
        <v>5</v>
      </c>
    </row>
    <row r="25" spans="2:9" x14ac:dyDescent="0.35">
      <c r="B25" s="3" t="s">
        <v>24</v>
      </c>
      <c r="D25" s="21">
        <v>0.52</v>
      </c>
      <c r="E25" s="7">
        <v>0.67</v>
      </c>
      <c r="F25" s="32" t="s">
        <v>29</v>
      </c>
      <c r="G25" s="7">
        <v>0.49</v>
      </c>
      <c r="H25" s="120" t="s">
        <v>29</v>
      </c>
      <c r="I25" s="86">
        <v>0.46</v>
      </c>
    </row>
    <row r="26" spans="2:9" x14ac:dyDescent="0.35">
      <c r="B26" s="5" t="s">
        <v>25</v>
      </c>
      <c r="D26" s="22">
        <v>0.89</v>
      </c>
      <c r="E26" s="23">
        <v>0.89</v>
      </c>
      <c r="F26" s="34" t="s">
        <v>29</v>
      </c>
      <c r="G26" s="23">
        <v>0.84</v>
      </c>
      <c r="H26" s="102" t="s">
        <v>29</v>
      </c>
      <c r="I26" s="88"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F587-A4B3-414E-9B34-16A00E2B88EB}">
  <dimension ref="B3:L26"/>
  <sheetViews>
    <sheetView showGridLines="0" topLeftCell="A11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45689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0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62</v>
      </c>
      <c r="E10" s="4">
        <v>50</v>
      </c>
      <c r="F10" s="4">
        <v>46</v>
      </c>
      <c r="G10" s="4">
        <v>59</v>
      </c>
      <c r="H10" s="15">
        <v>10</v>
      </c>
      <c r="I10" s="84">
        <v>68</v>
      </c>
    </row>
    <row r="11" spans="2:12" x14ac:dyDescent="0.35">
      <c r="B11" s="3" t="s">
        <v>11</v>
      </c>
      <c r="D11" s="18" t="s">
        <v>280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0</v>
      </c>
      <c r="E12" s="4">
        <v>0</v>
      </c>
      <c r="F12" s="4">
        <v>0</v>
      </c>
      <c r="G12" s="4">
        <v>4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23</v>
      </c>
      <c r="E14" s="4">
        <v>0</v>
      </c>
      <c r="F14" s="4">
        <v>0</v>
      </c>
      <c r="G14" s="12">
        <v>13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12</v>
      </c>
      <c r="E16" s="4">
        <v>0</v>
      </c>
      <c r="F16" s="15">
        <v>0</v>
      </c>
      <c r="G16" s="26">
        <v>0</v>
      </c>
      <c r="H16" s="31">
        <v>0</v>
      </c>
      <c r="I16" s="84">
        <v>2</v>
      </c>
    </row>
    <row r="17" spans="2:9" x14ac:dyDescent="0.35">
      <c r="B17" s="3" t="s">
        <v>16</v>
      </c>
      <c r="D17" s="18">
        <v>35</v>
      </c>
      <c r="E17" s="4">
        <v>0</v>
      </c>
      <c r="F17" s="4">
        <v>0</v>
      </c>
      <c r="G17" s="13">
        <v>13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2.4299999999999999E-2</v>
      </c>
      <c r="E18" s="6">
        <v>2.5399999999999999E-2</v>
      </c>
      <c r="F18" s="6">
        <v>8.3999999999999995E-3</v>
      </c>
      <c r="G18" s="6" t="s">
        <v>281</v>
      </c>
      <c r="H18" s="6">
        <v>7.1999999999999998E-3</v>
      </c>
      <c r="I18" s="85">
        <v>6.1999999999999998E-3</v>
      </c>
    </row>
    <row r="19" spans="2:9" x14ac:dyDescent="0.35">
      <c r="B19" s="3" t="s">
        <v>18</v>
      </c>
      <c r="D19" s="24">
        <v>9.7999999999999997E-3</v>
      </c>
      <c r="E19" s="6">
        <v>1.8800000000000001E-2</v>
      </c>
      <c r="F19" s="6">
        <v>1.6799999999999999E-2</v>
      </c>
      <c r="G19" s="6">
        <v>1.18E-2</v>
      </c>
      <c r="H19" s="6">
        <v>1.21E-2</v>
      </c>
      <c r="I19" s="85">
        <v>1.84E-2</v>
      </c>
    </row>
    <row r="20" spans="2:9" x14ac:dyDescent="0.35">
      <c r="B20" s="3" t="s">
        <v>19</v>
      </c>
      <c r="D20" s="19">
        <v>0.76</v>
      </c>
      <c r="E20" s="7">
        <v>0.73</v>
      </c>
      <c r="F20" s="7">
        <v>0.77</v>
      </c>
      <c r="G20" s="7">
        <v>0.67</v>
      </c>
      <c r="H20" s="32">
        <v>0.42</v>
      </c>
      <c r="I20" s="86">
        <v>0.69</v>
      </c>
    </row>
    <row r="21" spans="2:9" x14ac:dyDescent="0.35">
      <c r="B21" s="3" t="s">
        <v>20</v>
      </c>
      <c r="D21" s="20">
        <v>40600</v>
      </c>
      <c r="E21" s="8">
        <v>29077</v>
      </c>
      <c r="F21" s="8">
        <v>30736</v>
      </c>
      <c r="G21" s="14">
        <v>52697</v>
      </c>
      <c r="H21" s="33">
        <v>4242</v>
      </c>
      <c r="I21" s="87">
        <v>67155</v>
      </c>
    </row>
    <row r="22" spans="2:9" x14ac:dyDescent="0.35">
      <c r="B22" s="3" t="s">
        <v>21</v>
      </c>
      <c r="D22" s="18">
        <v>592</v>
      </c>
      <c r="E22" s="4">
        <v>567</v>
      </c>
      <c r="F22" s="4">
        <v>622</v>
      </c>
      <c r="G22" s="4">
        <v>625</v>
      </c>
      <c r="H22" s="15">
        <v>194</v>
      </c>
      <c r="I22" s="87">
        <v>1133</v>
      </c>
    </row>
    <row r="23" spans="2:9" x14ac:dyDescent="0.35">
      <c r="B23" s="3" t="s">
        <v>22</v>
      </c>
      <c r="D23" s="18" t="s">
        <v>282</v>
      </c>
      <c r="E23" s="4">
        <v>1</v>
      </c>
      <c r="F23" s="4">
        <v>0</v>
      </c>
      <c r="G23" s="4">
        <v>0</v>
      </c>
      <c r="H23" s="4" t="s">
        <v>283</v>
      </c>
      <c r="I23" s="84" t="s">
        <v>235</v>
      </c>
    </row>
    <row r="24" spans="2:9" x14ac:dyDescent="0.35">
      <c r="B24" s="3" t="s">
        <v>23</v>
      </c>
      <c r="D24" s="18">
        <v>7</v>
      </c>
      <c r="E24" s="4">
        <v>11</v>
      </c>
      <c r="F24" s="15" t="s">
        <v>29</v>
      </c>
      <c r="G24" s="4">
        <v>11</v>
      </c>
      <c r="H24" s="80" t="s">
        <v>29</v>
      </c>
      <c r="I24" s="84">
        <v>0</v>
      </c>
    </row>
    <row r="25" spans="2:9" x14ac:dyDescent="0.35">
      <c r="B25" s="3" t="s">
        <v>24</v>
      </c>
      <c r="D25" s="21">
        <v>0.53</v>
      </c>
      <c r="E25" s="7">
        <v>0.68</v>
      </c>
      <c r="F25" s="32" t="s">
        <v>29</v>
      </c>
      <c r="G25" s="7">
        <v>0.44</v>
      </c>
      <c r="H25" s="120" t="s">
        <v>29</v>
      </c>
      <c r="I25" s="86">
        <v>0.41</v>
      </c>
    </row>
    <row r="26" spans="2:9" x14ac:dyDescent="0.35">
      <c r="B26" s="5" t="s">
        <v>25</v>
      </c>
      <c r="D26" s="22">
        <v>0.88</v>
      </c>
      <c r="E26" s="23">
        <v>0.89</v>
      </c>
      <c r="F26" s="34" t="s">
        <v>29</v>
      </c>
      <c r="G26" s="23">
        <v>0.84</v>
      </c>
      <c r="H26" s="102" t="s">
        <v>29</v>
      </c>
      <c r="I26" s="88"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C9AF-2F90-455F-BD8C-A8367E9655B7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56</v>
      </c>
      <c r="F4" s="89">
        <v>45</v>
      </c>
      <c r="G4" s="89">
        <v>52</v>
      </c>
      <c r="H4" s="30">
        <v>16</v>
      </c>
      <c r="I4" s="83">
        <v>74</v>
      </c>
      <c r="K4" s="41">
        <v>45691</v>
      </c>
      <c r="L4" s="25"/>
    </row>
    <row r="5" spans="2:12" x14ac:dyDescent="0.35">
      <c r="B5" s="82" t="s">
        <v>53</v>
      </c>
      <c r="D5" s="79">
        <v>3</v>
      </c>
      <c r="E5" s="4">
        <v>1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44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41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59</v>
      </c>
      <c r="E10" s="4">
        <v>59</v>
      </c>
      <c r="F10" s="4">
        <v>41</v>
      </c>
      <c r="G10" s="4">
        <v>54</v>
      </c>
      <c r="H10" s="15">
        <v>9</v>
      </c>
      <c r="I10" s="84">
        <v>58</v>
      </c>
    </row>
    <row r="11" spans="2:12" x14ac:dyDescent="0.35">
      <c r="B11" s="3" t="s">
        <v>11</v>
      </c>
      <c r="D11" s="18" t="s">
        <v>284</v>
      </c>
      <c r="E11" s="4">
        <v>1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3</v>
      </c>
      <c r="E12" s="4">
        <v>1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23</v>
      </c>
      <c r="E14" s="4">
        <v>0</v>
      </c>
      <c r="F14" s="4">
        <v>0</v>
      </c>
      <c r="G14" s="12">
        <v>11</v>
      </c>
      <c r="H14" s="15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12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35</v>
      </c>
      <c r="E17" s="4">
        <v>0</v>
      </c>
      <c r="F17" s="4">
        <v>0</v>
      </c>
      <c r="G17" s="13">
        <v>11</v>
      </c>
      <c r="H17" s="15">
        <v>0</v>
      </c>
      <c r="I17" s="84">
        <v>13</v>
      </c>
    </row>
    <row r="18" spans="2:9" x14ac:dyDescent="0.35">
      <c r="B18" s="3" t="s">
        <v>17</v>
      </c>
      <c r="D18" s="24">
        <v>6.1000000000000004E-3</v>
      </c>
      <c r="E18" s="6">
        <v>3.7400000000000003E-2</v>
      </c>
      <c r="F18" s="6">
        <v>2.4899999999999999E-2</v>
      </c>
      <c r="G18" s="6">
        <v>4.0000000000000001E-3</v>
      </c>
      <c r="H18" s="6">
        <v>2.5999999999999999E-3</v>
      </c>
      <c r="I18" s="85">
        <v>7.4000000000000003E-3</v>
      </c>
    </row>
    <row r="19" spans="2:9" x14ac:dyDescent="0.35">
      <c r="B19" s="3" t="s">
        <v>18</v>
      </c>
      <c r="D19" s="24">
        <v>6.1000000000000004E-3</v>
      </c>
      <c r="E19" s="6">
        <v>3.7400000000000003E-2</v>
      </c>
      <c r="F19" s="6">
        <v>2.4899999999999999E-2</v>
      </c>
      <c r="G19" s="6">
        <v>4.0000000000000001E-3</v>
      </c>
      <c r="H19" s="6">
        <v>1.1900000000000001E-2</v>
      </c>
      <c r="I19" s="85">
        <v>7.4000000000000003E-3</v>
      </c>
    </row>
    <row r="20" spans="2:9" x14ac:dyDescent="0.35">
      <c r="B20" s="3" t="s">
        <v>19</v>
      </c>
      <c r="D20" s="19">
        <v>0.76</v>
      </c>
      <c r="E20" s="7">
        <v>0.76</v>
      </c>
      <c r="F20" s="7">
        <v>0.79</v>
      </c>
      <c r="G20" s="7">
        <v>0.68</v>
      </c>
      <c r="H20" s="32">
        <v>0.4</v>
      </c>
      <c r="I20" s="86">
        <v>0.7</v>
      </c>
    </row>
    <row r="21" spans="2:9" x14ac:dyDescent="0.35">
      <c r="B21" s="3" t="s">
        <v>20</v>
      </c>
      <c r="D21" s="20">
        <v>48543</v>
      </c>
      <c r="E21" s="8">
        <v>31991</v>
      </c>
      <c r="F21" s="8">
        <v>28447</v>
      </c>
      <c r="G21" s="14">
        <v>50996</v>
      </c>
      <c r="H21" s="33">
        <v>3627</v>
      </c>
      <c r="I21" s="87">
        <v>60884</v>
      </c>
    </row>
    <row r="22" spans="2:9" x14ac:dyDescent="0.35">
      <c r="B22" s="3" t="s">
        <v>21</v>
      </c>
      <c r="D22" s="18">
        <v>416</v>
      </c>
      <c r="E22" s="4">
        <v>644</v>
      </c>
      <c r="F22" s="4">
        <v>581</v>
      </c>
      <c r="G22" s="4">
        <v>586</v>
      </c>
      <c r="H22" s="15">
        <v>173</v>
      </c>
      <c r="I22" s="87">
        <v>832</v>
      </c>
    </row>
    <row r="23" spans="2:9" x14ac:dyDescent="0.35">
      <c r="B23" s="3" t="s">
        <v>22</v>
      </c>
      <c r="D23" s="18" t="s">
        <v>285</v>
      </c>
      <c r="E23" s="4">
        <v>1</v>
      </c>
      <c r="F23" s="4">
        <v>2</v>
      </c>
      <c r="G23" s="4" t="s">
        <v>286</v>
      </c>
      <c r="H23" s="4" t="s">
        <v>266</v>
      </c>
      <c r="I23" s="84" t="s">
        <v>231</v>
      </c>
    </row>
    <row r="24" spans="2:9" x14ac:dyDescent="0.35">
      <c r="B24" s="3" t="s">
        <v>23</v>
      </c>
      <c r="D24" s="18">
        <v>24</v>
      </c>
      <c r="E24" s="4">
        <v>18</v>
      </c>
      <c r="F24" s="15" t="s">
        <v>29</v>
      </c>
      <c r="G24" s="4">
        <v>10</v>
      </c>
      <c r="H24" s="80" t="s">
        <v>29</v>
      </c>
      <c r="I24" s="84">
        <v>30</v>
      </c>
    </row>
    <row r="25" spans="2:9" x14ac:dyDescent="0.35">
      <c r="B25" s="3" t="s">
        <v>24</v>
      </c>
      <c r="D25" s="21">
        <v>0.61</v>
      </c>
      <c r="E25" s="7">
        <v>0.71</v>
      </c>
      <c r="F25" s="32" t="s">
        <v>29</v>
      </c>
      <c r="G25" s="7">
        <v>0.51</v>
      </c>
      <c r="H25" s="120" t="s">
        <v>29</v>
      </c>
      <c r="I25" s="86">
        <v>0.59</v>
      </c>
    </row>
    <row r="26" spans="2:9" x14ac:dyDescent="0.35">
      <c r="B26" s="5" t="s">
        <v>25</v>
      </c>
      <c r="D26" s="22">
        <v>0.87</v>
      </c>
      <c r="E26" s="23">
        <v>0.87</v>
      </c>
      <c r="F26" s="34" t="s">
        <v>29</v>
      </c>
      <c r="G26" s="23">
        <v>0.84</v>
      </c>
      <c r="H26" s="102" t="s">
        <v>29</v>
      </c>
      <c r="I26" s="88"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4D38-0589-4C61-A2B7-536135027142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52</v>
      </c>
      <c r="H4" s="30">
        <v>16</v>
      </c>
      <c r="I4" s="83">
        <v>74</v>
      </c>
      <c r="K4" s="41">
        <v>45692</v>
      </c>
      <c r="L4" s="25"/>
    </row>
    <row r="5" spans="2:12" x14ac:dyDescent="0.35">
      <c r="B5" s="82" t="s">
        <v>53</v>
      </c>
      <c r="D5" s="79">
        <v>3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42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53</v>
      </c>
      <c r="F10" s="4">
        <v>36</v>
      </c>
      <c r="G10" s="4">
        <v>54</v>
      </c>
      <c r="H10" s="15" t="s">
        <v>287</v>
      </c>
      <c r="I10" s="84">
        <v>74</v>
      </c>
    </row>
    <row r="11" spans="2:12" x14ac:dyDescent="0.35">
      <c r="B11" s="3" t="s">
        <v>11</v>
      </c>
      <c r="D11" s="18">
        <v>3</v>
      </c>
      <c r="E11" s="4">
        <v>0</v>
      </c>
      <c r="F11" s="4">
        <v>1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8</v>
      </c>
      <c r="E12" s="4">
        <v>2</v>
      </c>
      <c r="F12" s="4">
        <v>0</v>
      </c>
      <c r="G12" s="4">
        <v>2</v>
      </c>
      <c r="H12" s="15">
        <v>0</v>
      </c>
      <c r="I12" s="84">
        <v>3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25</v>
      </c>
      <c r="E14" s="4">
        <v>0</v>
      </c>
      <c r="F14" s="4">
        <v>0</v>
      </c>
      <c r="G14" s="12">
        <v>8</v>
      </c>
      <c r="H14" s="15">
        <v>0</v>
      </c>
      <c r="I14" s="84">
        <v>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2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3</v>
      </c>
    </row>
    <row r="17" spans="2:9" x14ac:dyDescent="0.35">
      <c r="B17" s="3" t="s">
        <v>16</v>
      </c>
      <c r="D17" s="18">
        <v>25</v>
      </c>
      <c r="E17" s="4">
        <v>0</v>
      </c>
      <c r="F17" s="4">
        <v>0</v>
      </c>
      <c r="G17" s="13">
        <v>8</v>
      </c>
      <c r="H17" s="15">
        <v>0</v>
      </c>
      <c r="I17" s="84">
        <v>12</v>
      </c>
    </row>
    <row r="18" spans="2:9" x14ac:dyDescent="0.35">
      <c r="B18" s="3" t="s">
        <v>17</v>
      </c>
      <c r="D18" s="24">
        <v>7.7999999999999996E-3</v>
      </c>
      <c r="E18" s="6">
        <v>1.4800000000000001E-2</v>
      </c>
      <c r="F18" s="6">
        <v>1.2E-2</v>
      </c>
      <c r="G18" s="6" t="s">
        <v>153</v>
      </c>
      <c r="H18" s="6">
        <v>5.1999999999999998E-3</v>
      </c>
      <c r="I18" s="85">
        <v>1.6E-2</v>
      </c>
    </row>
    <row r="19" spans="2:9" x14ac:dyDescent="0.35">
      <c r="B19" s="3" t="s">
        <v>18</v>
      </c>
      <c r="D19" s="24">
        <v>7.0000000000000001E-3</v>
      </c>
      <c r="E19" s="6">
        <v>3.49E-2</v>
      </c>
      <c r="F19" s="6">
        <v>2.4400000000000002E-2</v>
      </c>
      <c r="G19" s="6">
        <v>5.0000000000000001E-3</v>
      </c>
      <c r="H19" s="6">
        <v>1.2E-2</v>
      </c>
      <c r="I19" s="85">
        <v>1.4999999999999999E-2</v>
      </c>
    </row>
    <row r="20" spans="2:9" x14ac:dyDescent="0.35">
      <c r="B20" s="3" t="s">
        <v>19</v>
      </c>
      <c r="D20" s="19">
        <v>0.89</v>
      </c>
      <c r="E20" s="7">
        <v>0.76</v>
      </c>
      <c r="F20" s="7">
        <v>0.78</v>
      </c>
      <c r="G20" s="7" t="s">
        <v>288</v>
      </c>
      <c r="H20" s="32">
        <v>0</v>
      </c>
      <c r="I20" s="86">
        <v>0.69</v>
      </c>
    </row>
    <row r="21" spans="2:9" x14ac:dyDescent="0.35">
      <c r="B21" s="3" t="s">
        <v>20</v>
      </c>
      <c r="D21" s="20">
        <v>56327</v>
      </c>
      <c r="E21" s="8">
        <v>29674</v>
      </c>
      <c r="F21" s="8">
        <v>31651</v>
      </c>
      <c r="G21" s="14">
        <v>51140</v>
      </c>
      <c r="H21" s="33">
        <v>0</v>
      </c>
      <c r="I21" s="87">
        <v>80436</v>
      </c>
    </row>
    <row r="22" spans="2:9" x14ac:dyDescent="0.35">
      <c r="B22" s="3" t="s">
        <v>21</v>
      </c>
      <c r="D22" s="18">
        <v>671</v>
      </c>
      <c r="E22" s="4">
        <v>598</v>
      </c>
      <c r="F22" s="4">
        <v>387</v>
      </c>
      <c r="G22" s="4">
        <v>449</v>
      </c>
      <c r="H22" s="15">
        <v>0</v>
      </c>
      <c r="I22" s="87">
        <v>1273</v>
      </c>
    </row>
    <row r="23" spans="2:9" x14ac:dyDescent="0.35">
      <c r="B23" s="3" t="s">
        <v>22</v>
      </c>
      <c r="D23" s="18">
        <v>3</v>
      </c>
      <c r="E23" s="4">
        <v>1</v>
      </c>
      <c r="F23" s="4">
        <v>1</v>
      </c>
      <c r="G23" s="4" t="s">
        <v>289</v>
      </c>
      <c r="H23" s="4" t="s">
        <v>204</v>
      </c>
      <c r="I23" s="84">
        <v>0</v>
      </c>
    </row>
    <row r="24" spans="2:9" x14ac:dyDescent="0.35">
      <c r="B24" s="3" t="s">
        <v>23</v>
      </c>
      <c r="D24" s="18">
        <v>6</v>
      </c>
      <c r="E24" s="4">
        <v>11</v>
      </c>
      <c r="F24" s="15" t="s">
        <v>29</v>
      </c>
      <c r="G24" s="4">
        <v>3</v>
      </c>
      <c r="H24" s="80" t="s">
        <v>29</v>
      </c>
      <c r="I24" s="84">
        <v>4</v>
      </c>
    </row>
    <row r="25" spans="2:9" x14ac:dyDescent="0.35">
      <c r="B25" s="3" t="s">
        <v>24</v>
      </c>
      <c r="D25" s="21">
        <v>0.59</v>
      </c>
      <c r="E25" s="7">
        <v>0.72</v>
      </c>
      <c r="F25" s="32" t="s">
        <v>29</v>
      </c>
      <c r="G25" s="7">
        <v>0.51</v>
      </c>
      <c r="H25" s="120" t="s">
        <v>29</v>
      </c>
      <c r="I25" s="86">
        <v>0.56000000000000005</v>
      </c>
    </row>
    <row r="26" spans="2:9" x14ac:dyDescent="0.35">
      <c r="B26" s="5" t="s">
        <v>25</v>
      </c>
      <c r="D26" s="22">
        <v>0.87</v>
      </c>
      <c r="E26" s="23">
        <v>0.84</v>
      </c>
      <c r="F26" s="34" t="s">
        <v>29</v>
      </c>
      <c r="G26" s="23">
        <v>0.84</v>
      </c>
      <c r="H26" s="102" t="s">
        <v>29</v>
      </c>
      <c r="I26" s="88">
        <v>0.7</v>
      </c>
    </row>
  </sheetData>
  <pageMargins left="0.511811024" right="0.511811024" top="0.78740157500000008" bottom="0.78740157500000008" header="0.31496062000000008" footer="0.31496062000000008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83D4-3C88-437C-B72C-E6B4B7E26A19}">
  <dimension ref="B3:L26"/>
  <sheetViews>
    <sheetView showGridLines="0" topLeftCell="A3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52</v>
      </c>
      <c r="H4" s="30">
        <v>16</v>
      </c>
      <c r="I4" s="83">
        <v>74</v>
      </c>
      <c r="K4" s="41">
        <v>45693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42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61</v>
      </c>
      <c r="E10" s="4">
        <v>55</v>
      </c>
      <c r="F10" s="4">
        <v>43</v>
      </c>
      <c r="G10" s="4" t="s">
        <v>290</v>
      </c>
      <c r="H10" s="15" t="s">
        <v>291</v>
      </c>
      <c r="I10" s="84">
        <v>74</v>
      </c>
    </row>
    <row r="11" spans="2:12" x14ac:dyDescent="0.35">
      <c r="B11" s="3" t="s">
        <v>11</v>
      </c>
      <c r="D11" s="18">
        <v>8</v>
      </c>
      <c r="E11" s="4">
        <v>1</v>
      </c>
      <c r="F11" s="4">
        <v>0</v>
      </c>
      <c r="G11" s="4">
        <v>0</v>
      </c>
      <c r="H11" s="15">
        <v>3</v>
      </c>
      <c r="I11" s="84">
        <v>1</v>
      </c>
    </row>
    <row r="12" spans="2:12" x14ac:dyDescent="0.35">
      <c r="B12" s="3" t="s">
        <v>112</v>
      </c>
      <c r="D12" s="18">
        <v>4</v>
      </c>
      <c r="E12" s="4">
        <v>3</v>
      </c>
      <c r="F12" s="4">
        <v>0</v>
      </c>
      <c r="G12" s="4">
        <v>3</v>
      </c>
      <c r="H12" s="15">
        <v>0</v>
      </c>
      <c r="I12" s="84">
        <v>3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22</v>
      </c>
      <c r="E14" s="4">
        <v>0</v>
      </c>
      <c r="F14" s="4">
        <v>0</v>
      </c>
      <c r="G14" s="12">
        <v>5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7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</v>
      </c>
      <c r="E16" s="4">
        <v>0</v>
      </c>
      <c r="F16" s="15">
        <v>0</v>
      </c>
      <c r="G16" s="335"/>
      <c r="H16" s="31">
        <v>0</v>
      </c>
      <c r="I16" s="84">
        <v>2</v>
      </c>
    </row>
    <row r="17" spans="2:9" x14ac:dyDescent="0.35">
      <c r="B17" s="3" t="s">
        <v>16</v>
      </c>
      <c r="D17" s="18">
        <v>23</v>
      </c>
      <c r="E17" s="4">
        <v>0</v>
      </c>
      <c r="F17" s="4">
        <v>0</v>
      </c>
      <c r="G17" s="13">
        <v>12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1.15E-2</v>
      </c>
      <c r="E18" s="6">
        <v>1.9800000000000002E-2</v>
      </c>
      <c r="F18" s="6">
        <v>5.1000000000000004E-3</v>
      </c>
      <c r="G18" s="6" t="s">
        <v>292</v>
      </c>
      <c r="H18" s="6">
        <v>0</v>
      </c>
      <c r="I18" s="85">
        <v>1.3299999999999999E-2</v>
      </c>
    </row>
    <row r="19" spans="2:9" x14ac:dyDescent="0.35">
      <c r="B19" s="3" t="s">
        <v>18</v>
      </c>
      <c r="D19" s="24">
        <v>8.6999999999999994E-3</v>
      </c>
      <c r="E19" s="6">
        <v>3.61E-2</v>
      </c>
      <c r="F19" s="6">
        <v>2.0899999999999998E-2</v>
      </c>
      <c r="G19" s="6">
        <v>0.73</v>
      </c>
      <c r="H19" s="6">
        <v>1.11E-2</v>
      </c>
      <c r="I19" s="85">
        <v>1.46E-2</v>
      </c>
    </row>
    <row r="20" spans="2:9" x14ac:dyDescent="0.35">
      <c r="B20" s="3" t="s">
        <v>19</v>
      </c>
      <c r="D20" s="19">
        <v>0.9</v>
      </c>
      <c r="E20" s="7">
        <v>0.9</v>
      </c>
      <c r="F20" s="7">
        <v>0.83</v>
      </c>
      <c r="G20" s="7">
        <v>0.78</v>
      </c>
      <c r="H20" s="32">
        <v>0.71</v>
      </c>
      <c r="I20" s="86">
        <v>0.74</v>
      </c>
    </row>
    <row r="21" spans="2:9" x14ac:dyDescent="0.35">
      <c r="B21" s="3" t="s">
        <v>20</v>
      </c>
      <c r="D21" s="20">
        <v>57916</v>
      </c>
      <c r="E21" s="8">
        <v>36443</v>
      </c>
      <c r="F21" s="8">
        <v>38378</v>
      </c>
      <c r="G21" s="14">
        <v>85257</v>
      </c>
      <c r="H21" s="33">
        <v>15600</v>
      </c>
      <c r="I21" s="87">
        <v>85571</v>
      </c>
    </row>
    <row r="22" spans="2:9" x14ac:dyDescent="0.35">
      <c r="B22" s="3" t="s">
        <v>21</v>
      </c>
      <c r="D22" s="18">
        <v>598</v>
      </c>
      <c r="E22" s="4">
        <v>662</v>
      </c>
      <c r="F22" s="4">
        <v>722</v>
      </c>
      <c r="G22" s="4">
        <v>590</v>
      </c>
      <c r="H22" s="15">
        <v>441</v>
      </c>
      <c r="I22" s="87">
        <v>825</v>
      </c>
    </row>
    <row r="23" spans="2:9" x14ac:dyDescent="0.35">
      <c r="B23" s="3" t="s">
        <v>22</v>
      </c>
      <c r="D23" s="18">
        <v>3</v>
      </c>
      <c r="E23" s="4">
        <v>0</v>
      </c>
      <c r="F23" s="4">
        <v>1</v>
      </c>
      <c r="G23" s="4" t="s">
        <v>293</v>
      </c>
      <c r="H23" s="4">
        <v>0</v>
      </c>
      <c r="I23" s="84" t="s">
        <v>235</v>
      </c>
    </row>
    <row r="24" spans="2:9" x14ac:dyDescent="0.35">
      <c r="B24" s="3" t="s">
        <v>23</v>
      </c>
      <c r="D24" s="18">
        <v>11</v>
      </c>
      <c r="E24" s="4">
        <v>11</v>
      </c>
      <c r="F24" s="15" t="s">
        <v>29</v>
      </c>
      <c r="G24" s="4">
        <v>2</v>
      </c>
      <c r="H24" s="80" t="s">
        <v>29</v>
      </c>
      <c r="I24" s="84">
        <v>2</v>
      </c>
    </row>
    <row r="25" spans="2:9" x14ac:dyDescent="0.35">
      <c r="B25" s="3" t="s">
        <v>24</v>
      </c>
      <c r="D25" s="21">
        <v>0.55000000000000004</v>
      </c>
      <c r="E25" s="7">
        <v>0.68</v>
      </c>
      <c r="F25" s="32" t="s">
        <v>29</v>
      </c>
      <c r="G25" s="7">
        <v>0.49</v>
      </c>
      <c r="H25" s="120" t="s">
        <v>29</v>
      </c>
      <c r="I25" s="86">
        <v>0.49</v>
      </c>
    </row>
    <row r="26" spans="2:9" x14ac:dyDescent="0.35">
      <c r="B26" s="5" t="s">
        <v>25</v>
      </c>
      <c r="D26" s="22">
        <v>0.87</v>
      </c>
      <c r="E26" s="23">
        <v>0.84</v>
      </c>
      <c r="F26" s="34" t="s">
        <v>29</v>
      </c>
      <c r="G26" s="23">
        <v>0.84</v>
      </c>
      <c r="H26" s="102" t="s">
        <v>29</v>
      </c>
      <c r="I26" s="88">
        <v>0.7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9415-829A-4946-A49F-2411C42FBA7E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52</v>
      </c>
      <c r="H4" s="30">
        <v>16</v>
      </c>
      <c r="I4" s="83">
        <v>74</v>
      </c>
      <c r="K4" s="41">
        <v>45694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42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3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54</v>
      </c>
      <c r="F10" s="4">
        <v>49</v>
      </c>
      <c r="G10" s="4" t="s">
        <v>294</v>
      </c>
      <c r="H10" s="15">
        <v>17</v>
      </c>
      <c r="I10" s="84">
        <v>72</v>
      </c>
    </row>
    <row r="11" spans="2:12" x14ac:dyDescent="0.35">
      <c r="B11" s="3" t="s">
        <v>11</v>
      </c>
      <c r="D11" s="18" t="s">
        <v>295</v>
      </c>
      <c r="E11" s="4">
        <v>1</v>
      </c>
      <c r="F11" s="4">
        <v>1</v>
      </c>
      <c r="G11" s="4">
        <v>0</v>
      </c>
      <c r="H11" s="15">
        <v>2</v>
      </c>
      <c r="I11" s="84">
        <v>2</v>
      </c>
    </row>
    <row r="12" spans="2:12" x14ac:dyDescent="0.35">
      <c r="B12" s="3" t="s">
        <v>112</v>
      </c>
      <c r="D12" s="18">
        <v>4</v>
      </c>
      <c r="E12" s="4">
        <v>4</v>
      </c>
      <c r="F12" s="4">
        <v>0</v>
      </c>
      <c r="G12" s="4">
        <v>6</v>
      </c>
      <c r="H12" s="15">
        <v>1</v>
      </c>
      <c r="I12" s="84">
        <v>7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12</v>
      </c>
      <c r="E14" s="4">
        <v>0</v>
      </c>
      <c r="F14" s="4">
        <v>0</v>
      </c>
      <c r="G14" s="12">
        <v>2</v>
      </c>
      <c r="H14" s="15">
        <v>0</v>
      </c>
      <c r="I14" s="84">
        <v>14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1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6</v>
      </c>
      <c r="G16" s="335"/>
      <c r="H16" s="31">
        <v>0</v>
      </c>
      <c r="I16" s="84">
        <v>12</v>
      </c>
    </row>
    <row r="17" spans="2:9" x14ac:dyDescent="0.35">
      <c r="B17" s="3" t="s">
        <v>16</v>
      </c>
      <c r="D17" s="18">
        <v>12</v>
      </c>
      <c r="E17" s="4">
        <v>0</v>
      </c>
      <c r="F17" s="4">
        <v>6</v>
      </c>
      <c r="G17" s="13">
        <v>3</v>
      </c>
      <c r="H17" s="15">
        <v>0</v>
      </c>
      <c r="I17" s="84">
        <v>26</v>
      </c>
    </row>
    <row r="18" spans="2:9" x14ac:dyDescent="0.35">
      <c r="B18" s="3" t="s">
        <v>17</v>
      </c>
      <c r="D18" s="24">
        <v>2.5999999999999999E-3</v>
      </c>
      <c r="E18" s="6">
        <v>1.34E-2</v>
      </c>
      <c r="F18" s="6">
        <v>1.41E-2</v>
      </c>
      <c r="G18" s="6">
        <v>1.52E-2</v>
      </c>
      <c r="H18" s="6">
        <v>9.5999999999999992E-3</v>
      </c>
      <c r="I18" s="85">
        <v>1.2E-2</v>
      </c>
    </row>
    <row r="19" spans="2:9" x14ac:dyDescent="0.35">
      <c r="B19" s="3" t="s">
        <v>18</v>
      </c>
      <c r="D19" s="24">
        <v>7.0000000000000001E-3</v>
      </c>
      <c r="E19" s="6">
        <v>3.4200000000000001E-2</v>
      </c>
      <c r="F19" s="6">
        <v>2.2499999999999999E-2</v>
      </c>
      <c r="G19" s="6">
        <v>9.2999999999999992E-3</v>
      </c>
      <c r="H19" s="6">
        <v>1.11E-2</v>
      </c>
      <c r="I19" s="85">
        <v>1.44E-2</v>
      </c>
    </row>
    <row r="20" spans="2:9" x14ac:dyDescent="0.35">
      <c r="B20" s="3" t="s">
        <v>19</v>
      </c>
      <c r="D20" s="19">
        <v>0.89</v>
      </c>
      <c r="E20" s="7">
        <v>0.85</v>
      </c>
      <c r="F20" s="7">
        <v>0.85</v>
      </c>
      <c r="G20" s="7">
        <v>0.72</v>
      </c>
      <c r="H20" s="32">
        <v>0.82</v>
      </c>
      <c r="I20" s="86">
        <v>0.8</v>
      </c>
    </row>
    <row r="21" spans="2:9" x14ac:dyDescent="0.35">
      <c r="B21" s="3" t="s">
        <v>20</v>
      </c>
      <c r="D21" s="20">
        <v>49431</v>
      </c>
      <c r="E21" s="8">
        <v>38694</v>
      </c>
      <c r="F21" s="8">
        <v>39239</v>
      </c>
      <c r="G21" s="14">
        <v>71980</v>
      </c>
      <c r="H21" s="33">
        <v>13891</v>
      </c>
      <c r="I21" s="87">
        <v>92422</v>
      </c>
    </row>
    <row r="22" spans="2:9" x14ac:dyDescent="0.35">
      <c r="B22" s="3" t="s">
        <v>21</v>
      </c>
      <c r="D22" s="18">
        <v>639</v>
      </c>
      <c r="E22" s="4">
        <v>677</v>
      </c>
      <c r="F22" s="4">
        <v>531</v>
      </c>
      <c r="G22" s="4">
        <v>578</v>
      </c>
      <c r="H22" s="15">
        <v>308</v>
      </c>
      <c r="I22" s="87">
        <v>803</v>
      </c>
    </row>
    <row r="23" spans="2:9" x14ac:dyDescent="0.35">
      <c r="B23" s="3" t="s">
        <v>22</v>
      </c>
      <c r="D23" s="18" t="s">
        <v>296</v>
      </c>
      <c r="E23" s="4">
        <v>1</v>
      </c>
      <c r="F23" s="4">
        <v>1</v>
      </c>
      <c r="G23" s="4">
        <v>1</v>
      </c>
      <c r="H23" s="4">
        <v>0</v>
      </c>
      <c r="I23" s="84" t="s">
        <v>235</v>
      </c>
    </row>
    <row r="24" spans="2:9" x14ac:dyDescent="0.35">
      <c r="B24" s="3" t="s">
        <v>23</v>
      </c>
      <c r="D24" s="18">
        <v>4</v>
      </c>
      <c r="E24" s="4">
        <v>10</v>
      </c>
      <c r="F24" s="15" t="s">
        <v>29</v>
      </c>
      <c r="G24" s="4">
        <v>6</v>
      </c>
      <c r="H24" s="80" t="s">
        <v>29</v>
      </c>
      <c r="I24" s="84">
        <v>8</v>
      </c>
    </row>
    <row r="25" spans="2:9" x14ac:dyDescent="0.35">
      <c r="B25" s="3" t="s">
        <v>24</v>
      </c>
      <c r="D25" s="21">
        <v>0.52</v>
      </c>
      <c r="E25" s="7">
        <v>0.67</v>
      </c>
      <c r="F25" s="32" t="s">
        <v>29</v>
      </c>
      <c r="G25" s="7">
        <v>0.47</v>
      </c>
      <c r="H25" s="120" t="s">
        <v>29</v>
      </c>
      <c r="I25" s="86">
        <v>0.48</v>
      </c>
    </row>
    <row r="26" spans="2:9" x14ac:dyDescent="0.35">
      <c r="B26" s="5" t="s">
        <v>25</v>
      </c>
      <c r="D26" s="22">
        <v>0.83</v>
      </c>
      <c r="E26" s="23">
        <v>0.84</v>
      </c>
      <c r="F26" s="34" t="s">
        <v>29</v>
      </c>
      <c r="G26" s="23">
        <v>0.79</v>
      </c>
      <c r="H26" s="102" t="s">
        <v>29</v>
      </c>
      <c r="I26" s="88">
        <v>0.7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2565-6E0D-45C1-8A00-BE07CB85F24F}">
  <dimension ref="B3:L26"/>
  <sheetViews>
    <sheetView showGridLines="0" topLeftCell="A10" zoomScale="90" zoomScaleNormal="90" workbookViewId="0">
      <selection activeCell="L24" sqref="L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52</v>
      </c>
      <c r="H4" s="30">
        <v>16</v>
      </c>
      <c r="I4" s="83">
        <v>74</v>
      </c>
      <c r="K4" s="41">
        <v>45695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52</v>
      </c>
      <c r="F10" s="4">
        <v>45</v>
      </c>
      <c r="G10" s="4" t="s">
        <v>297</v>
      </c>
      <c r="H10" s="15">
        <v>15</v>
      </c>
      <c r="I10" s="84">
        <v>66</v>
      </c>
    </row>
    <row r="11" spans="2:12" x14ac:dyDescent="0.35">
      <c r="B11" s="3" t="s">
        <v>11</v>
      </c>
      <c r="D11" s="18">
        <v>6</v>
      </c>
      <c r="E11" s="4">
        <v>2</v>
      </c>
      <c r="F11" s="4">
        <v>1</v>
      </c>
      <c r="G11" s="4">
        <v>0</v>
      </c>
      <c r="H11" s="15">
        <v>3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6</v>
      </c>
      <c r="F12" s="4">
        <v>0</v>
      </c>
      <c r="G12" s="4">
        <v>5</v>
      </c>
      <c r="H12" s="15">
        <v>1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0</v>
      </c>
      <c r="G13" s="4">
        <v>10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14</v>
      </c>
      <c r="E14" s="4">
        <v>0</v>
      </c>
      <c r="F14" s="4">
        <v>0</v>
      </c>
      <c r="G14" s="12">
        <v>2</v>
      </c>
      <c r="H14" s="15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4</v>
      </c>
      <c r="H15" s="31">
        <v>0</v>
      </c>
      <c r="I15" s="84">
        <v>10</v>
      </c>
    </row>
    <row r="16" spans="2:12" x14ac:dyDescent="0.35">
      <c r="B16" s="3" t="s">
        <v>15</v>
      </c>
      <c r="D16" s="18">
        <v>13</v>
      </c>
      <c r="E16" s="4">
        <v>0</v>
      </c>
      <c r="F16" s="15">
        <v>3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27</v>
      </c>
      <c r="E17" s="4">
        <v>0</v>
      </c>
      <c r="F17" s="4">
        <v>3</v>
      </c>
      <c r="G17" s="13">
        <v>6</v>
      </c>
      <c r="H17" s="15">
        <v>0</v>
      </c>
      <c r="I17" s="84">
        <v>20</v>
      </c>
    </row>
    <row r="18" spans="2:9" x14ac:dyDescent="0.35">
      <c r="B18" s="3" t="s">
        <v>17</v>
      </c>
      <c r="D18" s="24">
        <v>7.6E-3</v>
      </c>
      <c r="E18" s="6">
        <v>9.7999999999999997E-3</v>
      </c>
      <c r="F18" s="6">
        <v>8.5000000000000006E-3</v>
      </c>
      <c r="G18" s="6">
        <v>5.0000000000000001E-3</v>
      </c>
      <c r="H18" s="6">
        <v>2.8999999999999998E-3</v>
      </c>
      <c r="I18" s="85">
        <v>2.0500000000000001E-2</v>
      </c>
    </row>
    <row r="19" spans="2:9" x14ac:dyDescent="0.35">
      <c r="B19" s="3" t="s">
        <v>18</v>
      </c>
      <c r="D19" s="24">
        <v>7.1000000000000004E-3</v>
      </c>
      <c r="E19" s="6">
        <v>3.2000000000000001E-2</v>
      </c>
      <c r="F19" s="6">
        <v>2.1600000000000001E-2</v>
      </c>
      <c r="G19" s="6">
        <v>7.7000000000000002E-3</v>
      </c>
      <c r="H19" s="6">
        <v>1.0699999999999999E-2</v>
      </c>
      <c r="I19" s="85">
        <v>1.84E-2</v>
      </c>
    </row>
    <row r="20" spans="2:9" x14ac:dyDescent="0.35">
      <c r="B20" s="3" t="s">
        <v>19</v>
      </c>
      <c r="D20" s="19">
        <v>0.89</v>
      </c>
      <c r="E20" s="7">
        <v>0.87</v>
      </c>
      <c r="F20" s="7">
        <v>0.87</v>
      </c>
      <c r="G20" s="7">
        <v>0.66</v>
      </c>
      <c r="H20" s="32">
        <v>0.81</v>
      </c>
      <c r="I20" s="86">
        <v>0.81</v>
      </c>
    </row>
    <row r="21" spans="2:9" x14ac:dyDescent="0.35">
      <c r="B21" s="3" t="s">
        <v>20</v>
      </c>
      <c r="D21" s="18">
        <v>50572</v>
      </c>
      <c r="E21" s="8">
        <v>37666</v>
      </c>
      <c r="F21" s="8">
        <v>40007</v>
      </c>
      <c r="G21" s="14">
        <v>65010</v>
      </c>
      <c r="H21" s="33">
        <v>12175</v>
      </c>
      <c r="I21" s="87">
        <v>86134</v>
      </c>
    </row>
    <row r="22" spans="2:9" x14ac:dyDescent="0.35">
      <c r="B22" s="3" t="s">
        <v>21</v>
      </c>
      <c r="D22" s="18">
        <v>704</v>
      </c>
      <c r="E22" s="4">
        <v>707</v>
      </c>
      <c r="F22" s="4">
        <v>526</v>
      </c>
      <c r="G22" s="4">
        <v>631</v>
      </c>
      <c r="H22" s="15">
        <v>283</v>
      </c>
      <c r="I22" s="87">
        <v>739</v>
      </c>
    </row>
    <row r="23" spans="2:9" x14ac:dyDescent="0.35">
      <c r="B23" s="3" t="s">
        <v>22</v>
      </c>
      <c r="D23" s="18"/>
      <c r="E23" s="4">
        <v>2</v>
      </c>
      <c r="F23" s="4">
        <v>0</v>
      </c>
      <c r="G23" s="4">
        <v>0</v>
      </c>
      <c r="H23" s="4">
        <v>0</v>
      </c>
      <c r="I23" s="84">
        <v>0</v>
      </c>
    </row>
    <row r="24" spans="2:9" x14ac:dyDescent="0.35">
      <c r="B24" s="3" t="s">
        <v>23</v>
      </c>
      <c r="D24" s="18">
        <v>3</v>
      </c>
      <c r="E24" s="4">
        <v>12</v>
      </c>
      <c r="F24" s="15" t="s">
        <v>29</v>
      </c>
      <c r="G24" s="4">
        <v>3</v>
      </c>
      <c r="H24" s="80" t="s">
        <v>29</v>
      </c>
      <c r="I24" s="84">
        <v>7</v>
      </c>
    </row>
    <row r="25" spans="2:9" x14ac:dyDescent="0.35">
      <c r="B25" s="3" t="s">
        <v>24</v>
      </c>
      <c r="D25" s="21">
        <v>0.48</v>
      </c>
      <c r="E25" s="7">
        <v>0.68</v>
      </c>
      <c r="F25" s="32" t="s">
        <v>29</v>
      </c>
      <c r="G25" s="7">
        <v>0.49</v>
      </c>
      <c r="H25" s="120" t="s">
        <v>29</v>
      </c>
      <c r="I25" s="86">
        <v>0.45</v>
      </c>
    </row>
    <row r="26" spans="2:9" x14ac:dyDescent="0.35">
      <c r="B26" s="5" t="s">
        <v>25</v>
      </c>
      <c r="D26" s="22">
        <v>0.83</v>
      </c>
      <c r="E26" s="23">
        <v>0.84</v>
      </c>
      <c r="F26" s="34" t="s">
        <v>29</v>
      </c>
      <c r="G26" s="23">
        <v>0.79</v>
      </c>
      <c r="H26" s="102" t="s">
        <v>29</v>
      </c>
      <c r="I26" s="88">
        <v>0.69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594C-F3CD-4314-A3FF-898DB4B7E311}">
  <dimension ref="B3:L26"/>
  <sheetViews>
    <sheetView showGridLines="0" topLeftCell="A1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53</v>
      </c>
      <c r="H4" s="30">
        <v>16</v>
      </c>
      <c r="I4" s="83">
        <v>74</v>
      </c>
      <c r="K4" s="41">
        <v>45696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52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45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67</v>
      </c>
      <c r="E10" s="4">
        <v>46</v>
      </c>
      <c r="F10" s="4">
        <v>50</v>
      </c>
      <c r="G10" s="4">
        <v>58</v>
      </c>
      <c r="H10" s="15">
        <v>12</v>
      </c>
      <c r="I10" s="84">
        <v>60</v>
      </c>
    </row>
    <row r="11" spans="2:12" x14ac:dyDescent="0.35">
      <c r="B11" s="3" t="s">
        <v>11</v>
      </c>
      <c r="D11" s="18" t="s">
        <v>298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0</v>
      </c>
      <c r="F12" s="4">
        <v>0</v>
      </c>
      <c r="G12" s="4">
        <v>1</v>
      </c>
      <c r="H12" s="15">
        <v>1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12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30</v>
      </c>
      <c r="E14" s="4">
        <v>0</v>
      </c>
      <c r="F14" s="4">
        <v>0</v>
      </c>
      <c r="G14" s="12">
        <v>12</v>
      </c>
      <c r="H14" s="15">
        <v>0</v>
      </c>
      <c r="I14" s="84">
        <v>30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15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45</v>
      </c>
      <c r="E17" s="4">
        <v>0</v>
      </c>
      <c r="F17" s="4">
        <v>0</v>
      </c>
      <c r="G17" s="13">
        <v>14</v>
      </c>
      <c r="H17" s="15">
        <v>0</v>
      </c>
      <c r="I17" s="84">
        <v>30</v>
      </c>
    </row>
    <row r="18" spans="2:9" x14ac:dyDescent="0.35">
      <c r="B18" s="3" t="s">
        <v>17</v>
      </c>
      <c r="D18" s="24">
        <v>1.24E-2</v>
      </c>
      <c r="E18" s="6">
        <v>9.4999999999999998E-3</v>
      </c>
      <c r="F18" s="6">
        <v>8.3999999999999995E-3</v>
      </c>
      <c r="G18" s="6" t="s">
        <v>242</v>
      </c>
      <c r="H18" s="6">
        <v>1.6000000000000001E-3</v>
      </c>
      <c r="I18" s="85">
        <v>2.6700000000000002E-2</v>
      </c>
    </row>
    <row r="19" spans="2:9" x14ac:dyDescent="0.35">
      <c r="B19" s="3" t="s">
        <v>18</v>
      </c>
      <c r="D19" s="24">
        <v>8.2000000000000007E-3</v>
      </c>
      <c r="E19" s="6">
        <v>3.0099999999999998E-2</v>
      </c>
      <c r="F19" s="6">
        <v>2.0899999999999998E-2</v>
      </c>
      <c r="G19" s="6">
        <v>7.7000000000000002E-3</v>
      </c>
      <c r="H19" s="6">
        <v>1.0500000000000001E-2</v>
      </c>
      <c r="I19" s="85">
        <v>1.9099999999999999E-2</v>
      </c>
    </row>
    <row r="20" spans="2:9" x14ac:dyDescent="0.35">
      <c r="B20" s="3" t="s">
        <v>19</v>
      </c>
      <c r="D20" s="19">
        <v>0.92</v>
      </c>
      <c r="E20" s="7">
        <v>0.79</v>
      </c>
      <c r="F20" s="7">
        <v>0.85</v>
      </c>
      <c r="G20" s="7">
        <v>0.66</v>
      </c>
      <c r="H20" s="32">
        <v>0.55000000000000004</v>
      </c>
      <c r="I20" s="86">
        <v>0.72</v>
      </c>
    </row>
    <row r="21" spans="2:9" x14ac:dyDescent="0.35">
      <c r="B21" s="3" t="s">
        <v>20</v>
      </c>
      <c r="D21" s="20">
        <v>48886</v>
      </c>
      <c r="E21" s="8">
        <v>30522</v>
      </c>
      <c r="F21" s="8">
        <v>34882</v>
      </c>
      <c r="G21" s="14">
        <v>50020</v>
      </c>
      <c r="H21" s="33">
        <v>6621</v>
      </c>
      <c r="I21" s="87">
        <v>65496</v>
      </c>
    </row>
    <row r="22" spans="2:9" x14ac:dyDescent="0.35">
      <c r="B22" s="3" t="s">
        <v>21</v>
      </c>
      <c r="D22" s="18">
        <v>688</v>
      </c>
      <c r="E22" s="4">
        <v>548</v>
      </c>
      <c r="F22" s="4">
        <v>692</v>
      </c>
      <c r="G22" s="4">
        <v>550</v>
      </c>
      <c r="H22" s="15">
        <v>232</v>
      </c>
      <c r="I22" s="87">
        <v>814</v>
      </c>
    </row>
    <row r="23" spans="2:9" x14ac:dyDescent="0.35">
      <c r="B23" s="3" t="s">
        <v>22</v>
      </c>
      <c r="D23" s="18">
        <v>3</v>
      </c>
      <c r="E23" s="4">
        <v>1</v>
      </c>
      <c r="F23" s="4">
        <v>0</v>
      </c>
      <c r="G23" s="4" t="s">
        <v>299</v>
      </c>
      <c r="H23" s="4" t="s">
        <v>257</v>
      </c>
      <c r="I23" s="84" t="s">
        <v>233</v>
      </c>
    </row>
    <row r="24" spans="2:9" x14ac:dyDescent="0.35">
      <c r="B24" s="3" t="s">
        <v>23</v>
      </c>
      <c r="D24" s="18">
        <v>5</v>
      </c>
      <c r="E24" s="4">
        <v>11</v>
      </c>
      <c r="F24" s="15" t="s">
        <v>29</v>
      </c>
      <c r="G24" s="4">
        <v>6</v>
      </c>
      <c r="H24" s="80" t="s">
        <v>29</v>
      </c>
      <c r="I24" s="84">
        <v>0</v>
      </c>
    </row>
    <row r="25" spans="2:9" x14ac:dyDescent="0.35">
      <c r="B25" s="3" t="s">
        <v>24</v>
      </c>
      <c r="D25" s="21">
        <v>0.45</v>
      </c>
      <c r="E25" s="7">
        <v>0.66</v>
      </c>
      <c r="F25" s="32" t="s">
        <v>29</v>
      </c>
      <c r="G25" s="7">
        <v>0.44</v>
      </c>
      <c r="H25" s="120" t="s">
        <v>29</v>
      </c>
      <c r="I25" s="86">
        <v>0.4</v>
      </c>
    </row>
    <row r="26" spans="2:9" x14ac:dyDescent="0.35">
      <c r="B26" s="5" t="s">
        <v>25</v>
      </c>
      <c r="D26" s="22">
        <v>0.83</v>
      </c>
      <c r="E26" s="23">
        <v>0.84</v>
      </c>
      <c r="F26" s="34" t="s">
        <v>29</v>
      </c>
      <c r="G26" s="23">
        <v>0.79</v>
      </c>
      <c r="H26" s="102" t="s">
        <v>29</v>
      </c>
      <c r="I26" s="88">
        <v>0.69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A2FD-F51D-4608-B52F-7C83F5DDFD01}">
  <dimension ref="B3:L26"/>
  <sheetViews>
    <sheetView showGridLines="0" topLeftCell="A2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74</v>
      </c>
      <c r="K4" s="41">
        <v>45698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51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43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62</v>
      </c>
      <c r="E10" s="4">
        <v>53</v>
      </c>
      <c r="F10" s="4">
        <v>39</v>
      </c>
      <c r="G10" s="4">
        <v>54</v>
      </c>
      <c r="H10" s="15">
        <v>14</v>
      </c>
      <c r="I10" s="84">
        <v>67</v>
      </c>
    </row>
    <row r="11" spans="2:12" x14ac:dyDescent="0.35">
      <c r="B11" s="3" t="s">
        <v>11</v>
      </c>
      <c r="D11" s="18" t="s">
        <v>300</v>
      </c>
      <c r="E11" s="4">
        <v>0</v>
      </c>
      <c r="F11" s="4">
        <v>1</v>
      </c>
      <c r="G11" s="4" t="s">
        <v>301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3</v>
      </c>
      <c r="F12" s="4">
        <v>0</v>
      </c>
      <c r="G12" s="4">
        <v>3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26</v>
      </c>
      <c r="E14" s="4">
        <v>0</v>
      </c>
      <c r="F14" s="4">
        <v>0</v>
      </c>
      <c r="G14" s="12">
        <v>5</v>
      </c>
      <c r="H14" s="15">
        <v>0</v>
      </c>
      <c r="I14" s="84">
        <v>23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11</v>
      </c>
      <c r="E16" s="4">
        <v>0</v>
      </c>
      <c r="F16" s="15">
        <v>2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37</v>
      </c>
      <c r="E17" s="4">
        <v>0</v>
      </c>
      <c r="F17" s="4">
        <v>2</v>
      </c>
      <c r="G17" s="13">
        <v>7</v>
      </c>
      <c r="H17" s="15">
        <v>0</v>
      </c>
      <c r="I17" s="84">
        <v>23</v>
      </c>
    </row>
    <row r="18" spans="2:9" x14ac:dyDescent="0.35">
      <c r="B18" s="3" t="s">
        <v>17</v>
      </c>
      <c r="D18" s="24">
        <v>7.0000000000000001E-3</v>
      </c>
      <c r="E18" s="6">
        <v>2.9600000000000001E-2</v>
      </c>
      <c r="F18" s="6">
        <v>9.1000000000000004E-3</v>
      </c>
      <c r="G18" s="6">
        <v>1.8E-3</v>
      </c>
      <c r="H18" s="6">
        <v>0</v>
      </c>
      <c r="I18" s="85">
        <v>1.43E-2</v>
      </c>
    </row>
    <row r="19" spans="2:9" x14ac:dyDescent="0.35">
      <c r="B19" s="3" t="s">
        <v>18</v>
      </c>
      <c r="D19" s="24">
        <v>8.2000000000000007E-3</v>
      </c>
      <c r="E19" s="6">
        <v>3.3799999999999997E-2</v>
      </c>
      <c r="F19" s="6">
        <v>2.0500000000000001E-2</v>
      </c>
      <c r="G19" s="6">
        <v>8.3999999999999995E-3</v>
      </c>
      <c r="H19" s="6">
        <v>1.0200000000000001E-2</v>
      </c>
      <c r="I19" s="85">
        <v>2.18E-2</v>
      </c>
    </row>
    <row r="20" spans="2:9" x14ac:dyDescent="0.35">
      <c r="B20" s="3" t="s">
        <v>19</v>
      </c>
      <c r="D20" s="19">
        <v>0.92</v>
      </c>
      <c r="E20" s="7">
        <v>0.87</v>
      </c>
      <c r="F20" s="7">
        <v>0.79</v>
      </c>
      <c r="G20" s="7">
        <v>0.57999999999999996</v>
      </c>
      <c r="H20" s="32">
        <v>0.64</v>
      </c>
      <c r="I20" s="86">
        <v>0.75</v>
      </c>
    </row>
    <row r="21" spans="2:9" x14ac:dyDescent="0.35">
      <c r="B21" s="3" t="s">
        <v>20</v>
      </c>
      <c r="D21" s="20">
        <v>59109</v>
      </c>
      <c r="E21" s="8">
        <v>35345</v>
      </c>
      <c r="F21" s="8">
        <v>30664</v>
      </c>
      <c r="G21" s="14">
        <v>45901</v>
      </c>
      <c r="H21" s="33">
        <v>8945</v>
      </c>
      <c r="I21" s="87">
        <v>79204</v>
      </c>
    </row>
    <row r="22" spans="2:9" x14ac:dyDescent="0.35">
      <c r="B22" s="3" t="s">
        <v>21</v>
      </c>
      <c r="D22" s="18">
        <v>557</v>
      </c>
      <c r="E22" s="4">
        <v>702</v>
      </c>
      <c r="F22" s="4">
        <v>629</v>
      </c>
      <c r="G22" s="4">
        <v>476</v>
      </c>
      <c r="H22" s="15">
        <v>184</v>
      </c>
      <c r="I22" s="87">
        <v>756</v>
      </c>
    </row>
    <row r="23" spans="2:9" x14ac:dyDescent="0.35">
      <c r="B23" s="3" t="s">
        <v>22</v>
      </c>
      <c r="D23" s="18">
        <v>3</v>
      </c>
      <c r="E23" s="4">
        <v>1</v>
      </c>
      <c r="F23" s="4">
        <v>1</v>
      </c>
      <c r="G23" s="4" t="s">
        <v>302</v>
      </c>
      <c r="H23" s="4" t="s">
        <v>235</v>
      </c>
      <c r="I23" s="84" t="s">
        <v>283</v>
      </c>
    </row>
    <row r="24" spans="2:9" x14ac:dyDescent="0.35">
      <c r="B24" s="3" t="s">
        <v>23</v>
      </c>
      <c r="D24" s="18">
        <v>14</v>
      </c>
      <c r="E24" s="4">
        <v>18</v>
      </c>
      <c r="F24" s="15" t="s">
        <v>29</v>
      </c>
      <c r="G24" s="4">
        <v>7</v>
      </c>
      <c r="H24" s="80" t="s">
        <v>29</v>
      </c>
      <c r="I24" s="84">
        <v>16</v>
      </c>
    </row>
    <row r="25" spans="2:9" x14ac:dyDescent="0.35">
      <c r="B25" s="3" t="s">
        <v>24</v>
      </c>
      <c r="D25" s="21">
        <v>0.5</v>
      </c>
      <c r="E25" s="7">
        <v>0.65</v>
      </c>
      <c r="F25" s="32" t="s">
        <v>29</v>
      </c>
      <c r="G25" s="7">
        <v>0.46</v>
      </c>
      <c r="H25" s="120" t="s">
        <v>29</v>
      </c>
      <c r="I25" s="86">
        <v>0.48</v>
      </c>
    </row>
    <row r="26" spans="2:9" x14ac:dyDescent="0.35">
      <c r="B26" s="5" t="s">
        <v>25</v>
      </c>
      <c r="D26" s="22">
        <v>0.83</v>
      </c>
      <c r="E26" s="23">
        <v>0.81</v>
      </c>
      <c r="F26" s="34" t="s">
        <v>29</v>
      </c>
      <c r="G26" s="23">
        <v>0.79</v>
      </c>
      <c r="H26" s="102" t="s">
        <v>29</v>
      </c>
      <c r="I26" s="88">
        <v>0.69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D265-559C-4CAF-86B3-AC8CD4DB35C1}">
  <dimension ref="B3:L26"/>
  <sheetViews>
    <sheetView showGridLines="0" topLeftCell="A5" zoomScale="90" zoomScaleNormal="90" workbookViewId="0">
      <selection activeCell="E19" sqref="E19:F1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74</v>
      </c>
      <c r="K4" s="41">
        <v>45699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50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43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62</v>
      </c>
      <c r="E10" s="4">
        <v>54</v>
      </c>
      <c r="F10" s="4">
        <v>37</v>
      </c>
      <c r="G10" s="4" t="s">
        <v>303</v>
      </c>
      <c r="H10" s="15" t="s">
        <v>304</v>
      </c>
      <c r="I10" s="84">
        <v>68</v>
      </c>
    </row>
    <row r="11" spans="2:12" x14ac:dyDescent="0.35">
      <c r="B11" s="3" t="s">
        <v>11</v>
      </c>
      <c r="D11" s="18">
        <v>8</v>
      </c>
      <c r="E11" s="4">
        <v>0</v>
      </c>
      <c r="F11" s="4">
        <v>2</v>
      </c>
      <c r="G11" s="4">
        <v>0</v>
      </c>
      <c r="H11" s="15">
        <v>0</v>
      </c>
      <c r="I11" s="84">
        <v>2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0</v>
      </c>
      <c r="G12" s="4">
        <v>12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1</v>
      </c>
      <c r="E13" s="4">
        <v>4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15</v>
      </c>
      <c r="E14" s="4">
        <v>0</v>
      </c>
      <c r="F14" s="4">
        <v>0</v>
      </c>
      <c r="G14" s="12">
        <v>1</v>
      </c>
      <c r="H14" s="15">
        <v>0</v>
      </c>
      <c r="I14" s="84">
        <v>17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16</v>
      </c>
      <c r="E16" s="4">
        <v>0</v>
      </c>
      <c r="F16" s="15">
        <v>0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31</v>
      </c>
      <c r="E17" s="4">
        <v>0</v>
      </c>
      <c r="F17" s="4">
        <v>0</v>
      </c>
      <c r="G17" s="13">
        <v>3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6.1999999999999998E-3</v>
      </c>
      <c r="E18" s="6">
        <v>2.6200000000000001E-2</v>
      </c>
      <c r="F18" s="6">
        <v>1.9400000000000001E-2</v>
      </c>
      <c r="G18" s="6">
        <v>1.23E-2</v>
      </c>
      <c r="H18" s="6">
        <v>5.8999999999999999E-3</v>
      </c>
      <c r="I18" s="85">
        <v>1.5900000000000001E-2</v>
      </c>
    </row>
    <row r="19" spans="2:9" x14ac:dyDescent="0.35">
      <c r="B19" s="3" t="s">
        <v>18</v>
      </c>
      <c r="D19" s="24">
        <v>7.9000000000000008E-3</v>
      </c>
      <c r="E19" s="6">
        <v>3.5900000000000001E-2</v>
      </c>
      <c r="F19" s="6">
        <v>2.2499999999999999E-2</v>
      </c>
      <c r="G19" s="6">
        <v>8.0000000000000002E-3</v>
      </c>
      <c r="H19" s="6">
        <v>1.04E-2</v>
      </c>
      <c r="I19" s="85">
        <v>2.1000000000000001E-2</v>
      </c>
    </row>
    <row r="20" spans="2:9" x14ac:dyDescent="0.35">
      <c r="B20" s="3" t="s">
        <v>19</v>
      </c>
      <c r="D20" s="19">
        <v>0.87</v>
      </c>
      <c r="E20" s="7">
        <v>0.87</v>
      </c>
      <c r="F20" s="7">
        <v>0.84</v>
      </c>
      <c r="G20" s="7">
        <v>0.65</v>
      </c>
      <c r="H20" s="32">
        <v>0</v>
      </c>
      <c r="I20" s="86">
        <v>0.69</v>
      </c>
    </row>
    <row r="21" spans="2:9" x14ac:dyDescent="0.35">
      <c r="B21" s="3" t="s">
        <v>20</v>
      </c>
      <c r="D21" s="20">
        <v>58139</v>
      </c>
      <c r="E21" s="8">
        <v>34995</v>
      </c>
      <c r="F21" s="8">
        <v>31087</v>
      </c>
      <c r="G21" s="14">
        <v>71636</v>
      </c>
      <c r="H21" s="33">
        <v>0</v>
      </c>
      <c r="I21" s="87">
        <v>76447</v>
      </c>
    </row>
    <row r="22" spans="2:9" x14ac:dyDescent="0.35">
      <c r="B22" s="3" t="s">
        <v>21</v>
      </c>
      <c r="D22" s="18">
        <v>800</v>
      </c>
      <c r="E22" s="4">
        <v>751</v>
      </c>
      <c r="F22" s="4">
        <v>539</v>
      </c>
      <c r="G22" s="4">
        <v>754</v>
      </c>
      <c r="H22" s="15">
        <v>0</v>
      </c>
      <c r="I22" s="87">
        <v>707</v>
      </c>
    </row>
    <row r="23" spans="2:9" x14ac:dyDescent="0.35">
      <c r="B23" s="3" t="s">
        <v>22</v>
      </c>
      <c r="D23" s="18">
        <v>3</v>
      </c>
      <c r="E23" s="4">
        <v>1</v>
      </c>
      <c r="F23" s="4">
        <v>1</v>
      </c>
      <c r="G23" s="4" t="s">
        <v>302</v>
      </c>
      <c r="H23" s="4" t="s">
        <v>204</v>
      </c>
      <c r="I23" s="84" t="s">
        <v>246</v>
      </c>
    </row>
    <row r="24" spans="2:9" x14ac:dyDescent="0.35">
      <c r="B24" s="3" t="s">
        <v>23</v>
      </c>
      <c r="D24" s="18">
        <v>5</v>
      </c>
      <c r="E24" s="4">
        <v>11</v>
      </c>
      <c r="F24" s="15" t="s">
        <v>29</v>
      </c>
      <c r="G24" s="4">
        <v>5</v>
      </c>
      <c r="H24" s="80" t="s">
        <v>29</v>
      </c>
      <c r="I24" s="84">
        <v>4</v>
      </c>
    </row>
    <row r="25" spans="2:9" x14ac:dyDescent="0.35">
      <c r="B25" s="3" t="s">
        <v>24</v>
      </c>
      <c r="D25" s="21">
        <v>0.5</v>
      </c>
      <c r="E25" s="7">
        <v>0.61</v>
      </c>
      <c r="F25" s="32" t="s">
        <v>29</v>
      </c>
      <c r="G25" s="7">
        <v>0.45</v>
      </c>
      <c r="H25" s="120" t="s">
        <v>29</v>
      </c>
      <c r="I25" s="86">
        <v>0.46</v>
      </c>
    </row>
    <row r="26" spans="2:9" x14ac:dyDescent="0.35">
      <c r="B26" s="5" t="s">
        <v>25</v>
      </c>
      <c r="D26" s="22">
        <v>0.99</v>
      </c>
      <c r="E26" s="23">
        <v>0.82</v>
      </c>
      <c r="F26" s="34" t="s">
        <v>29</v>
      </c>
      <c r="G26" s="23">
        <v>0.8</v>
      </c>
      <c r="H26" s="102" t="s">
        <v>29</v>
      </c>
      <c r="I26" s="88">
        <v>0.64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5992-ADB6-4D0E-8C19-49E593CAF4DF}">
  <dimension ref="B3:L26"/>
  <sheetViews>
    <sheetView showGridLines="0" topLeftCell="A17" zoomScale="90" zoomScaleNormal="90" workbookViewId="0">
      <selection activeCell="H4" sqref="H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74</v>
      </c>
      <c r="K4" s="41">
        <v>45700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50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43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63</v>
      </c>
      <c r="E10" s="4">
        <v>56</v>
      </c>
      <c r="F10" s="4">
        <v>41</v>
      </c>
      <c r="G10" s="4" t="s">
        <v>305</v>
      </c>
      <c r="H10" s="15" t="s">
        <v>306</v>
      </c>
      <c r="I10" s="84">
        <v>69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0</v>
      </c>
      <c r="G11" s="4">
        <v>1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3</v>
      </c>
      <c r="F12" s="4">
        <v>0</v>
      </c>
      <c r="G12" s="4">
        <v>13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18</v>
      </c>
      <c r="E14" s="4">
        <v>0</v>
      </c>
      <c r="F14" s="4">
        <v>0</v>
      </c>
      <c r="G14" s="12">
        <v>3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10</v>
      </c>
      <c r="E16" s="4">
        <v>0</v>
      </c>
      <c r="F16" s="15">
        <v>4</v>
      </c>
      <c r="G16" s="335"/>
      <c r="H16" s="31">
        <v>0</v>
      </c>
      <c r="I16" s="84">
        <v>0</v>
      </c>
    </row>
    <row r="17" spans="2:9" x14ac:dyDescent="0.35">
      <c r="B17" s="3" t="s">
        <v>16</v>
      </c>
      <c r="D17" s="18">
        <v>28</v>
      </c>
      <c r="E17" s="4">
        <v>0</v>
      </c>
      <c r="F17" s="4">
        <v>4</v>
      </c>
      <c r="G17" s="13">
        <v>5</v>
      </c>
      <c r="H17" s="15">
        <v>0</v>
      </c>
      <c r="I17" s="84">
        <v>15</v>
      </c>
    </row>
    <row r="18" spans="2:9" x14ac:dyDescent="0.35">
      <c r="B18" s="3" t="s">
        <v>17</v>
      </c>
      <c r="D18" s="24">
        <v>1.21E-2</v>
      </c>
      <c r="E18" s="6">
        <v>2.3300000000000001E-2</v>
      </c>
      <c r="F18" s="6">
        <v>1.21E-2</v>
      </c>
      <c r="G18" s="7" t="s">
        <v>83</v>
      </c>
      <c r="H18" s="6">
        <v>0</v>
      </c>
      <c r="I18" s="85">
        <v>1.54E-2</v>
      </c>
    </row>
    <row r="19" spans="2:9" x14ac:dyDescent="0.35">
      <c r="B19" s="3" t="s">
        <v>18</v>
      </c>
      <c r="D19" s="24">
        <v>8.3999999999999995E-3</v>
      </c>
      <c r="E19" s="6">
        <v>3.5999999999999997E-2</v>
      </c>
      <c r="F19" s="6">
        <v>2.1899999999999999E-2</v>
      </c>
      <c r="G19" s="6" t="s">
        <v>307</v>
      </c>
      <c r="H19" s="6">
        <v>9.7000000000000003E-3</v>
      </c>
      <c r="I19" s="85">
        <v>2.0500000000000001E-2</v>
      </c>
    </row>
    <row r="20" spans="2:9" x14ac:dyDescent="0.35">
      <c r="B20" s="3" t="s">
        <v>19</v>
      </c>
      <c r="D20" s="19">
        <v>0.9</v>
      </c>
      <c r="E20" s="7">
        <v>0.84</v>
      </c>
      <c r="F20" s="7">
        <v>0.81</v>
      </c>
      <c r="G20" s="7" t="s">
        <v>39</v>
      </c>
      <c r="H20" s="32">
        <v>0.7</v>
      </c>
      <c r="I20" s="86">
        <v>0.7</v>
      </c>
    </row>
    <row r="21" spans="2:9" x14ac:dyDescent="0.35">
      <c r="B21" s="3" t="s">
        <v>20</v>
      </c>
      <c r="D21" s="20">
        <v>52584</v>
      </c>
      <c r="E21" s="8">
        <v>36599</v>
      </c>
      <c r="F21" s="8">
        <v>34569</v>
      </c>
      <c r="G21" s="14">
        <v>81619</v>
      </c>
      <c r="H21" s="33">
        <v>16162</v>
      </c>
      <c r="I21" s="87">
        <v>73453</v>
      </c>
    </row>
    <row r="22" spans="2:9" x14ac:dyDescent="0.35">
      <c r="B22" s="3" t="s">
        <v>21</v>
      </c>
      <c r="D22" s="18">
        <v>636</v>
      </c>
      <c r="E22" s="4">
        <v>676</v>
      </c>
      <c r="F22" s="4">
        <v>514</v>
      </c>
      <c r="G22" s="4">
        <v>678</v>
      </c>
      <c r="H22" s="15">
        <v>379</v>
      </c>
      <c r="I22" s="87">
        <v>752</v>
      </c>
    </row>
    <row r="23" spans="2:9" x14ac:dyDescent="0.35">
      <c r="B23" s="3" t="s">
        <v>22</v>
      </c>
      <c r="D23" s="18">
        <v>3</v>
      </c>
      <c r="E23" s="4">
        <v>0</v>
      </c>
      <c r="F23" s="4">
        <v>1</v>
      </c>
      <c r="G23" s="4">
        <v>2</v>
      </c>
      <c r="H23" s="4" t="s">
        <v>308</v>
      </c>
      <c r="I23" s="84">
        <v>0</v>
      </c>
    </row>
    <row r="24" spans="2:9" x14ac:dyDescent="0.35">
      <c r="B24" s="3" t="s">
        <v>23</v>
      </c>
      <c r="D24" s="18">
        <v>7</v>
      </c>
      <c r="E24" s="4">
        <v>11</v>
      </c>
      <c r="F24" s="15" t="s">
        <v>29</v>
      </c>
      <c r="G24" s="4">
        <v>5</v>
      </c>
      <c r="H24" s="80" t="s">
        <v>29</v>
      </c>
      <c r="I24" s="84">
        <v>7</v>
      </c>
    </row>
    <row r="25" spans="2:9" x14ac:dyDescent="0.35">
      <c r="B25" s="3" t="s">
        <v>24</v>
      </c>
      <c r="D25" s="21">
        <v>0.5</v>
      </c>
      <c r="E25" s="7">
        <v>0.61</v>
      </c>
      <c r="F25" s="32" t="s">
        <v>29</v>
      </c>
      <c r="G25" s="7">
        <v>0.41</v>
      </c>
      <c r="H25" s="120" t="s">
        <v>29</v>
      </c>
      <c r="I25" s="86">
        <v>0.5</v>
      </c>
    </row>
    <row r="26" spans="2:9" x14ac:dyDescent="0.35">
      <c r="B26" s="5" t="s">
        <v>25</v>
      </c>
      <c r="D26" s="22">
        <v>0.99</v>
      </c>
      <c r="E26" s="23">
        <v>0.82</v>
      </c>
      <c r="F26" s="34" t="s">
        <v>29</v>
      </c>
      <c r="G26" s="23">
        <v>0.8</v>
      </c>
      <c r="H26" s="102" t="s">
        <v>29</v>
      </c>
      <c r="I26" s="88">
        <v>0.64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AB6C-D0FF-48D1-A642-5C2B84D37612}">
  <dimension ref="B3:L26"/>
  <sheetViews>
    <sheetView showGridLines="0" topLeftCell="A5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74</v>
      </c>
      <c r="K4" s="41">
        <v>45701</v>
      </c>
      <c r="L4" s="25"/>
    </row>
    <row r="5" spans="2:12" x14ac:dyDescent="0.35">
      <c r="B5" s="82" t="s">
        <v>53</v>
      </c>
      <c r="D5" s="79">
        <v>2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65</v>
      </c>
      <c r="E6" s="4">
        <v>55</v>
      </c>
      <c r="F6" s="4">
        <v>45</v>
      </c>
      <c r="G6" s="4">
        <v>50</v>
      </c>
      <c r="H6" s="80">
        <v>16</v>
      </c>
      <c r="I6" s="84">
        <v>75</v>
      </c>
      <c r="K6" s="41"/>
      <c r="L6" s="25"/>
    </row>
    <row r="7" spans="2:12" x14ac:dyDescent="0.35">
      <c r="B7" s="3" t="s">
        <v>7</v>
      </c>
      <c r="D7" s="18">
        <v>53</v>
      </c>
      <c r="E7" s="4">
        <v>53</v>
      </c>
      <c r="F7" s="4">
        <v>40</v>
      </c>
      <c r="G7" s="4">
        <v>43</v>
      </c>
      <c r="H7" s="15">
        <v>16</v>
      </c>
      <c r="I7" s="84">
        <v>69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55</v>
      </c>
      <c r="F10" s="4">
        <v>41</v>
      </c>
      <c r="G10" s="4" t="s">
        <v>309</v>
      </c>
      <c r="H10" s="15">
        <v>15</v>
      </c>
      <c r="I10" s="84">
        <v>67</v>
      </c>
    </row>
    <row r="11" spans="2:12" x14ac:dyDescent="0.35">
      <c r="B11" s="3" t="s">
        <v>11</v>
      </c>
      <c r="D11" s="18">
        <v>10</v>
      </c>
      <c r="E11" s="4">
        <v>1</v>
      </c>
      <c r="F11" s="4">
        <v>7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0</v>
      </c>
      <c r="G12" s="4">
        <v>19</v>
      </c>
      <c r="H12" s="15">
        <v>0</v>
      </c>
      <c r="I12" s="84">
        <v>2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8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12</v>
      </c>
      <c r="E14" s="4">
        <v>0</v>
      </c>
      <c r="F14" s="4">
        <v>0</v>
      </c>
      <c r="G14" s="12">
        <v>7</v>
      </c>
      <c r="H14" s="15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</v>
      </c>
      <c r="G15" s="334">
        <v>1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8</v>
      </c>
      <c r="E16" s="4">
        <v>0</v>
      </c>
      <c r="F16" s="15">
        <v>4</v>
      </c>
      <c r="G16" s="335"/>
      <c r="H16" s="31">
        <v>0</v>
      </c>
      <c r="I16" s="84">
        <v>18</v>
      </c>
    </row>
    <row r="17" spans="2:9" x14ac:dyDescent="0.35">
      <c r="B17" s="3" t="s">
        <v>16</v>
      </c>
      <c r="D17" s="18">
        <v>20</v>
      </c>
      <c r="E17" s="4">
        <v>0</v>
      </c>
      <c r="F17" s="4">
        <v>5</v>
      </c>
      <c r="G17" s="13">
        <v>8</v>
      </c>
      <c r="H17" s="15">
        <v>0</v>
      </c>
      <c r="I17" s="84">
        <v>31</v>
      </c>
    </row>
    <row r="18" spans="2:9" x14ac:dyDescent="0.35">
      <c r="B18" s="3" t="s">
        <v>17</v>
      </c>
      <c r="D18" s="24">
        <v>4.7000000000000002E-3</v>
      </c>
      <c r="E18" s="6">
        <v>2.47E-2</v>
      </c>
      <c r="F18" s="6">
        <v>2.2599999999999999E-2</v>
      </c>
      <c r="G18" s="6">
        <v>1.6000000000000001E-3</v>
      </c>
      <c r="H18" s="6">
        <v>8.9999999999999998E-4</v>
      </c>
      <c r="I18" s="85">
        <v>2.1999999999999999E-2</v>
      </c>
    </row>
    <row r="19" spans="2:9" x14ac:dyDescent="0.35">
      <c r="B19" s="3" t="s">
        <v>18</v>
      </c>
      <c r="D19" s="24">
        <v>8.0000000000000002E-3</v>
      </c>
      <c r="E19" s="6">
        <v>3.7199999999999997E-2</v>
      </c>
      <c r="F19" s="6">
        <v>2.4799999999999999E-2</v>
      </c>
      <c r="G19" s="6">
        <v>7.6E-3</v>
      </c>
      <c r="H19" s="6">
        <v>9.4000000000000004E-3</v>
      </c>
      <c r="I19" s="85">
        <v>1.83E-2</v>
      </c>
    </row>
    <row r="20" spans="2:9" x14ac:dyDescent="0.35">
      <c r="B20" s="3" t="s">
        <v>19</v>
      </c>
      <c r="D20" s="19">
        <v>0.86</v>
      </c>
      <c r="E20" s="7">
        <v>0.84</v>
      </c>
      <c r="F20" s="7">
        <v>0.88</v>
      </c>
      <c r="G20" s="7">
        <v>0.68</v>
      </c>
      <c r="H20" s="32">
        <v>0.83</v>
      </c>
      <c r="I20" s="86">
        <v>0.74</v>
      </c>
    </row>
    <row r="21" spans="2:9" x14ac:dyDescent="0.35">
      <c r="B21" s="3" t="s">
        <v>20</v>
      </c>
      <c r="D21" s="20">
        <v>44249</v>
      </c>
      <c r="E21" s="8">
        <v>35775</v>
      </c>
      <c r="F21" s="8">
        <v>39630</v>
      </c>
      <c r="G21" s="14">
        <v>79927</v>
      </c>
      <c r="H21" s="33">
        <v>12411</v>
      </c>
      <c r="I21" s="87">
        <v>77969</v>
      </c>
    </row>
    <row r="22" spans="2:9" x14ac:dyDescent="0.35">
      <c r="B22" s="3" t="s">
        <v>21</v>
      </c>
      <c r="D22" s="18">
        <v>736</v>
      </c>
      <c r="E22" s="4">
        <v>722</v>
      </c>
      <c r="F22" s="4">
        <v>522</v>
      </c>
      <c r="G22" s="4">
        <v>599</v>
      </c>
      <c r="H22" s="15">
        <v>303</v>
      </c>
      <c r="I22" s="87">
        <v>858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 t="s">
        <v>310</v>
      </c>
      <c r="H23" s="4" t="s">
        <v>308</v>
      </c>
      <c r="I23" s="84" t="s">
        <v>235</v>
      </c>
    </row>
    <row r="24" spans="2:9" x14ac:dyDescent="0.35">
      <c r="B24" s="3" t="s">
        <v>23</v>
      </c>
      <c r="D24" s="18">
        <v>6</v>
      </c>
      <c r="E24" s="4">
        <v>10</v>
      </c>
      <c r="F24" s="15" t="s">
        <v>29</v>
      </c>
      <c r="G24" s="4">
        <v>8</v>
      </c>
      <c r="H24" s="80" t="s">
        <v>29</v>
      </c>
      <c r="I24" s="84">
        <v>2</v>
      </c>
    </row>
    <row r="25" spans="2:9" x14ac:dyDescent="0.35">
      <c r="B25" s="3" t="s">
        <v>24</v>
      </c>
      <c r="D25" s="21">
        <v>0.48</v>
      </c>
      <c r="E25" s="7">
        <v>0.59</v>
      </c>
      <c r="F25" s="32" t="s">
        <v>29</v>
      </c>
      <c r="G25" s="7">
        <v>0.41</v>
      </c>
      <c r="H25" s="120" t="s">
        <v>29</v>
      </c>
      <c r="I25" s="86">
        <v>0.43</v>
      </c>
    </row>
    <row r="26" spans="2:9" x14ac:dyDescent="0.35">
      <c r="B26" s="5" t="s">
        <v>25</v>
      </c>
      <c r="D26" s="22">
        <v>0.87</v>
      </c>
      <c r="E26" s="23">
        <v>0.82</v>
      </c>
      <c r="F26" s="34" t="s">
        <v>29</v>
      </c>
      <c r="G26" s="23">
        <v>0.8</v>
      </c>
      <c r="H26" s="102" t="s">
        <v>29</v>
      </c>
      <c r="I26" s="88">
        <v>0.64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F2BF-8E7C-4513-86E8-45A2FF42CE5D}">
  <dimension ref="B3:L26"/>
  <sheetViews>
    <sheetView showGridLines="0" zoomScale="90" zoomScaleNormal="90" workbookViewId="0">
      <selection activeCell="E4" sqref="E4:F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73</v>
      </c>
      <c r="K4" s="41">
        <v>45702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67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51</v>
      </c>
      <c r="F10" s="4">
        <v>42</v>
      </c>
      <c r="G10" s="4" t="s">
        <v>311</v>
      </c>
      <c r="H10" s="15">
        <v>16</v>
      </c>
      <c r="I10" s="84">
        <v>71</v>
      </c>
    </row>
    <row r="11" spans="2:12" x14ac:dyDescent="0.35">
      <c r="B11" s="3" t="s">
        <v>11</v>
      </c>
      <c r="D11" s="18">
        <v>8</v>
      </c>
      <c r="E11" s="4">
        <v>0</v>
      </c>
      <c r="F11" s="4">
        <v>2</v>
      </c>
      <c r="G11" s="4" t="s">
        <v>312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5</v>
      </c>
      <c r="E12" s="4">
        <v>5</v>
      </c>
      <c r="F12" s="4">
        <v>0</v>
      </c>
      <c r="G12" s="4">
        <v>5</v>
      </c>
      <c r="H12" s="15">
        <v>1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1</v>
      </c>
      <c r="G13" s="4">
        <v>1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8</v>
      </c>
      <c r="E14" s="4">
        <v>0</v>
      </c>
      <c r="F14" s="4">
        <v>0</v>
      </c>
      <c r="G14" s="12">
        <v>6</v>
      </c>
      <c r="H14" s="15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7</v>
      </c>
      <c r="E16" s="4">
        <v>0</v>
      </c>
      <c r="F16" s="15">
        <v>5</v>
      </c>
      <c r="G16" s="26">
        <v>0</v>
      </c>
      <c r="H16" s="31">
        <v>0</v>
      </c>
      <c r="I16" s="84">
        <v>10</v>
      </c>
    </row>
    <row r="17" spans="2:9" x14ac:dyDescent="0.35">
      <c r="B17" s="3" t="s">
        <v>16</v>
      </c>
      <c r="D17" s="18">
        <v>15</v>
      </c>
      <c r="E17" s="4">
        <v>0</v>
      </c>
      <c r="F17" s="4">
        <v>6</v>
      </c>
      <c r="G17" s="13">
        <v>6</v>
      </c>
      <c r="H17" s="15">
        <v>0</v>
      </c>
      <c r="I17" s="84">
        <v>20</v>
      </c>
    </row>
    <row r="18" spans="2:9" x14ac:dyDescent="0.35">
      <c r="B18" s="3" t="s">
        <v>17</v>
      </c>
      <c r="D18" s="24">
        <v>2.2100000000000002E-2</v>
      </c>
      <c r="E18" s="6">
        <v>2.5000000000000001E-2</v>
      </c>
      <c r="F18" s="6">
        <v>1.0500000000000001E-2</v>
      </c>
      <c r="G18" s="6" t="s">
        <v>83</v>
      </c>
      <c r="H18" s="6">
        <v>1.1000000000000001E-3</v>
      </c>
      <c r="I18" s="85">
        <v>5.1000000000000004E-3</v>
      </c>
    </row>
    <row r="19" spans="2:9" x14ac:dyDescent="0.35">
      <c r="B19" s="3" t="s">
        <v>18</v>
      </c>
      <c r="D19" s="24">
        <v>9.5999999999999992E-3</v>
      </c>
      <c r="E19" s="6">
        <v>3.8399999999999997E-2</v>
      </c>
      <c r="F19" s="6">
        <v>2.4500000000000001E-2</v>
      </c>
      <c r="G19" s="6" t="s">
        <v>313</v>
      </c>
      <c r="H19" s="6">
        <v>9.1000000000000004E-3</v>
      </c>
      <c r="I19" s="85">
        <v>1.8200000000000001E-2</v>
      </c>
    </row>
    <row r="20" spans="2:9" x14ac:dyDescent="0.35">
      <c r="B20" s="3" t="s">
        <v>19</v>
      </c>
      <c r="D20" s="19">
        <v>0.85</v>
      </c>
      <c r="E20" s="7">
        <v>0.89</v>
      </c>
      <c r="F20" s="7">
        <v>0.88</v>
      </c>
      <c r="G20" s="7">
        <v>0.72</v>
      </c>
      <c r="H20" s="32">
        <v>0.72</v>
      </c>
      <c r="I20" s="86">
        <v>0.76</v>
      </c>
    </row>
    <row r="21" spans="2:9" x14ac:dyDescent="0.35">
      <c r="B21" s="3" t="s">
        <v>20</v>
      </c>
      <c r="D21" s="20">
        <v>53520</v>
      </c>
      <c r="E21" s="8">
        <v>39351</v>
      </c>
      <c r="F21" s="8">
        <v>36688</v>
      </c>
      <c r="G21" s="14">
        <v>69453</v>
      </c>
      <c r="H21" s="33">
        <v>11468</v>
      </c>
      <c r="I21" s="87">
        <v>79776</v>
      </c>
    </row>
    <row r="22" spans="2:9" x14ac:dyDescent="0.35">
      <c r="B22" s="3" t="s">
        <v>21</v>
      </c>
      <c r="D22" s="18">
        <v>732</v>
      </c>
      <c r="E22" s="4">
        <v>799</v>
      </c>
      <c r="F22" s="4">
        <v>627</v>
      </c>
      <c r="G22" s="4">
        <v>620</v>
      </c>
      <c r="H22" s="15">
        <v>388</v>
      </c>
      <c r="I22" s="87">
        <v>748</v>
      </c>
    </row>
    <row r="23" spans="2:9" x14ac:dyDescent="0.35">
      <c r="B23" s="3" t="s">
        <v>22</v>
      </c>
      <c r="D23" s="18">
        <v>2</v>
      </c>
      <c r="E23" s="4">
        <v>0</v>
      </c>
      <c r="F23" s="4">
        <v>1</v>
      </c>
      <c r="G23" s="4" t="s">
        <v>314</v>
      </c>
      <c r="H23" s="4" t="s">
        <v>308</v>
      </c>
      <c r="I23" s="84" t="s">
        <v>235</v>
      </c>
    </row>
    <row r="24" spans="2:9" x14ac:dyDescent="0.35">
      <c r="B24" s="3" t="s">
        <v>23</v>
      </c>
      <c r="D24" s="18">
        <v>5</v>
      </c>
      <c r="E24" s="4">
        <v>11</v>
      </c>
      <c r="F24" s="15" t="s">
        <v>29</v>
      </c>
      <c r="G24" s="4">
        <v>4</v>
      </c>
      <c r="H24" s="80" t="s">
        <v>29</v>
      </c>
      <c r="I24" s="84">
        <v>4</v>
      </c>
    </row>
    <row r="25" spans="2:9" x14ac:dyDescent="0.35">
      <c r="B25" s="3" t="s">
        <v>24</v>
      </c>
      <c r="D25" s="21">
        <v>0.45</v>
      </c>
      <c r="E25" s="7">
        <v>0.57999999999999996</v>
      </c>
      <c r="F25" s="32" t="s">
        <v>29</v>
      </c>
      <c r="G25" s="7">
        <v>0.49</v>
      </c>
      <c r="H25" s="120" t="s">
        <v>29</v>
      </c>
      <c r="I25" s="86">
        <v>0.43</v>
      </c>
    </row>
    <row r="26" spans="2:9" x14ac:dyDescent="0.35">
      <c r="B26" s="5" t="s">
        <v>25</v>
      </c>
      <c r="D26" s="22">
        <v>0.87</v>
      </c>
      <c r="E26" s="23">
        <v>0.82</v>
      </c>
      <c r="F26" s="34" t="s">
        <v>29</v>
      </c>
      <c r="G26" s="23">
        <v>0.84</v>
      </c>
      <c r="H26" s="102" t="s">
        <v>29</v>
      </c>
      <c r="I26" s="88">
        <v>0.69</v>
      </c>
    </row>
  </sheetData>
  <pageMargins left="0.511811024" right="0.511811024" top="0.78740157500000008" bottom="0.78740157500000008" header="0.31496062000000008" footer="0.31496062000000008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B8F1-FDB7-408D-B8C9-90D857B04D09}">
  <dimension ref="B3:L26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8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45703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44</v>
      </c>
      <c r="F10" s="4">
        <v>48</v>
      </c>
      <c r="G10" s="4" t="s">
        <v>315</v>
      </c>
      <c r="H10" s="15">
        <v>12</v>
      </c>
      <c r="I10" s="84">
        <v>62</v>
      </c>
    </row>
    <row r="11" spans="2:12" x14ac:dyDescent="0.35">
      <c r="B11" s="3" t="s">
        <v>11</v>
      </c>
      <c r="D11" s="18" t="s">
        <v>141</v>
      </c>
      <c r="E11" s="4">
        <v>1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0</v>
      </c>
      <c r="F12" s="4">
        <v>0</v>
      </c>
      <c r="G12" s="4">
        <v>1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14</v>
      </c>
      <c r="E14" s="4">
        <v>0</v>
      </c>
      <c r="F14" s="4">
        <v>0</v>
      </c>
      <c r="G14" s="12">
        <v>4</v>
      </c>
      <c r="H14" s="15">
        <v>0</v>
      </c>
      <c r="I14" s="84">
        <v>22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14</v>
      </c>
      <c r="E17" s="4">
        <v>0</v>
      </c>
      <c r="F17" s="4">
        <v>0</v>
      </c>
      <c r="G17" s="13">
        <v>4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1.5599999999999999E-2</v>
      </c>
      <c r="E18" s="6">
        <v>1.29E-2</v>
      </c>
      <c r="F18" s="6">
        <v>1.66E-2</v>
      </c>
      <c r="G18" s="6">
        <v>4.0000000000000001E-3</v>
      </c>
      <c r="H18" s="6">
        <v>4.4999999999999997E-3</v>
      </c>
      <c r="I18" s="85">
        <v>4.3E-3</v>
      </c>
    </row>
    <row r="19" spans="2:9" x14ac:dyDescent="0.35">
      <c r="B19" s="3" t="s">
        <v>18</v>
      </c>
      <c r="D19" s="24">
        <v>1.01E-2</v>
      </c>
      <c r="E19" s="6">
        <v>3.7400000000000003E-2</v>
      </c>
      <c r="F19" s="6">
        <v>2.52E-2</v>
      </c>
      <c r="G19" s="6">
        <v>7.1999999999999998E-3</v>
      </c>
      <c r="H19" s="6">
        <v>8.9999999999999993E-3</v>
      </c>
      <c r="I19" s="85">
        <v>1.8100000000000002E-2</v>
      </c>
    </row>
    <row r="20" spans="2:9" x14ac:dyDescent="0.35">
      <c r="B20" s="3" t="s">
        <v>19</v>
      </c>
      <c r="D20" s="19">
        <v>0.83</v>
      </c>
      <c r="E20" s="7">
        <v>0.77</v>
      </c>
      <c r="F20" s="7">
        <v>0.81</v>
      </c>
      <c r="G20" s="7">
        <v>0.75</v>
      </c>
      <c r="H20" s="32">
        <v>0.56999999999999995</v>
      </c>
      <c r="I20" s="86">
        <v>0.68</v>
      </c>
    </row>
    <row r="21" spans="2:9" x14ac:dyDescent="0.35">
      <c r="B21" s="3" t="s">
        <v>20</v>
      </c>
      <c r="D21" s="20">
        <v>46998</v>
      </c>
      <c r="E21" s="8">
        <v>30210</v>
      </c>
      <c r="F21" s="8">
        <v>32871</v>
      </c>
      <c r="G21" s="14">
        <v>61249</v>
      </c>
      <c r="H21" s="33">
        <v>6819</v>
      </c>
      <c r="I21" s="87">
        <v>64899</v>
      </c>
    </row>
    <row r="22" spans="2:9" x14ac:dyDescent="0.35">
      <c r="B22" s="3" t="s">
        <v>21</v>
      </c>
      <c r="D22" s="18">
        <v>729</v>
      </c>
      <c r="E22" s="4">
        <v>533</v>
      </c>
      <c r="F22" s="4">
        <v>693</v>
      </c>
      <c r="G22" s="4">
        <v>622</v>
      </c>
      <c r="H22" s="15">
        <v>290</v>
      </c>
      <c r="I22" s="87">
        <v>767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>
        <v>2</v>
      </c>
      <c r="H23" s="124" t="s">
        <v>316</v>
      </c>
      <c r="I23" s="84">
        <v>0</v>
      </c>
    </row>
    <row r="24" spans="2:9" x14ac:dyDescent="0.35">
      <c r="B24" s="3" t="s">
        <v>23</v>
      </c>
      <c r="D24" s="18">
        <v>7</v>
      </c>
      <c r="E24" s="4">
        <v>11</v>
      </c>
      <c r="F24" s="15" t="s">
        <v>29</v>
      </c>
      <c r="G24" s="4">
        <v>12</v>
      </c>
      <c r="H24" s="80" t="s">
        <v>29</v>
      </c>
      <c r="I24" s="84">
        <v>10</v>
      </c>
    </row>
    <row r="25" spans="2:9" x14ac:dyDescent="0.35">
      <c r="B25" s="3" t="s">
        <v>24</v>
      </c>
      <c r="D25" s="21">
        <v>0.43</v>
      </c>
      <c r="E25" s="7">
        <v>0.57999999999999996</v>
      </c>
      <c r="F25" s="32" t="s">
        <v>29</v>
      </c>
      <c r="G25" s="7">
        <v>0.36</v>
      </c>
      <c r="H25" s="120" t="s">
        <v>29</v>
      </c>
      <c r="I25" s="86">
        <v>0.49</v>
      </c>
    </row>
    <row r="26" spans="2:9" x14ac:dyDescent="0.35">
      <c r="B26" s="5" t="s">
        <v>25</v>
      </c>
      <c r="D26" s="22">
        <v>0.87</v>
      </c>
      <c r="E26" s="23">
        <v>0.82</v>
      </c>
      <c r="F26" s="34" t="s">
        <v>29</v>
      </c>
      <c r="G26" s="23">
        <v>0.84</v>
      </c>
      <c r="H26" s="102" t="s">
        <v>29</v>
      </c>
      <c r="I26" s="88">
        <v>0.69</v>
      </c>
    </row>
  </sheetData>
  <pageMargins left="0.511811024" right="0.511811024" top="0.78740157500000008" bottom="0.78740157500000008" header="0.31496062000000008" footer="0.31496062000000008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78CD-943C-414E-9FE1-3EEAC18B90FC}">
  <dimension ref="B3:L26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45705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57</v>
      </c>
      <c r="F10" s="4">
        <v>39</v>
      </c>
      <c r="G10" s="4">
        <v>54</v>
      </c>
      <c r="H10" s="15">
        <v>18</v>
      </c>
      <c r="I10" s="84">
        <v>70</v>
      </c>
    </row>
    <row r="11" spans="2:12" x14ac:dyDescent="0.35">
      <c r="B11" s="3" t="s">
        <v>11</v>
      </c>
      <c r="D11" s="18">
        <v>12</v>
      </c>
      <c r="E11" s="4">
        <v>0</v>
      </c>
      <c r="F11" s="4">
        <v>1</v>
      </c>
      <c r="G11" s="4">
        <v>0</v>
      </c>
      <c r="H11" s="15">
        <v>3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3</v>
      </c>
      <c r="F12" s="4">
        <v>0</v>
      </c>
      <c r="G12" s="4">
        <v>0</v>
      </c>
      <c r="H12" s="15">
        <v>0</v>
      </c>
      <c r="I12" s="84">
        <v>5</v>
      </c>
    </row>
    <row r="13" spans="2:12" x14ac:dyDescent="0.35">
      <c r="B13" s="3" t="s">
        <v>113</v>
      </c>
      <c r="D13" s="18">
        <v>3</v>
      </c>
      <c r="E13" s="4">
        <v>7</v>
      </c>
      <c r="F13" s="4">
        <v>1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20</v>
      </c>
      <c r="E14" s="4">
        <v>0</v>
      </c>
      <c r="F14" s="4">
        <v>0</v>
      </c>
      <c r="G14" s="12">
        <v>3</v>
      </c>
      <c r="H14" s="15">
        <v>0</v>
      </c>
      <c r="I14" s="84">
        <v>22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13</v>
      </c>
    </row>
    <row r="17" spans="2:9" x14ac:dyDescent="0.35">
      <c r="B17" s="3" t="s">
        <v>16</v>
      </c>
      <c r="D17" s="18">
        <v>20</v>
      </c>
      <c r="E17" s="4">
        <v>0</v>
      </c>
      <c r="F17" s="4">
        <v>0</v>
      </c>
      <c r="G17" s="13">
        <v>3</v>
      </c>
      <c r="H17" s="15">
        <v>0</v>
      </c>
      <c r="I17" s="84">
        <v>35</v>
      </c>
    </row>
    <row r="18" spans="2:9" x14ac:dyDescent="0.35">
      <c r="B18" s="3" t="s">
        <v>17</v>
      </c>
      <c r="D18" s="24">
        <v>5.1000000000000004E-3</v>
      </c>
      <c r="E18" s="6">
        <v>4.8000000000000001E-2</v>
      </c>
      <c r="F18" s="6">
        <v>1.49E-2</v>
      </c>
      <c r="G18" s="6">
        <v>7.1999999999999998E-3</v>
      </c>
      <c r="H18" s="6">
        <v>5.0000000000000001E-3</v>
      </c>
      <c r="I18" s="85">
        <v>1.0999999999999999E-2</v>
      </c>
    </row>
    <row r="19" spans="2:9" x14ac:dyDescent="0.35">
      <c r="B19" s="3" t="s">
        <v>18</v>
      </c>
      <c r="D19" s="24">
        <v>9.7999999999999997E-3</v>
      </c>
      <c r="E19" s="6">
        <v>4.19E-2</v>
      </c>
      <c r="F19" s="6">
        <v>2.5600000000000001E-2</v>
      </c>
      <c r="G19" s="6">
        <v>6.7000000000000002E-3</v>
      </c>
      <c r="H19" s="6">
        <v>8.6E-3</v>
      </c>
      <c r="I19" s="85">
        <v>1.7999999999999999E-2</v>
      </c>
    </row>
    <row r="20" spans="2:9" x14ac:dyDescent="0.35">
      <c r="B20" s="3" t="s">
        <v>19</v>
      </c>
      <c r="D20" s="19">
        <v>0.89</v>
      </c>
      <c r="E20" s="7">
        <v>0.82</v>
      </c>
      <c r="F20" s="7">
        <v>0.78</v>
      </c>
      <c r="G20" s="7">
        <v>0.7</v>
      </c>
      <c r="H20" s="32">
        <v>0.94</v>
      </c>
      <c r="I20" s="86">
        <v>0.74</v>
      </c>
    </row>
    <row r="21" spans="2:9" x14ac:dyDescent="0.35">
      <c r="B21" s="3" t="s">
        <v>20</v>
      </c>
      <c r="D21" s="20">
        <v>68507</v>
      </c>
      <c r="E21" s="8">
        <v>41582</v>
      </c>
      <c r="F21" s="8">
        <v>43106</v>
      </c>
      <c r="G21" s="14">
        <v>56136</v>
      </c>
      <c r="H21" s="33">
        <v>16833</v>
      </c>
      <c r="I21" s="87">
        <v>88091</v>
      </c>
    </row>
    <row r="22" spans="2:9" x14ac:dyDescent="0.35">
      <c r="B22" s="3" t="s">
        <v>21</v>
      </c>
      <c r="D22" s="18">
        <v>543</v>
      </c>
      <c r="E22" s="4">
        <v>839</v>
      </c>
      <c r="F22" s="4">
        <v>599</v>
      </c>
      <c r="G22" s="4">
        <v>408</v>
      </c>
      <c r="H22" s="15">
        <v>242</v>
      </c>
      <c r="I22" s="87">
        <v>948</v>
      </c>
    </row>
    <row r="23" spans="2:9" x14ac:dyDescent="0.35">
      <c r="B23" s="3" t="s">
        <v>22</v>
      </c>
      <c r="D23" s="18" t="s">
        <v>196</v>
      </c>
      <c r="E23" s="4">
        <v>0</v>
      </c>
      <c r="F23" s="4">
        <v>1</v>
      </c>
      <c r="G23" s="4" t="s">
        <v>286</v>
      </c>
      <c r="H23" s="124" t="s">
        <v>317</v>
      </c>
      <c r="I23" s="84">
        <v>0</v>
      </c>
    </row>
    <row r="24" spans="2:9" x14ac:dyDescent="0.35">
      <c r="B24" s="3" t="s">
        <v>23</v>
      </c>
      <c r="D24" s="18">
        <v>16</v>
      </c>
      <c r="E24" s="4">
        <v>19</v>
      </c>
      <c r="F24" s="15" t="s">
        <v>29</v>
      </c>
      <c r="G24" s="4">
        <v>11</v>
      </c>
      <c r="H24" s="80" t="s">
        <v>29</v>
      </c>
      <c r="I24" s="84">
        <v>26</v>
      </c>
    </row>
    <row r="25" spans="2:9" x14ac:dyDescent="0.35">
      <c r="B25" s="3" t="s">
        <v>24</v>
      </c>
      <c r="D25" s="21">
        <v>0.45</v>
      </c>
      <c r="E25" s="7">
        <v>0.64</v>
      </c>
      <c r="F25" s="32" t="s">
        <v>29</v>
      </c>
      <c r="G25" s="7">
        <v>0.4</v>
      </c>
      <c r="H25" s="120" t="s">
        <v>29</v>
      </c>
      <c r="I25" s="86">
        <v>0.65</v>
      </c>
    </row>
    <row r="26" spans="2:9" x14ac:dyDescent="0.35">
      <c r="B26" s="5" t="s">
        <v>25</v>
      </c>
      <c r="D26" s="22">
        <v>0.87</v>
      </c>
      <c r="E26" s="23">
        <v>0.82</v>
      </c>
      <c r="F26" s="34" t="s">
        <v>29</v>
      </c>
      <c r="G26" s="23">
        <v>0.84</v>
      </c>
      <c r="H26" s="102" t="s">
        <v>29</v>
      </c>
      <c r="I26" s="88">
        <v>0.69</v>
      </c>
    </row>
  </sheetData>
  <pageMargins left="0.511811024" right="0.511811024" top="0.78740157500000008" bottom="0.78740157500000008" header="0.31496062000000008" footer="0.31496062000000008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895E-B654-45EA-BFA6-F0BF1DE1BF4D}">
  <dimension ref="B3:L26"/>
  <sheetViews>
    <sheetView showGridLines="0" topLeftCell="A10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54296875" style="1" bestFit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45706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55</v>
      </c>
      <c r="F10" s="4">
        <v>39</v>
      </c>
      <c r="G10" s="4" t="s">
        <v>318</v>
      </c>
      <c r="H10" s="15" t="s">
        <v>319</v>
      </c>
      <c r="I10" s="84">
        <v>58</v>
      </c>
    </row>
    <row r="11" spans="2:12" x14ac:dyDescent="0.35">
      <c r="B11" s="3" t="s">
        <v>11</v>
      </c>
      <c r="D11" s="18" t="s">
        <v>135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7</v>
      </c>
      <c r="E12" s="4">
        <v>4</v>
      </c>
      <c r="F12" s="4">
        <v>0</v>
      </c>
      <c r="G12" s="4">
        <v>13</v>
      </c>
      <c r="H12" s="15">
        <v>2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18</v>
      </c>
      <c r="E14" s="4">
        <v>0</v>
      </c>
      <c r="F14" s="4">
        <v>0</v>
      </c>
      <c r="G14" s="12">
        <v>10</v>
      </c>
      <c r="H14" s="15">
        <v>0</v>
      </c>
      <c r="I14" s="84">
        <v>16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3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18</v>
      </c>
      <c r="E16" s="4">
        <v>0</v>
      </c>
      <c r="F16" s="15">
        <v>0</v>
      </c>
      <c r="G16" s="341">
        <v>2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36</v>
      </c>
      <c r="E17" s="4">
        <v>0</v>
      </c>
      <c r="F17" s="4">
        <v>0</v>
      </c>
      <c r="G17" s="342"/>
      <c r="H17" s="15">
        <v>0</v>
      </c>
      <c r="I17" s="84">
        <v>16</v>
      </c>
    </row>
    <row r="18" spans="2:9" x14ac:dyDescent="0.35">
      <c r="B18" s="3" t="s">
        <v>17</v>
      </c>
      <c r="D18" s="24">
        <v>8.6999999999999994E-3</v>
      </c>
      <c r="E18" s="6">
        <v>0.03</v>
      </c>
      <c r="F18" s="6">
        <v>1.11E-2</v>
      </c>
      <c r="G18" s="6" t="s">
        <v>200</v>
      </c>
      <c r="H18" s="6">
        <v>6.9999999999999999E-4</v>
      </c>
      <c r="I18" s="85">
        <v>9.5999999999999992E-3</v>
      </c>
    </row>
    <row r="19" spans="2:9" x14ac:dyDescent="0.35">
      <c r="B19" s="3" t="s">
        <v>18</v>
      </c>
      <c r="D19" s="24">
        <v>9.5999999999999992E-3</v>
      </c>
      <c r="E19" s="6">
        <v>4.3200000000000002E-2</v>
      </c>
      <c r="F19" s="6">
        <v>2.5399999999999999E-2</v>
      </c>
      <c r="G19" s="6" t="s">
        <v>320</v>
      </c>
      <c r="H19" s="6">
        <v>8.6E-3</v>
      </c>
      <c r="I19" s="85">
        <v>1.77E-2</v>
      </c>
    </row>
    <row r="20" spans="2:9" x14ac:dyDescent="0.35">
      <c r="B20" s="3" t="s">
        <v>19</v>
      </c>
      <c r="D20" s="19">
        <v>0.9</v>
      </c>
      <c r="E20" s="7">
        <v>0.79</v>
      </c>
      <c r="F20" s="7">
        <v>0.82</v>
      </c>
      <c r="G20" s="7">
        <v>0.7</v>
      </c>
      <c r="H20" s="32">
        <v>1.27</v>
      </c>
      <c r="I20" s="86">
        <v>0.68</v>
      </c>
    </row>
    <row r="21" spans="2:9" x14ac:dyDescent="0.35">
      <c r="B21" s="3" t="s">
        <v>20</v>
      </c>
      <c r="D21" s="20">
        <v>59709</v>
      </c>
      <c r="E21" s="8">
        <v>32362</v>
      </c>
      <c r="F21" s="8">
        <v>33008</v>
      </c>
      <c r="G21" s="14">
        <v>69879</v>
      </c>
      <c r="H21" s="33">
        <v>3807</v>
      </c>
      <c r="I21" s="87">
        <v>57651</v>
      </c>
    </row>
    <row r="22" spans="2:9" x14ac:dyDescent="0.35">
      <c r="B22" s="3" t="s">
        <v>21</v>
      </c>
      <c r="D22" s="18">
        <v>762</v>
      </c>
      <c r="E22" s="4">
        <v>618</v>
      </c>
      <c r="F22" s="4">
        <v>482</v>
      </c>
      <c r="G22" s="4">
        <v>754</v>
      </c>
      <c r="H22" s="15">
        <v>2</v>
      </c>
      <c r="I22" s="87">
        <v>603</v>
      </c>
    </row>
    <row r="23" spans="2:9" ht="29" x14ac:dyDescent="0.35">
      <c r="B23" s="3" t="s">
        <v>22</v>
      </c>
      <c r="D23" s="18" t="s">
        <v>321</v>
      </c>
      <c r="E23" s="4">
        <v>1</v>
      </c>
      <c r="F23" s="4">
        <v>0</v>
      </c>
      <c r="G23" s="4" t="s">
        <v>322</v>
      </c>
      <c r="H23" s="124" t="s">
        <v>323</v>
      </c>
      <c r="I23" s="84" t="s">
        <v>257</v>
      </c>
    </row>
    <row r="24" spans="2:9" x14ac:dyDescent="0.35">
      <c r="B24" s="3" t="s">
        <v>23</v>
      </c>
      <c r="D24" s="18">
        <v>7</v>
      </c>
      <c r="E24" s="4">
        <v>13</v>
      </c>
      <c r="F24" s="15" t="s">
        <v>29</v>
      </c>
      <c r="G24" s="4">
        <v>1</v>
      </c>
      <c r="H24" s="80" t="s">
        <v>29</v>
      </c>
      <c r="I24" s="84">
        <v>7</v>
      </c>
    </row>
    <row r="25" spans="2:9" x14ac:dyDescent="0.35">
      <c r="B25" s="3" t="s">
        <v>24</v>
      </c>
      <c r="D25" s="21">
        <v>0.45</v>
      </c>
      <c r="E25" s="7">
        <v>0.67</v>
      </c>
      <c r="F25" s="32" t="s">
        <v>29</v>
      </c>
      <c r="G25" s="7">
        <v>0.38</v>
      </c>
      <c r="H25" s="120" t="s">
        <v>29</v>
      </c>
      <c r="I25" s="86">
        <v>0.64</v>
      </c>
    </row>
    <row r="26" spans="2:9" x14ac:dyDescent="0.35">
      <c r="B26" s="5" t="s">
        <v>25</v>
      </c>
      <c r="D26" s="22">
        <v>0.85</v>
      </c>
      <c r="E26" s="23">
        <v>0.94</v>
      </c>
      <c r="F26" s="34" t="s">
        <v>29</v>
      </c>
      <c r="G26" s="23">
        <v>0.88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50BD-1630-4686-8D87-DA10B584CBC9}">
  <dimension ref="B3:L26"/>
  <sheetViews>
    <sheetView showGridLines="0" topLeftCell="A5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45707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61</v>
      </c>
      <c r="F10" s="4">
        <v>31</v>
      </c>
      <c r="G10" s="4" t="s">
        <v>324</v>
      </c>
      <c r="H10" s="15" t="s">
        <v>325</v>
      </c>
      <c r="I10" s="84">
        <v>74</v>
      </c>
    </row>
    <row r="11" spans="2:12" x14ac:dyDescent="0.35">
      <c r="B11" s="3" t="s">
        <v>11</v>
      </c>
      <c r="D11" s="18">
        <v>12</v>
      </c>
      <c r="E11" s="4">
        <v>5</v>
      </c>
      <c r="F11" s="4">
        <v>1</v>
      </c>
      <c r="G11" s="1" t="s">
        <v>326</v>
      </c>
      <c r="H11" s="15">
        <v>1</v>
      </c>
      <c r="I11" s="84">
        <v>4</v>
      </c>
    </row>
    <row r="12" spans="2:12" x14ac:dyDescent="0.35">
      <c r="B12" s="3" t="s">
        <v>112</v>
      </c>
      <c r="D12" s="18">
        <v>6</v>
      </c>
      <c r="E12" s="4">
        <v>10</v>
      </c>
      <c r="F12" s="4">
        <v>0</v>
      </c>
      <c r="G12" s="4">
        <v>7</v>
      </c>
      <c r="H12" s="15">
        <v>0</v>
      </c>
      <c r="I12" s="84">
        <v>6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15</v>
      </c>
      <c r="E14" s="4">
        <v>0</v>
      </c>
      <c r="F14" s="4">
        <v>0</v>
      </c>
      <c r="G14" s="12">
        <v>6</v>
      </c>
      <c r="H14" s="15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</v>
      </c>
      <c r="G15" s="334">
        <v>7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8</v>
      </c>
      <c r="E16" s="4">
        <v>0</v>
      </c>
      <c r="F16" s="15">
        <v>7</v>
      </c>
      <c r="G16" s="335"/>
      <c r="H16" s="31">
        <v>0</v>
      </c>
      <c r="I16" s="84">
        <v>12</v>
      </c>
    </row>
    <row r="17" spans="2:9" x14ac:dyDescent="0.35">
      <c r="B17" s="3" t="s">
        <v>16</v>
      </c>
      <c r="D17" s="18">
        <v>23</v>
      </c>
      <c r="E17" s="4">
        <v>0</v>
      </c>
      <c r="F17" s="4">
        <v>8</v>
      </c>
      <c r="G17" s="13">
        <v>13</v>
      </c>
      <c r="H17" s="15">
        <v>0</v>
      </c>
      <c r="I17" s="84">
        <v>22</v>
      </c>
    </row>
    <row r="18" spans="2:9" x14ac:dyDescent="0.35">
      <c r="B18" s="3" t="s">
        <v>17</v>
      </c>
      <c r="D18" s="24">
        <v>8.6E-3</v>
      </c>
      <c r="E18" s="6">
        <v>9.9000000000000008E-3</v>
      </c>
      <c r="F18" s="6">
        <v>9.7999999999999997E-3</v>
      </c>
      <c r="G18" s="6" t="s">
        <v>108</v>
      </c>
      <c r="H18" s="6">
        <v>0</v>
      </c>
      <c r="I18" s="85">
        <v>1.67E-2</v>
      </c>
    </row>
    <row r="19" spans="2:9" x14ac:dyDescent="0.35">
      <c r="B19" s="3" t="s">
        <v>18</v>
      </c>
      <c r="D19" s="24">
        <v>9.5999999999999992E-3</v>
      </c>
      <c r="E19" s="6">
        <v>3.9E-2</v>
      </c>
      <c r="F19" s="6">
        <v>2.4799999999999999E-2</v>
      </c>
      <c r="G19" s="6" t="s">
        <v>320</v>
      </c>
      <c r="H19" s="6">
        <v>8.2000000000000007E-3</v>
      </c>
      <c r="I19" s="85">
        <v>1.7899999999999999E-2</v>
      </c>
    </row>
    <row r="20" spans="2:9" x14ac:dyDescent="0.35">
      <c r="B20" s="3" t="s">
        <v>19</v>
      </c>
      <c r="D20" s="19">
        <v>0.9</v>
      </c>
      <c r="E20" s="7">
        <v>0.87</v>
      </c>
      <c r="F20" s="7">
        <v>0.83</v>
      </c>
      <c r="G20" s="6" t="s">
        <v>327</v>
      </c>
      <c r="H20" s="32">
        <v>0.69</v>
      </c>
      <c r="I20" s="86">
        <v>0.76</v>
      </c>
    </row>
    <row r="21" spans="2:9" x14ac:dyDescent="0.35">
      <c r="B21" s="3" t="s">
        <v>20</v>
      </c>
      <c r="D21" s="20">
        <v>59454</v>
      </c>
      <c r="E21" s="8">
        <v>41652</v>
      </c>
      <c r="F21" s="8">
        <v>31418</v>
      </c>
      <c r="G21" s="14">
        <v>82232</v>
      </c>
      <c r="H21" s="33">
        <v>15959</v>
      </c>
      <c r="I21" s="87">
        <v>87624</v>
      </c>
    </row>
    <row r="22" spans="2:9" x14ac:dyDescent="0.35">
      <c r="B22" s="3" t="s">
        <v>21</v>
      </c>
      <c r="D22" s="18">
        <v>693</v>
      </c>
      <c r="E22" s="4">
        <v>783</v>
      </c>
      <c r="F22" s="4">
        <v>364</v>
      </c>
      <c r="G22" s="4">
        <v>623</v>
      </c>
      <c r="H22" s="15">
        <v>430</v>
      </c>
      <c r="I22" s="87">
        <v>802</v>
      </c>
    </row>
    <row r="23" spans="2:9" x14ac:dyDescent="0.35">
      <c r="B23" s="3" t="s">
        <v>22</v>
      </c>
      <c r="D23" s="18" t="s">
        <v>296</v>
      </c>
      <c r="E23" s="4">
        <v>1</v>
      </c>
      <c r="F23" s="4">
        <v>0</v>
      </c>
      <c r="G23" s="4">
        <v>2</v>
      </c>
      <c r="H23" s="124" t="s">
        <v>328</v>
      </c>
      <c r="I23" s="84">
        <v>0</v>
      </c>
    </row>
    <row r="24" spans="2:9" x14ac:dyDescent="0.35">
      <c r="B24" s="3" t="s">
        <v>23</v>
      </c>
      <c r="D24" s="18">
        <v>4</v>
      </c>
      <c r="E24" s="4">
        <v>8</v>
      </c>
      <c r="F24" s="15" t="s">
        <v>29</v>
      </c>
      <c r="G24" s="4">
        <v>5</v>
      </c>
      <c r="H24" s="80" t="s">
        <v>29</v>
      </c>
      <c r="I24" s="84">
        <v>7</v>
      </c>
    </row>
    <row r="25" spans="2:9" x14ac:dyDescent="0.35">
      <c r="B25" s="3" t="s">
        <v>24</v>
      </c>
      <c r="D25" s="21">
        <v>0.43</v>
      </c>
      <c r="E25" s="7">
        <v>0.62</v>
      </c>
      <c r="F25" s="32" t="s">
        <v>29</v>
      </c>
      <c r="G25" s="7">
        <v>0.37</v>
      </c>
      <c r="H25" s="120" t="s">
        <v>29</v>
      </c>
      <c r="I25" s="86">
        <v>0.68</v>
      </c>
    </row>
    <row r="26" spans="2:9" x14ac:dyDescent="0.35">
      <c r="B26" s="5" t="s">
        <v>25</v>
      </c>
      <c r="D26" s="22">
        <v>0.85</v>
      </c>
      <c r="E26" s="23">
        <v>0.94</v>
      </c>
      <c r="F26" s="34" t="s">
        <v>29</v>
      </c>
      <c r="G26" s="23">
        <v>0.88</v>
      </c>
      <c r="H26" s="102" t="s">
        <v>29</v>
      </c>
      <c r="I26" s="88">
        <v>0.63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F0A5-1EC6-459F-A34B-796DAF5776C9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45708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59</v>
      </c>
      <c r="F10" s="4">
        <v>28</v>
      </c>
      <c r="G10" s="4" t="s">
        <v>329</v>
      </c>
      <c r="H10" s="15">
        <v>14</v>
      </c>
      <c r="I10" s="84">
        <v>66</v>
      </c>
    </row>
    <row r="11" spans="2:12" x14ac:dyDescent="0.35">
      <c r="B11" s="3" t="s">
        <v>11</v>
      </c>
      <c r="D11" s="18">
        <v>8</v>
      </c>
      <c r="E11" s="4">
        <v>1</v>
      </c>
      <c r="F11" s="4">
        <v>0</v>
      </c>
      <c r="G11" s="4">
        <v>0</v>
      </c>
      <c r="H11" s="15">
        <v>1</v>
      </c>
      <c r="I11" s="84">
        <v>1</v>
      </c>
    </row>
    <row r="12" spans="2:12" x14ac:dyDescent="0.35">
      <c r="B12" s="3" t="s">
        <v>112</v>
      </c>
      <c r="D12" s="18">
        <v>5</v>
      </c>
      <c r="E12" s="4">
        <v>8</v>
      </c>
      <c r="F12" s="4">
        <v>0</v>
      </c>
      <c r="G12" s="4">
        <v>9</v>
      </c>
      <c r="H12" s="15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18</v>
      </c>
      <c r="E14" s="4">
        <v>0</v>
      </c>
      <c r="F14" s="4">
        <v>0</v>
      </c>
      <c r="G14" s="12">
        <v>3</v>
      </c>
      <c r="H14" s="15">
        <v>0</v>
      </c>
      <c r="I14" s="84">
        <v>20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2</v>
      </c>
      <c r="G15" s="334">
        <v>2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4</v>
      </c>
      <c r="E16" s="4">
        <v>3</v>
      </c>
      <c r="F16" s="15">
        <v>8</v>
      </c>
      <c r="G16" s="335"/>
      <c r="H16" s="31">
        <v>0</v>
      </c>
      <c r="I16" s="84">
        <v>9</v>
      </c>
    </row>
    <row r="17" spans="2:9" x14ac:dyDescent="0.35">
      <c r="B17" s="3" t="s">
        <v>16</v>
      </c>
      <c r="D17" s="18">
        <v>22</v>
      </c>
      <c r="E17" s="4">
        <v>3</v>
      </c>
      <c r="F17" s="4">
        <v>10</v>
      </c>
      <c r="G17" s="13">
        <v>5</v>
      </c>
      <c r="H17" s="15">
        <v>0</v>
      </c>
      <c r="I17" s="84">
        <v>29</v>
      </c>
    </row>
    <row r="18" spans="2:9" x14ac:dyDescent="0.35">
      <c r="B18" s="3" t="s">
        <v>17</v>
      </c>
      <c r="D18" s="24">
        <v>6.1999999999999998E-3</v>
      </c>
      <c r="E18" s="6">
        <v>1.61E-2</v>
      </c>
      <c r="F18" s="6">
        <v>8.0000000000000002E-3</v>
      </c>
      <c r="G18" s="6">
        <v>1.5800000000000002E-2</v>
      </c>
      <c r="H18" s="6">
        <v>1.8E-3</v>
      </c>
      <c r="I18" s="85">
        <v>8.0000000000000002E-3</v>
      </c>
    </row>
    <row r="19" spans="2:9" x14ac:dyDescent="0.35">
      <c r="B19" s="3" t="s">
        <v>18</v>
      </c>
      <c r="D19" s="24">
        <v>9.2999999999999992E-3</v>
      </c>
      <c r="E19" s="6">
        <v>4.1000000000000002E-2</v>
      </c>
      <c r="F19" s="6">
        <v>2.58E-2</v>
      </c>
      <c r="G19" s="6">
        <v>6.3E-3</v>
      </c>
      <c r="H19" s="6">
        <v>8.0999999999999996E-3</v>
      </c>
      <c r="I19" s="85">
        <v>1.7299999999999999E-2</v>
      </c>
    </row>
    <row r="20" spans="2:9" x14ac:dyDescent="0.35">
      <c r="B20" s="3" t="s">
        <v>19</v>
      </c>
      <c r="D20" s="19">
        <v>0.87</v>
      </c>
      <c r="E20" s="7">
        <v>0.89</v>
      </c>
      <c r="F20" s="7">
        <v>0.84</v>
      </c>
      <c r="G20" s="7">
        <v>0.71</v>
      </c>
      <c r="H20" s="32">
        <v>0.65</v>
      </c>
      <c r="I20" s="86">
        <v>0.81</v>
      </c>
    </row>
    <row r="21" spans="2:9" x14ac:dyDescent="0.35">
      <c r="B21" s="3" t="s">
        <v>20</v>
      </c>
      <c r="D21" s="20">
        <v>58481</v>
      </c>
      <c r="E21" s="8">
        <v>44775</v>
      </c>
      <c r="F21" s="8">
        <v>26156</v>
      </c>
      <c r="G21" s="14">
        <v>78384</v>
      </c>
      <c r="H21" s="33">
        <v>9113</v>
      </c>
      <c r="I21" s="87">
        <v>81452</v>
      </c>
    </row>
    <row r="22" spans="2:9" x14ac:dyDescent="0.35">
      <c r="B22" s="3" t="s">
        <v>21</v>
      </c>
      <c r="D22" s="18">
        <v>576</v>
      </c>
      <c r="E22" s="4">
        <v>783</v>
      </c>
      <c r="F22" s="4">
        <v>364</v>
      </c>
      <c r="G22" s="4">
        <v>567</v>
      </c>
      <c r="H22" s="15">
        <v>373</v>
      </c>
      <c r="I22" s="87">
        <v>798</v>
      </c>
    </row>
    <row r="23" spans="2:9" x14ac:dyDescent="0.35">
      <c r="B23" s="3" t="s">
        <v>22</v>
      </c>
      <c r="D23" s="18">
        <v>2</v>
      </c>
      <c r="E23" s="4">
        <v>0</v>
      </c>
      <c r="F23" s="4">
        <v>2</v>
      </c>
      <c r="G23" s="4">
        <v>0</v>
      </c>
      <c r="H23" s="124" t="s">
        <v>328</v>
      </c>
      <c r="I23" s="84" t="s">
        <v>246</v>
      </c>
    </row>
    <row r="24" spans="2:9" x14ac:dyDescent="0.35">
      <c r="B24" s="3" t="s">
        <v>23</v>
      </c>
      <c r="D24" s="18">
        <v>4</v>
      </c>
      <c r="E24" s="4">
        <v>9</v>
      </c>
      <c r="F24" s="15" t="s">
        <v>29</v>
      </c>
      <c r="G24" s="4">
        <v>3</v>
      </c>
      <c r="H24" s="80" t="s">
        <v>29</v>
      </c>
      <c r="I24" s="84">
        <v>6</v>
      </c>
    </row>
    <row r="25" spans="2:9" x14ac:dyDescent="0.35">
      <c r="B25" s="3" t="s">
        <v>24</v>
      </c>
      <c r="D25" s="21">
        <v>0.41</v>
      </c>
      <c r="E25" s="7">
        <v>0.6</v>
      </c>
      <c r="F25" s="32" t="s">
        <v>29</v>
      </c>
      <c r="G25" s="7">
        <v>0.33</v>
      </c>
      <c r="H25" s="120" t="s">
        <v>29</v>
      </c>
      <c r="I25" s="86">
        <v>0.62</v>
      </c>
    </row>
    <row r="26" spans="2:9" x14ac:dyDescent="0.35">
      <c r="B26" s="5" t="s">
        <v>25</v>
      </c>
      <c r="D26" s="22">
        <v>0.83</v>
      </c>
      <c r="E26" s="23">
        <v>0.94</v>
      </c>
      <c r="F26" s="34" t="s">
        <v>29</v>
      </c>
      <c r="G26" s="23">
        <v>0.87</v>
      </c>
      <c r="H26" s="102" t="s">
        <v>29</v>
      </c>
      <c r="I26" s="88">
        <v>0.63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947E-810F-41A0-B673-08ED476A08A5}">
  <dimension ref="B3:L26"/>
  <sheetViews>
    <sheetView showGridLines="0" zoomScale="90" zoomScaleNormal="90" workbookViewId="0">
      <selection activeCell="L11" sqref="L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68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45709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55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59</v>
      </c>
      <c r="F10" s="4">
        <v>31</v>
      </c>
      <c r="G10" s="4" t="s">
        <v>330</v>
      </c>
      <c r="H10" s="15">
        <v>18</v>
      </c>
      <c r="I10" s="84">
        <v>73</v>
      </c>
    </row>
    <row r="11" spans="2:12" x14ac:dyDescent="0.35">
      <c r="B11" s="3" t="s">
        <v>11</v>
      </c>
      <c r="D11" s="18">
        <v>7</v>
      </c>
      <c r="E11" s="4">
        <v>0</v>
      </c>
      <c r="F11" s="4">
        <v>0</v>
      </c>
      <c r="G11" s="4">
        <v>0</v>
      </c>
      <c r="H11" s="15">
        <v>3</v>
      </c>
      <c r="I11" s="84">
        <v>0</v>
      </c>
    </row>
    <row r="12" spans="2:12" x14ac:dyDescent="0.35">
      <c r="B12" s="3" t="s">
        <v>112</v>
      </c>
      <c r="D12" s="18">
        <v>4</v>
      </c>
      <c r="E12" s="4">
        <v>8</v>
      </c>
      <c r="F12" s="4">
        <v>0</v>
      </c>
      <c r="G12" s="4">
        <v>16</v>
      </c>
      <c r="H12" s="15">
        <v>1</v>
      </c>
      <c r="I12" s="84">
        <v>5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1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15</v>
      </c>
      <c r="E14" s="4">
        <v>0</v>
      </c>
      <c r="F14" s="4">
        <v>0</v>
      </c>
      <c r="G14" s="12">
        <v>6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2</v>
      </c>
      <c r="F15" s="15">
        <v>6</v>
      </c>
      <c r="G15" s="334">
        <v>7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17</v>
      </c>
      <c r="E16" s="4">
        <v>2</v>
      </c>
      <c r="F16" s="15">
        <v>16</v>
      </c>
      <c r="G16" s="335"/>
      <c r="H16" s="31">
        <v>0</v>
      </c>
      <c r="I16" s="84">
        <v>15</v>
      </c>
    </row>
    <row r="17" spans="2:9" x14ac:dyDescent="0.35">
      <c r="B17" s="3" t="s">
        <v>16</v>
      </c>
      <c r="D17" s="18">
        <v>32</v>
      </c>
      <c r="E17" s="4">
        <v>4</v>
      </c>
      <c r="F17" s="4">
        <v>22</v>
      </c>
      <c r="G17" s="13">
        <v>13</v>
      </c>
      <c r="H17" s="15">
        <v>0</v>
      </c>
      <c r="I17" s="84">
        <v>30</v>
      </c>
    </row>
    <row r="18" spans="2:9" x14ac:dyDescent="0.35">
      <c r="B18" s="3" t="s">
        <v>17</v>
      </c>
      <c r="D18" s="24">
        <v>5.4000000000000003E-3</v>
      </c>
      <c r="E18" s="6">
        <v>1.9800000000000002E-2</v>
      </c>
      <c r="F18" s="6">
        <v>6.4999999999999997E-3</v>
      </c>
      <c r="G18" s="6" t="s">
        <v>241</v>
      </c>
      <c r="H18" s="6">
        <v>9.9000000000000008E-3</v>
      </c>
      <c r="I18" s="85">
        <v>4.0000000000000001E-3</v>
      </c>
    </row>
    <row r="19" spans="2:9" x14ac:dyDescent="0.35">
      <c r="B19" s="3" t="s">
        <v>18</v>
      </c>
      <c r="D19" s="24">
        <v>8.9999999999999993E-3</v>
      </c>
      <c r="E19" s="6">
        <v>4.0899999999999999E-2</v>
      </c>
      <c r="F19" s="6">
        <v>2.5100000000000001E-2</v>
      </c>
      <c r="G19" s="6" t="s">
        <v>153</v>
      </c>
      <c r="H19" s="6">
        <v>8.0000000000000002E-3</v>
      </c>
      <c r="I19" s="85">
        <v>1.66E-2</v>
      </c>
    </row>
    <row r="20" spans="2:9" x14ac:dyDescent="0.35">
      <c r="B20" s="3" t="s">
        <v>19</v>
      </c>
      <c r="D20" s="19">
        <v>0.88</v>
      </c>
      <c r="E20" s="7">
        <v>0.83</v>
      </c>
      <c r="F20" s="7">
        <v>0.86</v>
      </c>
      <c r="G20" s="7">
        <v>0.74</v>
      </c>
      <c r="H20" s="32">
        <v>0.82</v>
      </c>
      <c r="I20" s="86">
        <v>0.82</v>
      </c>
    </row>
    <row r="21" spans="2:9" x14ac:dyDescent="0.35">
      <c r="B21" s="3" t="s">
        <v>20</v>
      </c>
      <c r="D21" s="20">
        <v>55755</v>
      </c>
      <c r="E21" s="8">
        <v>40882</v>
      </c>
      <c r="F21" s="8">
        <v>35061</v>
      </c>
      <c r="G21" s="14">
        <v>89145</v>
      </c>
      <c r="H21" s="33">
        <v>14755</v>
      </c>
      <c r="I21" s="87">
        <v>87834</v>
      </c>
    </row>
    <row r="22" spans="2:9" x14ac:dyDescent="0.35">
      <c r="B22" s="3" t="s">
        <v>21</v>
      </c>
      <c r="D22" s="18">
        <v>836</v>
      </c>
      <c r="E22" s="4">
        <v>727</v>
      </c>
      <c r="F22" s="4">
        <v>664</v>
      </c>
      <c r="G22" s="4">
        <v>688</v>
      </c>
      <c r="H22" s="15">
        <v>426</v>
      </c>
      <c r="I22" s="87">
        <v>713</v>
      </c>
    </row>
    <row r="23" spans="2:9" x14ac:dyDescent="0.35">
      <c r="B23" s="3" t="s">
        <v>22</v>
      </c>
      <c r="D23" s="18">
        <v>2</v>
      </c>
      <c r="E23" s="4">
        <v>0</v>
      </c>
      <c r="F23" s="4">
        <v>1</v>
      </c>
      <c r="G23" s="4">
        <v>0</v>
      </c>
      <c r="H23" s="124" t="s">
        <v>331</v>
      </c>
      <c r="I23" s="84" t="s">
        <v>332</v>
      </c>
    </row>
    <row r="24" spans="2:9" x14ac:dyDescent="0.35">
      <c r="B24" s="3" t="s">
        <v>23</v>
      </c>
      <c r="D24" s="18">
        <v>6</v>
      </c>
      <c r="E24" s="4">
        <v>12</v>
      </c>
      <c r="F24" s="15" t="s">
        <v>29</v>
      </c>
      <c r="G24" s="4">
        <v>9</v>
      </c>
      <c r="H24" s="80" t="s">
        <v>29</v>
      </c>
      <c r="I24" s="84">
        <v>4</v>
      </c>
    </row>
    <row r="25" spans="2:9" x14ac:dyDescent="0.35">
      <c r="B25" s="3" t="s">
        <v>24</v>
      </c>
      <c r="D25" s="21">
        <v>0.39</v>
      </c>
      <c r="E25" s="7">
        <v>0.61</v>
      </c>
      <c r="F25" s="32" t="s">
        <v>29</v>
      </c>
      <c r="G25" s="7">
        <v>0.31</v>
      </c>
      <c r="H25" s="120" t="s">
        <v>29</v>
      </c>
      <c r="I25" s="86">
        <v>0.62</v>
      </c>
    </row>
    <row r="26" spans="2:9" x14ac:dyDescent="0.35">
      <c r="B26" s="5" t="s">
        <v>25</v>
      </c>
      <c r="D26" s="22">
        <v>0.83</v>
      </c>
      <c r="E26" s="23">
        <v>0.94</v>
      </c>
      <c r="F26" s="34" t="s">
        <v>29</v>
      </c>
      <c r="G26" s="23">
        <v>0.87</v>
      </c>
      <c r="H26" s="102" t="s">
        <v>29</v>
      </c>
      <c r="I26" s="88">
        <v>0.65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188B-8A7E-4733-8192-0BB0F0DD7DBB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45710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64</v>
      </c>
      <c r="E10" s="4">
        <v>39</v>
      </c>
      <c r="F10" s="4">
        <v>43</v>
      </c>
      <c r="G10" s="4" t="s">
        <v>333</v>
      </c>
      <c r="H10" s="15">
        <v>14</v>
      </c>
      <c r="I10" s="84">
        <v>63</v>
      </c>
    </row>
    <row r="11" spans="2:12" x14ac:dyDescent="0.35">
      <c r="B11" s="3" t="s">
        <v>11</v>
      </c>
      <c r="D11" s="18" t="s">
        <v>334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3</v>
      </c>
      <c r="E12" s="4">
        <v>0</v>
      </c>
      <c r="F12" s="4">
        <v>0</v>
      </c>
      <c r="G12" s="4">
        <v>6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1</v>
      </c>
      <c r="G13" s="4">
        <v>9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14</v>
      </c>
      <c r="E14" s="4">
        <v>0</v>
      </c>
      <c r="F14" s="4">
        <v>0</v>
      </c>
      <c r="G14" s="12">
        <v>12</v>
      </c>
      <c r="H14" s="15">
        <v>0</v>
      </c>
      <c r="I14" s="84">
        <v>20</v>
      </c>
    </row>
    <row r="15" spans="2:12" x14ac:dyDescent="0.35">
      <c r="B15" s="3" t="s">
        <v>14</v>
      </c>
      <c r="D15" s="18">
        <v>0</v>
      </c>
      <c r="E15" s="4">
        <v>2</v>
      </c>
      <c r="F15" s="15">
        <v>6</v>
      </c>
      <c r="G15" s="334">
        <v>4</v>
      </c>
      <c r="H15" s="31">
        <v>0</v>
      </c>
      <c r="I15" s="84">
        <v>4</v>
      </c>
    </row>
    <row r="16" spans="2:12" x14ac:dyDescent="0.35">
      <c r="B16" s="3" t="s">
        <v>15</v>
      </c>
      <c r="D16" s="18">
        <v>20</v>
      </c>
      <c r="E16" s="4">
        <v>5</v>
      </c>
      <c r="F16" s="15">
        <v>8</v>
      </c>
      <c r="G16" s="335"/>
      <c r="H16" s="31">
        <v>0</v>
      </c>
      <c r="I16" s="84">
        <v>10</v>
      </c>
    </row>
    <row r="17" spans="2:9" x14ac:dyDescent="0.35">
      <c r="B17" s="3" t="s">
        <v>16</v>
      </c>
      <c r="D17" s="18">
        <v>34</v>
      </c>
      <c r="E17" s="4">
        <v>7</v>
      </c>
      <c r="F17" s="4">
        <v>14</v>
      </c>
      <c r="G17" s="13">
        <v>16</v>
      </c>
      <c r="H17" s="15">
        <v>0</v>
      </c>
      <c r="I17" s="84">
        <v>34</v>
      </c>
    </row>
    <row r="18" spans="2:9" x14ac:dyDescent="0.35">
      <c r="B18" s="3" t="s">
        <v>17</v>
      </c>
      <c r="D18" s="24">
        <v>2.7900000000000001E-2</v>
      </c>
      <c r="E18" s="6">
        <v>1.29E-2</v>
      </c>
      <c r="F18" s="6">
        <v>1.01E-2</v>
      </c>
      <c r="G18" s="6" t="s">
        <v>335</v>
      </c>
      <c r="H18" s="6">
        <v>4.7000000000000002E-3</v>
      </c>
      <c r="I18" s="85">
        <v>1.44E-2</v>
      </c>
    </row>
    <row r="19" spans="2:9" x14ac:dyDescent="0.35">
      <c r="B19" s="3" t="s">
        <v>18</v>
      </c>
      <c r="D19" s="24">
        <v>1.0200000000000001E-2</v>
      </c>
      <c r="E19" s="6">
        <v>0.04</v>
      </c>
      <c r="F19" s="6">
        <v>2.4799999999999999E-2</v>
      </c>
      <c r="G19" s="6" t="s">
        <v>336</v>
      </c>
      <c r="H19" s="6">
        <v>8.0999999999999996E-3</v>
      </c>
      <c r="I19" s="85">
        <v>1.6500000000000001E-2</v>
      </c>
    </row>
    <row r="20" spans="2:9" x14ac:dyDescent="0.35">
      <c r="B20" s="3" t="s">
        <v>19</v>
      </c>
      <c r="D20" s="19">
        <v>0.88</v>
      </c>
      <c r="E20" s="7">
        <v>0.8</v>
      </c>
      <c r="F20" s="7">
        <v>0.87</v>
      </c>
      <c r="G20" s="7">
        <v>0.7</v>
      </c>
      <c r="H20" s="32">
        <v>0.67</v>
      </c>
      <c r="I20" s="86">
        <v>0.74</v>
      </c>
    </row>
    <row r="21" spans="2:9" x14ac:dyDescent="0.35">
      <c r="B21" s="3" t="s">
        <v>20</v>
      </c>
      <c r="D21" s="20">
        <v>56927</v>
      </c>
      <c r="E21" s="8">
        <v>32997</v>
      </c>
      <c r="F21" s="8">
        <v>34441</v>
      </c>
      <c r="G21" s="14">
        <v>59370</v>
      </c>
      <c r="H21" s="33">
        <v>9386</v>
      </c>
      <c r="I21" s="87">
        <v>73044</v>
      </c>
    </row>
    <row r="22" spans="2:9" x14ac:dyDescent="0.35">
      <c r="B22" s="3" t="s">
        <v>21</v>
      </c>
      <c r="D22" s="18">
        <v>673</v>
      </c>
      <c r="E22" s="4">
        <v>552</v>
      </c>
      <c r="F22" s="4">
        <v>496</v>
      </c>
      <c r="G22" s="4">
        <v>647</v>
      </c>
      <c r="H22" s="15">
        <v>302</v>
      </c>
      <c r="I22" s="87">
        <v>952</v>
      </c>
    </row>
    <row r="23" spans="2:9" x14ac:dyDescent="0.35">
      <c r="B23" s="3" t="s">
        <v>22</v>
      </c>
      <c r="D23" s="18">
        <v>3</v>
      </c>
      <c r="E23" s="4">
        <v>1</v>
      </c>
      <c r="F23" s="4">
        <v>0</v>
      </c>
      <c r="G23" s="4">
        <v>0</v>
      </c>
      <c r="H23" s="124" t="s">
        <v>331</v>
      </c>
      <c r="I23" s="84">
        <v>0</v>
      </c>
    </row>
    <row r="24" spans="2:9" x14ac:dyDescent="0.35">
      <c r="B24" s="3" t="s">
        <v>23</v>
      </c>
      <c r="D24" s="18">
        <v>9</v>
      </c>
      <c r="E24" s="4">
        <v>13</v>
      </c>
      <c r="F24" s="15" t="s">
        <v>29</v>
      </c>
      <c r="G24" s="4">
        <v>9</v>
      </c>
      <c r="H24" s="80" t="s">
        <v>29</v>
      </c>
      <c r="I24" s="84">
        <v>6</v>
      </c>
    </row>
    <row r="25" spans="2:9" x14ac:dyDescent="0.35">
      <c r="B25" s="3" t="s">
        <v>24</v>
      </c>
      <c r="D25" s="21">
        <v>0.4</v>
      </c>
      <c r="E25" s="7">
        <v>0.61</v>
      </c>
      <c r="F25" s="32" t="s">
        <v>29</v>
      </c>
      <c r="G25" s="7">
        <v>0.32</v>
      </c>
      <c r="H25" s="120" t="s">
        <v>29</v>
      </c>
      <c r="I25" s="86">
        <v>0.6</v>
      </c>
    </row>
    <row r="26" spans="2:9" x14ac:dyDescent="0.35">
      <c r="B26" s="5" t="s">
        <v>25</v>
      </c>
      <c r="D26" s="22">
        <v>0.83</v>
      </c>
      <c r="E26" s="23">
        <v>0.94</v>
      </c>
      <c r="F26" s="34" t="s">
        <v>29</v>
      </c>
      <c r="G26" s="23">
        <v>0.87</v>
      </c>
      <c r="H26" s="102" t="s">
        <v>29</v>
      </c>
      <c r="I26" s="88">
        <v>0.65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95A6-E131-4658-827C-1283DD2F1C7F}">
  <dimension ref="B3:L26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125">
        <v>71</v>
      </c>
      <c r="K4" s="41">
        <v>45712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126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126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4">
        <v>16</v>
      </c>
      <c r="I7" s="126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126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126">
        <v>2</v>
      </c>
    </row>
    <row r="10" spans="2:12" x14ac:dyDescent="0.35">
      <c r="B10" s="3" t="s">
        <v>10</v>
      </c>
      <c r="D10" s="18">
        <v>62</v>
      </c>
      <c r="E10" s="4">
        <v>54</v>
      </c>
      <c r="F10" s="4">
        <v>40</v>
      </c>
      <c r="G10" s="4" t="s">
        <v>333</v>
      </c>
      <c r="H10" s="4">
        <v>14</v>
      </c>
      <c r="I10" s="126">
        <v>71</v>
      </c>
    </row>
    <row r="11" spans="2:12" x14ac:dyDescent="0.35">
      <c r="B11" s="3" t="s">
        <v>11</v>
      </c>
      <c r="D11" s="18">
        <v>8</v>
      </c>
      <c r="E11" s="4">
        <v>1</v>
      </c>
      <c r="F11" s="4">
        <v>2</v>
      </c>
      <c r="G11" s="4">
        <v>0</v>
      </c>
      <c r="H11" s="4">
        <v>0</v>
      </c>
      <c r="I11" s="126">
        <v>1</v>
      </c>
    </row>
    <row r="12" spans="2:12" x14ac:dyDescent="0.35">
      <c r="B12" s="3" t="s">
        <v>112</v>
      </c>
      <c r="D12" s="18">
        <v>5</v>
      </c>
      <c r="E12" s="4">
        <v>6</v>
      </c>
      <c r="F12" s="4">
        <v>0</v>
      </c>
      <c r="G12" s="4">
        <v>3</v>
      </c>
      <c r="H12" s="4">
        <v>0</v>
      </c>
      <c r="I12" s="126">
        <v>2</v>
      </c>
    </row>
    <row r="13" spans="2:12" x14ac:dyDescent="0.35">
      <c r="B13" s="3" t="s">
        <v>113</v>
      </c>
      <c r="D13" s="18">
        <v>3</v>
      </c>
      <c r="E13" s="4">
        <v>7</v>
      </c>
      <c r="F13" s="4">
        <v>1</v>
      </c>
      <c r="G13" s="4">
        <v>6</v>
      </c>
      <c r="H13" s="4">
        <v>0</v>
      </c>
      <c r="I13" s="126">
        <v>0</v>
      </c>
    </row>
    <row r="14" spans="2:12" x14ac:dyDescent="0.35">
      <c r="B14" s="3" t="s">
        <v>13</v>
      </c>
      <c r="D14" s="96">
        <v>15</v>
      </c>
      <c r="E14" s="4">
        <v>0</v>
      </c>
      <c r="F14" s="4">
        <v>0</v>
      </c>
      <c r="G14" s="4">
        <v>4</v>
      </c>
      <c r="H14" s="4">
        <v>0</v>
      </c>
      <c r="I14" s="126">
        <v>14</v>
      </c>
    </row>
    <row r="15" spans="2:12" x14ac:dyDescent="0.35">
      <c r="B15" s="3" t="s">
        <v>14</v>
      </c>
      <c r="D15" s="96">
        <v>0</v>
      </c>
      <c r="E15" s="4">
        <v>0</v>
      </c>
      <c r="F15" s="4">
        <v>0</v>
      </c>
      <c r="G15" s="343">
        <v>4</v>
      </c>
      <c r="H15" s="4">
        <v>0</v>
      </c>
      <c r="I15" s="126">
        <v>12</v>
      </c>
    </row>
    <row r="16" spans="2:12" x14ac:dyDescent="0.35">
      <c r="B16" s="3" t="s">
        <v>15</v>
      </c>
      <c r="D16" s="96">
        <v>27</v>
      </c>
      <c r="E16" s="4">
        <v>0</v>
      </c>
      <c r="F16" s="4">
        <v>4</v>
      </c>
      <c r="G16" s="344"/>
      <c r="H16" s="4">
        <v>0</v>
      </c>
      <c r="I16" s="126">
        <v>10</v>
      </c>
    </row>
    <row r="17" spans="2:9" x14ac:dyDescent="0.35">
      <c r="B17" s="3" t="s">
        <v>16</v>
      </c>
      <c r="D17" s="96">
        <v>42</v>
      </c>
      <c r="E17" s="4">
        <v>0</v>
      </c>
      <c r="F17" s="4">
        <v>4</v>
      </c>
      <c r="G17" s="4">
        <v>8</v>
      </c>
      <c r="H17" s="4">
        <v>0</v>
      </c>
      <c r="I17" s="126">
        <v>36</v>
      </c>
    </row>
    <row r="18" spans="2:9" x14ac:dyDescent="0.35">
      <c r="B18" s="3" t="s">
        <v>17</v>
      </c>
      <c r="D18" s="97">
        <v>1.09E-2</v>
      </c>
      <c r="E18" s="6">
        <v>4.1599999999999998E-2</v>
      </c>
      <c r="F18" s="6">
        <v>2.8799999999999999E-2</v>
      </c>
      <c r="G18" s="6" t="s">
        <v>337</v>
      </c>
      <c r="H18" s="6">
        <v>2.0199999999999999E-2</v>
      </c>
      <c r="I18" s="127">
        <v>1.7399999999999999E-2</v>
      </c>
    </row>
    <row r="19" spans="2:9" x14ac:dyDescent="0.35">
      <c r="B19" s="3" t="s">
        <v>18</v>
      </c>
      <c r="D19" s="97">
        <v>1.0200000000000001E-2</v>
      </c>
      <c r="E19" s="6">
        <v>4.2299999999999997E-2</v>
      </c>
      <c r="F19" s="6">
        <v>2.6499999999999999E-2</v>
      </c>
      <c r="G19" s="6" t="s">
        <v>338</v>
      </c>
      <c r="H19" s="6">
        <v>8.3999999999999995E-3</v>
      </c>
      <c r="I19" s="127">
        <v>3.3599999999999998E-2</v>
      </c>
    </row>
    <row r="20" spans="2:9" x14ac:dyDescent="0.35">
      <c r="B20" s="3" t="s">
        <v>19</v>
      </c>
      <c r="D20" s="98">
        <v>0.88</v>
      </c>
      <c r="E20" s="7">
        <v>0.89</v>
      </c>
      <c r="F20" s="7">
        <v>0.85</v>
      </c>
      <c r="G20" s="7">
        <v>0.68</v>
      </c>
      <c r="H20" s="7">
        <v>0.59</v>
      </c>
      <c r="I20" s="128">
        <v>0.75</v>
      </c>
    </row>
    <row r="21" spans="2:9" x14ac:dyDescent="0.35">
      <c r="B21" s="3" t="s">
        <v>20</v>
      </c>
      <c r="D21" s="99">
        <v>53770</v>
      </c>
      <c r="E21" s="8">
        <v>39147</v>
      </c>
      <c r="F21" s="8">
        <v>33844</v>
      </c>
      <c r="G21" s="14">
        <v>65324</v>
      </c>
      <c r="H21" s="14">
        <v>8213</v>
      </c>
      <c r="I21" s="129">
        <v>84698</v>
      </c>
    </row>
    <row r="22" spans="2:9" x14ac:dyDescent="0.35">
      <c r="B22" s="3" t="s">
        <v>21</v>
      </c>
      <c r="D22" s="96">
        <v>630</v>
      </c>
      <c r="E22" s="4">
        <v>773</v>
      </c>
      <c r="F22" s="4">
        <v>556</v>
      </c>
      <c r="G22" s="4">
        <v>489</v>
      </c>
      <c r="H22" s="4">
        <v>401</v>
      </c>
      <c r="I22" s="129">
        <v>1034</v>
      </c>
    </row>
    <row r="23" spans="2:9" x14ac:dyDescent="0.35">
      <c r="B23" s="3" t="s">
        <v>22</v>
      </c>
      <c r="D23" s="96">
        <v>3</v>
      </c>
      <c r="E23" s="4">
        <v>1</v>
      </c>
      <c r="F23" s="4">
        <v>1</v>
      </c>
      <c r="G23" s="4">
        <v>0</v>
      </c>
      <c r="H23" s="124" t="s">
        <v>331</v>
      </c>
      <c r="I23" s="126" t="s">
        <v>235</v>
      </c>
    </row>
    <row r="24" spans="2:9" x14ac:dyDescent="0.35">
      <c r="B24" s="3" t="s">
        <v>23</v>
      </c>
      <c r="D24" s="96">
        <v>22</v>
      </c>
      <c r="E24" s="4">
        <v>18</v>
      </c>
      <c r="F24" s="4" t="s">
        <v>29</v>
      </c>
      <c r="G24" s="4">
        <v>9</v>
      </c>
      <c r="H24" s="4" t="s">
        <v>29</v>
      </c>
      <c r="I24" s="126">
        <v>19</v>
      </c>
    </row>
    <row r="25" spans="2:9" x14ac:dyDescent="0.35">
      <c r="B25" s="3" t="s">
        <v>24</v>
      </c>
      <c r="D25" s="100">
        <v>0.44</v>
      </c>
      <c r="E25" s="7">
        <v>0.69</v>
      </c>
      <c r="F25" s="7" t="s">
        <v>29</v>
      </c>
      <c r="G25" s="7">
        <v>0.59</v>
      </c>
      <c r="H25" s="7" t="s">
        <v>29</v>
      </c>
      <c r="I25" s="128">
        <v>0.66</v>
      </c>
    </row>
    <row r="26" spans="2:9" x14ac:dyDescent="0.35">
      <c r="B26" s="5" t="s">
        <v>25</v>
      </c>
      <c r="D26" s="101">
        <v>0.83</v>
      </c>
      <c r="E26" s="102">
        <v>0.91</v>
      </c>
      <c r="F26" s="102" t="s">
        <v>29</v>
      </c>
      <c r="G26" s="102">
        <v>0.85</v>
      </c>
      <c r="H26" s="102" t="s">
        <v>29</v>
      </c>
      <c r="I26" s="130">
        <v>0.65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0EA8-36B2-4C94-BBB5-6B3AEE71C92F}">
  <dimension ref="B3:L26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5.26953125" style="1" customWidth="1"/>
    <col min="8" max="8" width="12.4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83">
        <v>71</v>
      </c>
      <c r="K4" s="41">
        <v>45713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4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64</v>
      </c>
      <c r="F10" s="4">
        <v>42</v>
      </c>
      <c r="G10" s="4" t="s">
        <v>339</v>
      </c>
      <c r="H10" s="4">
        <v>10</v>
      </c>
      <c r="I10" s="84">
        <v>69</v>
      </c>
    </row>
    <row r="11" spans="2:12" x14ac:dyDescent="0.35">
      <c r="B11" s="3" t="s">
        <v>11</v>
      </c>
      <c r="D11" s="18">
        <v>8</v>
      </c>
      <c r="E11" s="4">
        <v>2</v>
      </c>
      <c r="F11" s="4">
        <v>2</v>
      </c>
      <c r="G11" s="4">
        <v>0</v>
      </c>
      <c r="H11" s="4">
        <v>0</v>
      </c>
      <c r="I11" s="84">
        <v>2</v>
      </c>
    </row>
    <row r="12" spans="2:12" x14ac:dyDescent="0.35">
      <c r="B12" s="3" t="s">
        <v>112</v>
      </c>
      <c r="D12" s="18">
        <v>6</v>
      </c>
      <c r="E12" s="4">
        <v>9</v>
      </c>
      <c r="F12" s="4">
        <v>0</v>
      </c>
      <c r="G12" s="4">
        <v>12</v>
      </c>
      <c r="H12" s="4">
        <v>0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2</v>
      </c>
      <c r="G13" s="4">
        <v>6</v>
      </c>
      <c r="H13" s="4">
        <v>0</v>
      </c>
      <c r="I13" s="84">
        <v>0</v>
      </c>
    </row>
    <row r="14" spans="2:12" x14ac:dyDescent="0.35">
      <c r="B14" s="3" t="s">
        <v>13</v>
      </c>
      <c r="D14" s="18">
        <v>15</v>
      </c>
      <c r="E14" s="4">
        <v>0</v>
      </c>
      <c r="F14" s="4">
        <v>0</v>
      </c>
      <c r="G14" s="12">
        <v>0</v>
      </c>
      <c r="H14" s="4">
        <v>0</v>
      </c>
      <c r="I14" s="84">
        <v>14</v>
      </c>
    </row>
    <row r="15" spans="2:12" x14ac:dyDescent="0.35">
      <c r="B15" s="3" t="s">
        <v>14</v>
      </c>
      <c r="D15" s="18">
        <v>0</v>
      </c>
      <c r="E15" s="4">
        <v>0</v>
      </c>
      <c r="F15" s="4">
        <v>2</v>
      </c>
      <c r="G15" s="334">
        <v>4</v>
      </c>
      <c r="H15" s="4">
        <v>0</v>
      </c>
      <c r="I15" s="84">
        <v>10</v>
      </c>
    </row>
    <row r="16" spans="2:12" x14ac:dyDescent="0.35">
      <c r="B16" s="3" t="s">
        <v>15</v>
      </c>
      <c r="D16" s="18">
        <v>44</v>
      </c>
      <c r="E16" s="4">
        <v>14</v>
      </c>
      <c r="F16" s="4">
        <v>5</v>
      </c>
      <c r="G16" s="335"/>
      <c r="H16" s="4">
        <v>0</v>
      </c>
      <c r="I16" s="84">
        <v>10</v>
      </c>
    </row>
    <row r="17" spans="2:9" x14ac:dyDescent="0.35">
      <c r="B17" s="3" t="s">
        <v>16</v>
      </c>
      <c r="D17" s="18">
        <v>59</v>
      </c>
      <c r="E17" s="4">
        <v>14</v>
      </c>
      <c r="F17" s="4">
        <v>7</v>
      </c>
      <c r="G17" s="13">
        <v>4</v>
      </c>
      <c r="H17" s="4">
        <v>0</v>
      </c>
      <c r="I17" s="84">
        <v>34</v>
      </c>
    </row>
    <row r="18" spans="2:9" x14ac:dyDescent="0.35">
      <c r="B18" s="3" t="s">
        <v>17</v>
      </c>
      <c r="D18" s="24">
        <v>1.9199999999999998E-2</v>
      </c>
      <c r="E18" s="6">
        <v>1.7500000000000002E-2</v>
      </c>
      <c r="F18" s="6">
        <v>2.0899999999999998E-2</v>
      </c>
      <c r="G18" s="6">
        <v>1.6999999999999999E-3</v>
      </c>
      <c r="H18" s="6">
        <v>1.35E-2</v>
      </c>
      <c r="I18" s="85">
        <v>1.3599999999999999E-2</v>
      </c>
    </row>
    <row r="19" spans="2:9" x14ac:dyDescent="0.35">
      <c r="B19" s="3" t="s">
        <v>18</v>
      </c>
      <c r="D19" s="24">
        <v>1.0699999999999999E-2</v>
      </c>
      <c r="E19" s="6">
        <v>4.2000000000000003E-2</v>
      </c>
      <c r="F19" s="6">
        <v>2.7300000000000001E-2</v>
      </c>
      <c r="G19" s="6">
        <v>8.5000000000000006E-3</v>
      </c>
      <c r="H19" s="6">
        <v>8.5000000000000006E-3</v>
      </c>
      <c r="I19" s="85">
        <v>1.77E-2</v>
      </c>
    </row>
    <row r="20" spans="2:9" x14ac:dyDescent="0.35">
      <c r="B20" s="3" t="s">
        <v>19</v>
      </c>
      <c r="D20" s="19">
        <v>0.88</v>
      </c>
      <c r="E20" s="7">
        <v>0.93</v>
      </c>
      <c r="F20" s="7">
        <v>0.9</v>
      </c>
      <c r="G20" s="7">
        <v>0.7</v>
      </c>
      <c r="H20" s="7">
        <v>0.7</v>
      </c>
      <c r="I20" s="86">
        <v>0.79</v>
      </c>
    </row>
    <row r="21" spans="2:9" x14ac:dyDescent="0.35">
      <c r="B21" s="3" t="s">
        <v>20</v>
      </c>
      <c r="D21" s="20">
        <v>52380</v>
      </c>
      <c r="E21" s="8">
        <v>44349</v>
      </c>
      <c r="F21" s="8">
        <v>35235</v>
      </c>
      <c r="G21" s="14">
        <v>66804</v>
      </c>
      <c r="H21" s="14">
        <v>7024</v>
      </c>
      <c r="I21" s="87">
        <v>82947</v>
      </c>
    </row>
    <row r="22" spans="2:9" x14ac:dyDescent="0.35">
      <c r="B22" s="3" t="s">
        <v>21</v>
      </c>
      <c r="D22" s="18">
        <v>983</v>
      </c>
      <c r="E22" s="4">
        <v>953</v>
      </c>
      <c r="F22" s="4">
        <v>619</v>
      </c>
      <c r="G22" s="4">
        <v>766</v>
      </c>
      <c r="H22" s="4">
        <v>27</v>
      </c>
      <c r="I22" s="87">
        <v>926</v>
      </c>
    </row>
    <row r="23" spans="2:9" ht="29" x14ac:dyDescent="0.35">
      <c r="B23" s="3" t="s">
        <v>22</v>
      </c>
      <c r="D23" s="18">
        <v>3</v>
      </c>
      <c r="E23" s="4">
        <v>1</v>
      </c>
      <c r="F23" s="4">
        <v>1</v>
      </c>
      <c r="G23" s="4" t="s">
        <v>340</v>
      </c>
      <c r="H23" s="124" t="s">
        <v>341</v>
      </c>
      <c r="I23" s="84" t="s">
        <v>328</v>
      </c>
    </row>
    <row r="24" spans="2:9" x14ac:dyDescent="0.35">
      <c r="B24" s="3" t="s">
        <v>23</v>
      </c>
      <c r="D24" s="18">
        <v>6</v>
      </c>
      <c r="E24" s="4">
        <v>9</v>
      </c>
      <c r="F24" s="4" t="s">
        <v>29</v>
      </c>
      <c r="G24" s="4">
        <v>3</v>
      </c>
      <c r="H24" s="4" t="s">
        <v>29</v>
      </c>
      <c r="I24" s="84">
        <v>5</v>
      </c>
    </row>
    <row r="25" spans="2:9" x14ac:dyDescent="0.35">
      <c r="B25" s="3" t="s">
        <v>24</v>
      </c>
      <c r="D25" s="21">
        <v>0.4</v>
      </c>
      <c r="E25" s="7">
        <v>0.62</v>
      </c>
      <c r="F25" s="7" t="s">
        <v>29</v>
      </c>
      <c r="G25" s="7">
        <v>0.32</v>
      </c>
      <c r="H25" s="7" t="s">
        <v>29</v>
      </c>
      <c r="I25" s="86">
        <v>0.63</v>
      </c>
    </row>
    <row r="26" spans="2:9" x14ac:dyDescent="0.35">
      <c r="B26" s="5" t="s">
        <v>25</v>
      </c>
      <c r="D26" s="22">
        <v>0.85</v>
      </c>
      <c r="E26" s="102">
        <v>0.93</v>
      </c>
      <c r="F26" s="102" t="s">
        <v>29</v>
      </c>
      <c r="G26" s="23">
        <v>0.85</v>
      </c>
      <c r="H26" s="102" t="s">
        <v>29</v>
      </c>
      <c r="I26" s="88">
        <v>0.66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6BFD-A794-4AC5-A3AD-A8F4415BB816}">
  <dimension ref="B3:L26"/>
  <sheetViews>
    <sheetView showGridLines="0" topLeftCell="E4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83">
        <v>71</v>
      </c>
      <c r="K4" s="41">
        <v>45714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4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84">
        <v>2</v>
      </c>
    </row>
    <row r="10" spans="2:12" x14ac:dyDescent="0.35">
      <c r="B10" s="3" t="s">
        <v>10</v>
      </c>
      <c r="D10" s="18">
        <v>66</v>
      </c>
      <c r="E10" s="4">
        <v>66</v>
      </c>
      <c r="F10" s="4">
        <v>42</v>
      </c>
      <c r="G10" s="4" t="s">
        <v>342</v>
      </c>
      <c r="H10" s="4" t="s">
        <v>343</v>
      </c>
      <c r="I10" s="84">
        <v>70</v>
      </c>
    </row>
    <row r="11" spans="2:12" x14ac:dyDescent="0.35">
      <c r="B11" s="3" t="s">
        <v>11</v>
      </c>
      <c r="D11" s="18">
        <v>8</v>
      </c>
      <c r="E11" s="4">
        <v>3</v>
      </c>
      <c r="F11" s="4">
        <v>1</v>
      </c>
      <c r="G11" s="4">
        <v>0</v>
      </c>
      <c r="H11" s="4">
        <v>0</v>
      </c>
      <c r="I11" s="84">
        <v>2</v>
      </c>
    </row>
    <row r="12" spans="2:12" x14ac:dyDescent="0.35">
      <c r="B12" s="3" t="s">
        <v>112</v>
      </c>
      <c r="D12" s="18">
        <v>6</v>
      </c>
      <c r="E12" s="4">
        <v>10</v>
      </c>
      <c r="F12" s="4">
        <v>0</v>
      </c>
      <c r="G12" s="4">
        <v>13</v>
      </c>
      <c r="H12" s="4">
        <v>0</v>
      </c>
      <c r="I12" s="84">
        <v>6</v>
      </c>
    </row>
    <row r="13" spans="2:12" x14ac:dyDescent="0.35">
      <c r="B13" s="3" t="s">
        <v>113</v>
      </c>
      <c r="D13" s="18">
        <v>2</v>
      </c>
      <c r="E13" s="4">
        <v>9</v>
      </c>
      <c r="F13" s="4">
        <v>1</v>
      </c>
      <c r="G13" s="4">
        <v>7</v>
      </c>
      <c r="H13" s="4">
        <v>0</v>
      </c>
      <c r="I13" s="84">
        <v>0</v>
      </c>
    </row>
    <row r="14" spans="2:12" x14ac:dyDescent="0.35">
      <c r="B14" s="3" t="s">
        <v>13</v>
      </c>
      <c r="D14" s="18">
        <v>15</v>
      </c>
      <c r="E14" s="4">
        <v>0</v>
      </c>
      <c r="F14" s="4">
        <v>0</v>
      </c>
      <c r="G14" s="12">
        <v>2</v>
      </c>
      <c r="H14" s="4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3</v>
      </c>
      <c r="F15" s="4">
        <v>4</v>
      </c>
      <c r="G15" s="334">
        <v>15</v>
      </c>
      <c r="H15" s="4">
        <v>0</v>
      </c>
      <c r="I15" s="84">
        <v>6</v>
      </c>
    </row>
    <row r="16" spans="2:12" x14ac:dyDescent="0.35">
      <c r="B16" s="3" t="s">
        <v>15</v>
      </c>
      <c r="D16" s="18">
        <v>43</v>
      </c>
      <c r="E16" s="4">
        <v>14</v>
      </c>
      <c r="F16" s="4">
        <v>1</v>
      </c>
      <c r="G16" s="335"/>
      <c r="H16" s="4">
        <v>0</v>
      </c>
      <c r="I16" s="84">
        <v>27</v>
      </c>
    </row>
    <row r="17" spans="2:9" x14ac:dyDescent="0.35">
      <c r="B17" s="3" t="s">
        <v>16</v>
      </c>
      <c r="D17" s="18">
        <v>58</v>
      </c>
      <c r="E17" s="4">
        <v>17</v>
      </c>
      <c r="F17" s="4">
        <v>5</v>
      </c>
      <c r="G17" s="13">
        <v>17</v>
      </c>
      <c r="H17" s="4">
        <v>0</v>
      </c>
      <c r="I17" s="84">
        <v>43</v>
      </c>
    </row>
    <row r="18" spans="2:9" x14ac:dyDescent="0.35">
      <c r="B18" s="3" t="s">
        <v>17</v>
      </c>
      <c r="D18" s="24">
        <v>1.24E-2</v>
      </c>
      <c r="E18" s="6">
        <v>1.72E-2</v>
      </c>
      <c r="F18" s="6">
        <v>1.4999999999999999E-2</v>
      </c>
      <c r="G18" s="6" t="s">
        <v>344</v>
      </c>
      <c r="H18" s="6">
        <v>0</v>
      </c>
      <c r="I18" s="85">
        <v>9.1000000000000004E-3</v>
      </c>
    </row>
    <row r="19" spans="2:9" x14ac:dyDescent="0.35">
      <c r="B19" s="3" t="s">
        <v>18</v>
      </c>
      <c r="D19" s="24">
        <v>1.0800000000000001E-2</v>
      </c>
      <c r="E19" s="6">
        <v>4.0800000000000003E-2</v>
      </c>
      <c r="F19" s="6">
        <v>2.6100000000000002E-2</v>
      </c>
      <c r="G19" s="6">
        <v>8.5000000000000006E-3</v>
      </c>
      <c r="H19" s="6">
        <v>8.3000000000000001E-3</v>
      </c>
      <c r="I19" s="85">
        <v>1.83E-2</v>
      </c>
    </row>
    <row r="20" spans="2:9" x14ac:dyDescent="0.35">
      <c r="B20" s="3" t="s">
        <v>19</v>
      </c>
      <c r="D20" s="19">
        <v>0.89</v>
      </c>
      <c r="E20" s="7">
        <v>0.93</v>
      </c>
      <c r="F20" s="7">
        <v>0.92</v>
      </c>
      <c r="G20" s="7">
        <v>0.69</v>
      </c>
      <c r="H20" s="7">
        <v>0.89</v>
      </c>
      <c r="I20" s="86">
        <v>0.78</v>
      </c>
    </row>
    <row r="21" spans="2:9" x14ac:dyDescent="0.35">
      <c r="B21" s="3" t="s">
        <v>20</v>
      </c>
      <c r="D21" s="20">
        <v>64792</v>
      </c>
      <c r="E21" s="8">
        <v>47219</v>
      </c>
      <c r="F21" s="8">
        <v>35707</v>
      </c>
      <c r="G21" s="14">
        <v>77944</v>
      </c>
      <c r="H21" s="14">
        <v>9829</v>
      </c>
      <c r="I21" s="87">
        <v>88048</v>
      </c>
    </row>
    <row r="22" spans="2:9" x14ac:dyDescent="0.35">
      <c r="B22" s="3" t="s">
        <v>21</v>
      </c>
      <c r="D22" s="18">
        <v>780</v>
      </c>
      <c r="E22" s="4">
        <v>871</v>
      </c>
      <c r="F22" s="4">
        <v>383</v>
      </c>
      <c r="G22" s="4">
        <v>655</v>
      </c>
      <c r="H22" s="4">
        <v>257</v>
      </c>
      <c r="I22" s="87">
        <v>898</v>
      </c>
    </row>
    <row r="23" spans="2:9" x14ac:dyDescent="0.35">
      <c r="B23" s="3" t="s">
        <v>22</v>
      </c>
      <c r="D23" s="18">
        <v>3</v>
      </c>
      <c r="E23" s="4">
        <v>0</v>
      </c>
      <c r="F23" s="4">
        <v>2</v>
      </c>
      <c r="G23" s="4">
        <v>1</v>
      </c>
      <c r="H23" s="124" t="s">
        <v>345</v>
      </c>
      <c r="I23" s="84" t="s">
        <v>331</v>
      </c>
    </row>
    <row r="24" spans="2:9" x14ac:dyDescent="0.35">
      <c r="B24" s="3" t="s">
        <v>23</v>
      </c>
      <c r="D24" s="18">
        <v>13</v>
      </c>
      <c r="E24" s="4">
        <v>11</v>
      </c>
      <c r="F24" s="4" t="s">
        <v>29</v>
      </c>
      <c r="G24" s="4">
        <v>3</v>
      </c>
      <c r="H24" s="4" t="s">
        <v>29</v>
      </c>
      <c r="I24" s="84">
        <v>6</v>
      </c>
    </row>
    <row r="25" spans="2:9" x14ac:dyDescent="0.35">
      <c r="B25" s="3" t="s">
        <v>24</v>
      </c>
      <c r="D25" s="21">
        <v>0.39</v>
      </c>
      <c r="E25" s="7">
        <v>0.56999999999999995</v>
      </c>
      <c r="F25" s="7" t="s">
        <v>29</v>
      </c>
      <c r="G25" s="7">
        <v>0.3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0.85</v>
      </c>
      <c r="E26" s="102">
        <v>0.93</v>
      </c>
      <c r="F26" s="102" t="s">
        <v>29</v>
      </c>
      <c r="G26" s="23" t="s">
        <v>346</v>
      </c>
      <c r="H26" s="102" t="s">
        <v>29</v>
      </c>
      <c r="I26" s="88">
        <v>0.66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B1C7-C755-4EB2-BDFB-EAE3754328B8}">
  <dimension ref="B3:L26"/>
  <sheetViews>
    <sheetView showGridLines="0" topLeftCell="A5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83">
        <v>71</v>
      </c>
      <c r="K4" s="41">
        <v>45715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4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84">
        <v>2</v>
      </c>
    </row>
    <row r="10" spans="2:12" x14ac:dyDescent="0.35">
      <c r="B10" s="3" t="s">
        <v>10</v>
      </c>
      <c r="D10" s="18">
        <v>69</v>
      </c>
      <c r="E10" s="4">
        <v>58</v>
      </c>
      <c r="F10" s="4">
        <v>46</v>
      </c>
      <c r="G10" s="4" t="s">
        <v>347</v>
      </c>
      <c r="H10" s="124" t="s">
        <v>348</v>
      </c>
      <c r="I10" s="84">
        <v>71</v>
      </c>
    </row>
    <row r="11" spans="2:12" x14ac:dyDescent="0.35">
      <c r="B11" s="3" t="s">
        <v>11</v>
      </c>
      <c r="D11" s="18">
        <v>10</v>
      </c>
      <c r="E11" s="4">
        <v>1</v>
      </c>
      <c r="F11" s="4">
        <v>1</v>
      </c>
      <c r="G11" s="4">
        <v>0</v>
      </c>
      <c r="H11" s="4">
        <v>0</v>
      </c>
      <c r="I11" s="84">
        <v>1</v>
      </c>
    </row>
    <row r="12" spans="2:12" x14ac:dyDescent="0.35">
      <c r="B12" s="3" t="s">
        <v>112</v>
      </c>
      <c r="D12" s="18">
        <v>8</v>
      </c>
      <c r="E12" s="4">
        <v>9</v>
      </c>
      <c r="F12" s="4">
        <v>0</v>
      </c>
      <c r="G12" s="4">
        <v>5</v>
      </c>
      <c r="H12" s="4">
        <v>4</v>
      </c>
      <c r="I12" s="84">
        <v>9</v>
      </c>
    </row>
    <row r="13" spans="2:12" x14ac:dyDescent="0.35">
      <c r="B13" s="3" t="s">
        <v>113</v>
      </c>
      <c r="D13" s="18">
        <v>2</v>
      </c>
      <c r="E13" s="4">
        <v>8</v>
      </c>
      <c r="F13" s="4">
        <v>1</v>
      </c>
      <c r="G13" s="4">
        <v>6</v>
      </c>
      <c r="H13" s="4">
        <v>0</v>
      </c>
      <c r="I13" s="84">
        <v>0</v>
      </c>
    </row>
    <row r="14" spans="2:12" x14ac:dyDescent="0.35">
      <c r="B14" s="3" t="s">
        <v>13</v>
      </c>
      <c r="D14" s="18">
        <v>9</v>
      </c>
      <c r="E14" s="4">
        <v>0</v>
      </c>
      <c r="F14" s="4">
        <v>0</v>
      </c>
      <c r="G14" s="12">
        <v>2</v>
      </c>
      <c r="H14" s="4">
        <v>0</v>
      </c>
      <c r="I14" s="84">
        <v>10</v>
      </c>
    </row>
    <row r="15" spans="2:12" x14ac:dyDescent="0.35">
      <c r="B15" s="3" t="s">
        <v>14</v>
      </c>
      <c r="D15" s="18">
        <v>0</v>
      </c>
      <c r="E15" s="4">
        <v>8</v>
      </c>
      <c r="F15" s="4">
        <v>4</v>
      </c>
      <c r="G15" s="334">
        <v>17</v>
      </c>
      <c r="H15" s="4">
        <v>0</v>
      </c>
      <c r="I15" s="84">
        <v>18</v>
      </c>
    </row>
    <row r="16" spans="2:12" x14ac:dyDescent="0.35">
      <c r="B16" s="3" t="s">
        <v>15</v>
      </c>
      <c r="D16" s="18">
        <v>33</v>
      </c>
      <c r="E16" s="4">
        <v>18</v>
      </c>
      <c r="F16" s="4">
        <v>6</v>
      </c>
      <c r="G16" s="335"/>
      <c r="H16" s="4">
        <v>0</v>
      </c>
      <c r="I16" s="84">
        <v>22</v>
      </c>
    </row>
    <row r="17" spans="2:9" x14ac:dyDescent="0.35">
      <c r="B17" s="3" t="s">
        <v>16</v>
      </c>
      <c r="D17" s="18">
        <v>42</v>
      </c>
      <c r="E17" s="4">
        <v>26</v>
      </c>
      <c r="F17" s="4">
        <v>10</v>
      </c>
      <c r="G17" s="13">
        <v>19</v>
      </c>
      <c r="H17" s="4">
        <v>0</v>
      </c>
      <c r="I17" s="84">
        <v>50</v>
      </c>
    </row>
    <row r="18" spans="2:9" x14ac:dyDescent="0.35">
      <c r="B18" s="3" t="s">
        <v>17</v>
      </c>
      <c r="D18" s="24">
        <v>7.1000000000000004E-3</v>
      </c>
      <c r="E18" s="6" t="s">
        <v>118</v>
      </c>
      <c r="F18" s="6">
        <v>2.4199999999999999E-2</v>
      </c>
      <c r="G18" s="6">
        <v>1.5599999999999999E-2</v>
      </c>
      <c r="H18" s="6">
        <v>7.51E-2</v>
      </c>
      <c r="I18" s="85">
        <v>6.1000000000000004E-3</v>
      </c>
    </row>
    <row r="19" spans="2:9" x14ac:dyDescent="0.35">
      <c r="B19" s="3" t="s">
        <v>18</v>
      </c>
      <c r="D19" s="24">
        <v>1.06E-2</v>
      </c>
      <c r="E19" s="6">
        <v>4.0599999999999997E-2</v>
      </c>
      <c r="F19" s="6">
        <v>2.8299999999999999E-2</v>
      </c>
      <c r="G19" s="6">
        <v>8.3000000000000001E-3</v>
      </c>
      <c r="H19" s="6">
        <v>9.7999999999999997E-3</v>
      </c>
      <c r="I19" s="85">
        <v>1.89E-2</v>
      </c>
    </row>
    <row r="20" spans="2:9" x14ac:dyDescent="0.35">
      <c r="B20" s="3" t="s">
        <v>19</v>
      </c>
      <c r="D20" s="19">
        <v>0.87</v>
      </c>
      <c r="E20" s="7">
        <v>0.9</v>
      </c>
      <c r="F20" s="7">
        <v>0.89</v>
      </c>
      <c r="G20" s="7">
        <v>0.75</v>
      </c>
      <c r="H20" s="7">
        <v>0.94</v>
      </c>
      <c r="I20" s="86">
        <v>0.78</v>
      </c>
    </row>
    <row r="21" spans="2:9" x14ac:dyDescent="0.35">
      <c r="B21" s="3" t="s">
        <v>20</v>
      </c>
      <c r="D21" s="20">
        <v>65835</v>
      </c>
      <c r="E21" s="8">
        <v>39085</v>
      </c>
      <c r="F21" s="8">
        <v>38969</v>
      </c>
      <c r="G21" s="14">
        <v>74229</v>
      </c>
      <c r="H21" s="14">
        <v>17801</v>
      </c>
      <c r="I21" s="87">
        <v>85372</v>
      </c>
    </row>
    <row r="22" spans="2:9" x14ac:dyDescent="0.35">
      <c r="B22" s="3" t="s">
        <v>21</v>
      </c>
      <c r="D22" s="18">
        <v>363</v>
      </c>
      <c r="E22" s="4">
        <v>777</v>
      </c>
      <c r="F22" s="4">
        <v>641</v>
      </c>
      <c r="G22" s="4">
        <v>607</v>
      </c>
      <c r="H22" s="4">
        <v>531</v>
      </c>
      <c r="I22" s="87">
        <v>758</v>
      </c>
    </row>
    <row r="23" spans="2:9" x14ac:dyDescent="0.35">
      <c r="B23" s="3" t="s">
        <v>22</v>
      </c>
      <c r="D23" s="18">
        <v>3</v>
      </c>
      <c r="E23" s="4">
        <v>1</v>
      </c>
      <c r="F23" s="4">
        <v>2</v>
      </c>
      <c r="G23" s="4" t="s">
        <v>286</v>
      </c>
      <c r="H23" s="124" t="s">
        <v>345</v>
      </c>
      <c r="I23" s="84" t="s">
        <v>331</v>
      </c>
    </row>
    <row r="24" spans="2:9" x14ac:dyDescent="0.35">
      <c r="B24" s="3" t="s">
        <v>23</v>
      </c>
      <c r="D24" s="18">
        <v>8</v>
      </c>
      <c r="E24" s="4">
        <v>11</v>
      </c>
      <c r="F24" s="4" t="s">
        <v>29</v>
      </c>
      <c r="G24" s="4">
        <v>5</v>
      </c>
      <c r="H24" s="4" t="s">
        <v>29</v>
      </c>
      <c r="I24" s="84">
        <v>5</v>
      </c>
    </row>
    <row r="25" spans="2:9" x14ac:dyDescent="0.35">
      <c r="B25" s="3" t="s">
        <v>24</v>
      </c>
      <c r="D25" s="21">
        <v>0.37</v>
      </c>
      <c r="E25" s="7">
        <v>0.56000000000000005</v>
      </c>
      <c r="F25" s="7" t="s">
        <v>29</v>
      </c>
      <c r="G25" s="7">
        <v>0.27</v>
      </c>
      <c r="H25" s="7" t="s">
        <v>29</v>
      </c>
      <c r="I25" s="86">
        <v>0.56000000000000005</v>
      </c>
    </row>
    <row r="26" spans="2:9" x14ac:dyDescent="0.35">
      <c r="B26" s="5" t="s">
        <v>25</v>
      </c>
      <c r="D26" s="22">
        <v>0.85</v>
      </c>
      <c r="E26" s="102">
        <v>0.89</v>
      </c>
      <c r="F26" s="102" t="s">
        <v>29</v>
      </c>
      <c r="G26" s="23">
        <v>0.85</v>
      </c>
      <c r="H26" s="102" t="s">
        <v>29</v>
      </c>
      <c r="I26" s="88">
        <v>0.66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B256-533E-4C31-A5B5-EF71D7E43931}">
  <dimension ref="B3:L26"/>
  <sheetViews>
    <sheetView showGridLines="0" zoomScale="90" zoomScaleNormal="90" workbookViewId="0">
      <selection activeCell="L5" sqref="L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83">
        <v>71</v>
      </c>
      <c r="K4" s="41">
        <v>45716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4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84">
        <v>2</v>
      </c>
    </row>
    <row r="10" spans="2:12" x14ac:dyDescent="0.35">
      <c r="B10" s="3" t="s">
        <v>10</v>
      </c>
      <c r="D10" s="18">
        <v>68</v>
      </c>
      <c r="E10" s="4">
        <v>69</v>
      </c>
      <c r="F10" s="4">
        <v>35</v>
      </c>
      <c r="G10" s="4" t="s">
        <v>324</v>
      </c>
      <c r="H10" s="124" t="s">
        <v>349</v>
      </c>
      <c r="I10" s="84">
        <v>69</v>
      </c>
    </row>
    <row r="11" spans="2:12" x14ac:dyDescent="0.35">
      <c r="B11" s="3" t="s">
        <v>11</v>
      </c>
      <c r="D11" s="18">
        <v>8</v>
      </c>
      <c r="E11" s="4">
        <v>2</v>
      </c>
      <c r="F11" s="4">
        <v>1</v>
      </c>
      <c r="G11" s="4">
        <v>0</v>
      </c>
      <c r="H11" s="4">
        <v>2</v>
      </c>
      <c r="I11" s="84">
        <v>3</v>
      </c>
    </row>
    <row r="12" spans="2:12" x14ac:dyDescent="0.35">
      <c r="B12" s="3" t="s">
        <v>112</v>
      </c>
      <c r="D12" s="18">
        <v>5</v>
      </c>
      <c r="E12" s="4">
        <v>8</v>
      </c>
      <c r="F12" s="4">
        <v>0</v>
      </c>
      <c r="G12" s="4">
        <v>9</v>
      </c>
      <c r="H12" s="4">
        <v>0</v>
      </c>
      <c r="I12" s="84">
        <v>5</v>
      </c>
    </row>
    <row r="13" spans="2:12" x14ac:dyDescent="0.35">
      <c r="B13" s="3" t="s">
        <v>113</v>
      </c>
      <c r="D13" s="18">
        <v>0</v>
      </c>
      <c r="E13" s="4">
        <v>7</v>
      </c>
      <c r="F13" s="4">
        <v>2</v>
      </c>
      <c r="G13" s="4">
        <v>4</v>
      </c>
      <c r="H13" s="4">
        <v>0</v>
      </c>
      <c r="I13" s="84">
        <v>0</v>
      </c>
    </row>
    <row r="14" spans="2:12" x14ac:dyDescent="0.35">
      <c r="B14" s="3" t="s">
        <v>13</v>
      </c>
      <c r="D14" s="18">
        <v>12</v>
      </c>
      <c r="E14" s="4">
        <v>0</v>
      </c>
      <c r="F14" s="4">
        <v>0</v>
      </c>
      <c r="G14" s="12">
        <v>1</v>
      </c>
      <c r="H14" s="4">
        <v>0</v>
      </c>
      <c r="I14" s="84">
        <v>13</v>
      </c>
    </row>
    <row r="15" spans="2:12" x14ac:dyDescent="0.35">
      <c r="B15" s="3" t="s">
        <v>14</v>
      </c>
      <c r="D15" s="18">
        <v>0</v>
      </c>
      <c r="E15" s="4">
        <v>6</v>
      </c>
      <c r="F15" s="4">
        <v>3</v>
      </c>
      <c r="G15" s="334">
        <v>12</v>
      </c>
      <c r="H15" s="4">
        <v>0</v>
      </c>
      <c r="I15" s="84">
        <v>18</v>
      </c>
    </row>
    <row r="16" spans="2:12" x14ac:dyDescent="0.35">
      <c r="B16" s="3" t="s">
        <v>15</v>
      </c>
      <c r="D16" s="18">
        <v>25</v>
      </c>
      <c r="E16" s="4">
        <v>4</v>
      </c>
      <c r="F16" s="4">
        <v>0</v>
      </c>
      <c r="G16" s="335"/>
      <c r="H16" s="4">
        <v>0</v>
      </c>
      <c r="I16" s="84">
        <v>17</v>
      </c>
    </row>
    <row r="17" spans="2:9" x14ac:dyDescent="0.35">
      <c r="B17" s="3" t="s">
        <v>16</v>
      </c>
      <c r="D17" s="18">
        <v>37</v>
      </c>
      <c r="E17" s="4">
        <v>10</v>
      </c>
      <c r="F17" s="4">
        <v>3</v>
      </c>
      <c r="G17" s="13">
        <v>13</v>
      </c>
      <c r="H17" s="4">
        <v>0</v>
      </c>
      <c r="I17" s="84">
        <v>48</v>
      </c>
    </row>
    <row r="18" spans="2:9" x14ac:dyDescent="0.35">
      <c r="B18" s="3" t="s">
        <v>17</v>
      </c>
      <c r="D18" s="24">
        <v>2.0999999999999999E-3</v>
      </c>
      <c r="E18" s="6">
        <v>2.2800000000000001E-2</v>
      </c>
      <c r="F18" s="6">
        <v>7.0000000000000001E-3</v>
      </c>
      <c r="G18" s="6">
        <v>1.5299999999999999E-2</v>
      </c>
      <c r="H18" s="6">
        <v>2.3E-3</v>
      </c>
      <c r="I18" s="85">
        <v>8.0000000000000002E-3</v>
      </c>
    </row>
    <row r="19" spans="2:9" x14ac:dyDescent="0.35">
      <c r="B19" s="3" t="s">
        <v>18</v>
      </c>
      <c r="D19" s="24">
        <v>1.01E-2</v>
      </c>
      <c r="E19" s="6">
        <v>4.0599999999999997E-2</v>
      </c>
      <c r="F19" s="6">
        <v>2.7699999999999999E-2</v>
      </c>
      <c r="G19" s="6" t="s">
        <v>338</v>
      </c>
      <c r="H19" s="6">
        <v>9.4999999999999998E-3</v>
      </c>
      <c r="I19" s="85">
        <v>1.9E-2</v>
      </c>
    </row>
    <row r="20" spans="2:9" x14ac:dyDescent="0.35">
      <c r="B20" s="3" t="s">
        <v>19</v>
      </c>
      <c r="D20" s="19">
        <v>0.88</v>
      </c>
      <c r="E20" s="7">
        <v>0.93</v>
      </c>
      <c r="F20" s="7">
        <v>0.91</v>
      </c>
      <c r="G20" s="7">
        <v>0.73</v>
      </c>
      <c r="H20" s="7">
        <v>0.97</v>
      </c>
      <c r="I20" s="86">
        <v>0.77</v>
      </c>
    </row>
    <row r="21" spans="2:9" x14ac:dyDescent="0.35">
      <c r="B21" s="3" t="s">
        <v>20</v>
      </c>
      <c r="D21" s="20">
        <v>52367</v>
      </c>
      <c r="E21" s="8">
        <v>43821</v>
      </c>
      <c r="F21" s="8">
        <v>39072</v>
      </c>
      <c r="G21" s="14">
        <v>83198</v>
      </c>
      <c r="H21" s="14">
        <v>14563</v>
      </c>
      <c r="I21" s="87">
        <v>82372</v>
      </c>
    </row>
    <row r="22" spans="2:9" x14ac:dyDescent="0.35">
      <c r="B22" s="3" t="s">
        <v>21</v>
      </c>
      <c r="D22" s="18">
        <v>994</v>
      </c>
      <c r="E22" s="4">
        <v>717</v>
      </c>
      <c r="F22" s="4">
        <v>755</v>
      </c>
      <c r="G22" s="4">
        <v>621</v>
      </c>
      <c r="H22" s="4">
        <v>332</v>
      </c>
      <c r="I22" s="87">
        <v>1038</v>
      </c>
    </row>
    <row r="23" spans="2:9" x14ac:dyDescent="0.35">
      <c r="B23" s="3" t="s">
        <v>22</v>
      </c>
      <c r="D23" s="18" t="s">
        <v>350</v>
      </c>
      <c r="E23" s="4">
        <v>1</v>
      </c>
      <c r="F23" s="4">
        <v>1</v>
      </c>
      <c r="G23" s="4">
        <v>0</v>
      </c>
      <c r="H23" s="124" t="s">
        <v>345</v>
      </c>
      <c r="I23" s="84" t="s">
        <v>331</v>
      </c>
    </row>
    <row r="24" spans="2:9" x14ac:dyDescent="0.35">
      <c r="B24" s="3" t="s">
        <v>23</v>
      </c>
      <c r="D24" s="18">
        <v>6</v>
      </c>
      <c r="E24" s="4">
        <v>5</v>
      </c>
      <c r="F24" s="4" t="s">
        <v>29</v>
      </c>
      <c r="G24" s="4">
        <v>2</v>
      </c>
      <c r="H24" s="4" t="s">
        <v>29</v>
      </c>
      <c r="I24" s="84">
        <v>7</v>
      </c>
    </row>
    <row r="25" spans="2:9" x14ac:dyDescent="0.35">
      <c r="B25" s="3" t="s">
        <v>24</v>
      </c>
      <c r="D25" s="21">
        <v>0.31</v>
      </c>
      <c r="E25" s="7">
        <v>0.55000000000000004</v>
      </c>
      <c r="F25" s="7" t="s">
        <v>29</v>
      </c>
      <c r="G25" s="7">
        <v>0.25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0.82</v>
      </c>
      <c r="E26" s="102">
        <v>0.89</v>
      </c>
      <c r="F26" s="102" t="s">
        <v>29</v>
      </c>
      <c r="G26" s="23">
        <v>0.86</v>
      </c>
      <c r="H26" s="102" t="s">
        <v>29</v>
      </c>
      <c r="I26" s="88">
        <v>0.68</v>
      </c>
    </row>
  </sheetData>
  <mergeCells count="1">
    <mergeCell ref="G15:G16"/>
  </mergeCells>
  <pageMargins left="0.511811024" right="0.511811024" top="0.78740157500000008" bottom="0.78740157500000008" header="0.31496062000000008" footer="0.31496062000000008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F8D6-A4BA-46E0-B2D8-F9CBCA0B3E16}">
  <dimension ref="B3:L26"/>
  <sheetViews>
    <sheetView showGridLines="0" topLeftCell="A12" zoomScale="90" zoomScaleNormal="90" workbookViewId="0">
      <selection activeCell="G29" sqref="G2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89">
        <v>16</v>
      </c>
      <c r="I4" s="83">
        <v>71</v>
      </c>
      <c r="K4" s="41">
        <v>45717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1</v>
      </c>
      <c r="H5" s="4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4">
        <v>16</v>
      </c>
      <c r="I6" s="84">
        <v>73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131" t="s">
        <v>351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4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4">
        <v>0</v>
      </c>
      <c r="I9" s="84">
        <v>2</v>
      </c>
    </row>
    <row r="10" spans="2:12" x14ac:dyDescent="0.35">
      <c r="B10" s="3" t="s">
        <v>10</v>
      </c>
      <c r="D10" s="18">
        <v>67</v>
      </c>
      <c r="E10" s="4">
        <v>54</v>
      </c>
      <c r="F10" s="4">
        <v>33</v>
      </c>
      <c r="G10" s="4">
        <v>57</v>
      </c>
      <c r="H10" s="124" t="s">
        <v>352</v>
      </c>
      <c r="I10" s="84">
        <v>64</v>
      </c>
    </row>
    <row r="11" spans="2:12" x14ac:dyDescent="0.35">
      <c r="B11" s="3" t="s">
        <v>11</v>
      </c>
      <c r="D11" s="18">
        <v>5</v>
      </c>
      <c r="E11" s="4">
        <v>0</v>
      </c>
      <c r="F11" s="4">
        <v>0</v>
      </c>
      <c r="G11" s="4">
        <v>0</v>
      </c>
      <c r="H11" s="4">
        <v>0</v>
      </c>
      <c r="I11" s="84">
        <v>1</v>
      </c>
    </row>
    <row r="12" spans="2:12" x14ac:dyDescent="0.35">
      <c r="B12" s="3" t="s">
        <v>112</v>
      </c>
      <c r="D12" s="18">
        <v>5</v>
      </c>
      <c r="E12" s="4">
        <v>0</v>
      </c>
      <c r="F12" s="4">
        <v>0</v>
      </c>
      <c r="G12" s="4">
        <v>2</v>
      </c>
      <c r="H12" s="4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2</v>
      </c>
      <c r="H13" s="4">
        <v>0</v>
      </c>
      <c r="I13" s="84">
        <v>0</v>
      </c>
    </row>
    <row r="14" spans="2:12" x14ac:dyDescent="0.35">
      <c r="B14" s="3" t="s">
        <v>13</v>
      </c>
      <c r="D14" s="18">
        <v>6</v>
      </c>
      <c r="E14" s="4">
        <v>0</v>
      </c>
      <c r="F14" s="4">
        <v>0</v>
      </c>
      <c r="G14" s="12">
        <v>6</v>
      </c>
      <c r="H14" s="4">
        <v>0</v>
      </c>
      <c r="I14" s="84">
        <v>6</v>
      </c>
    </row>
    <row r="15" spans="2:12" x14ac:dyDescent="0.35">
      <c r="B15" s="3" t="s">
        <v>14</v>
      </c>
      <c r="D15" s="18">
        <v>0</v>
      </c>
      <c r="E15" s="4">
        <v>0</v>
      </c>
      <c r="F15" s="4">
        <v>0</v>
      </c>
      <c r="G15" s="27">
        <v>0</v>
      </c>
      <c r="H15" s="4">
        <v>0</v>
      </c>
      <c r="I15" s="84">
        <v>15</v>
      </c>
    </row>
    <row r="16" spans="2:12" x14ac:dyDescent="0.35">
      <c r="B16" s="3" t="s">
        <v>15</v>
      </c>
      <c r="D16" s="18">
        <v>11</v>
      </c>
      <c r="E16" s="4">
        <v>0</v>
      </c>
      <c r="F16" s="4">
        <v>5</v>
      </c>
      <c r="G16" s="26">
        <v>0</v>
      </c>
      <c r="H16" s="4">
        <v>0</v>
      </c>
      <c r="I16" s="84">
        <v>6</v>
      </c>
    </row>
    <row r="17" spans="2:9" x14ac:dyDescent="0.35">
      <c r="B17" s="3" t="s">
        <v>16</v>
      </c>
      <c r="D17" s="18">
        <v>17</v>
      </c>
      <c r="E17" s="4">
        <v>0</v>
      </c>
      <c r="F17" s="4">
        <v>5</v>
      </c>
      <c r="G17" s="13">
        <v>6</v>
      </c>
      <c r="H17" s="4">
        <v>0</v>
      </c>
      <c r="I17" s="84">
        <v>27</v>
      </c>
    </row>
    <row r="18" spans="2:9" x14ac:dyDescent="0.35">
      <c r="B18" s="3" t="s">
        <v>17</v>
      </c>
      <c r="D18" s="24">
        <v>1.5900000000000001E-2</v>
      </c>
      <c r="E18" s="6">
        <v>1.0699999999999999E-2</v>
      </c>
      <c r="F18" s="6">
        <v>6.3E-3</v>
      </c>
      <c r="G18" s="6" t="s">
        <v>353</v>
      </c>
      <c r="H18" s="6">
        <v>1.37E-2</v>
      </c>
      <c r="I18" s="85">
        <v>5.6099999999999997E-2</v>
      </c>
    </row>
    <row r="19" spans="2:9" x14ac:dyDescent="0.35">
      <c r="B19" s="3" t="s">
        <v>18</v>
      </c>
      <c r="D19" s="24">
        <v>1.04E-2</v>
      </c>
      <c r="E19" s="6">
        <v>0.04</v>
      </c>
      <c r="F19" s="6">
        <v>2.7099999999999999E-2</v>
      </c>
      <c r="G19" s="6" t="s">
        <v>354</v>
      </c>
      <c r="H19" s="6">
        <v>9.7999999999999997E-3</v>
      </c>
      <c r="I19" s="85">
        <v>2.1100000000000001E-2</v>
      </c>
    </row>
    <row r="20" spans="2:9" x14ac:dyDescent="0.35">
      <c r="B20" s="3" t="s">
        <v>19</v>
      </c>
      <c r="D20" s="19">
        <v>0.91</v>
      </c>
      <c r="E20" s="7">
        <v>0.88</v>
      </c>
      <c r="F20" s="7">
        <v>0.9</v>
      </c>
      <c r="G20" s="7">
        <v>0.71</v>
      </c>
      <c r="H20" s="7">
        <v>0.57999999999999996</v>
      </c>
      <c r="I20" s="86">
        <v>0.72</v>
      </c>
    </row>
    <row r="21" spans="2:9" x14ac:dyDescent="0.35">
      <c r="B21" s="3" t="s">
        <v>20</v>
      </c>
      <c r="D21" s="20">
        <v>57877</v>
      </c>
      <c r="E21" s="8">
        <v>32056</v>
      </c>
      <c r="F21" s="8">
        <v>31791</v>
      </c>
      <c r="G21" s="14">
        <v>48350</v>
      </c>
      <c r="H21" s="14">
        <v>6910</v>
      </c>
      <c r="I21" s="87">
        <v>72011</v>
      </c>
    </row>
    <row r="22" spans="2:9" x14ac:dyDescent="0.35">
      <c r="B22" s="3" t="s">
        <v>21</v>
      </c>
      <c r="D22" s="18">
        <v>699</v>
      </c>
      <c r="E22" s="4">
        <v>488</v>
      </c>
      <c r="F22" s="4">
        <v>528</v>
      </c>
      <c r="G22" s="4">
        <v>581</v>
      </c>
      <c r="H22" s="4">
        <v>301</v>
      </c>
      <c r="I22" s="87">
        <v>782</v>
      </c>
    </row>
    <row r="23" spans="2:9" x14ac:dyDescent="0.35">
      <c r="B23" s="3" t="s">
        <v>22</v>
      </c>
      <c r="D23" s="18" t="s">
        <v>42</v>
      </c>
      <c r="E23" s="4">
        <v>1</v>
      </c>
      <c r="F23" s="4">
        <v>0</v>
      </c>
      <c r="G23" s="4" t="s">
        <v>355</v>
      </c>
      <c r="H23" s="124" t="s">
        <v>356</v>
      </c>
      <c r="I23" s="84" t="s">
        <v>357</v>
      </c>
    </row>
    <row r="24" spans="2:9" x14ac:dyDescent="0.35">
      <c r="B24" s="3" t="s">
        <v>23</v>
      </c>
      <c r="D24" s="18">
        <v>15</v>
      </c>
      <c r="E24" s="4">
        <v>6</v>
      </c>
      <c r="F24" s="4" t="s">
        <v>29</v>
      </c>
      <c r="G24" s="4">
        <v>9</v>
      </c>
      <c r="H24" s="4" t="s">
        <v>29</v>
      </c>
      <c r="I24" s="84">
        <v>0</v>
      </c>
    </row>
    <row r="25" spans="2:9" x14ac:dyDescent="0.35">
      <c r="B25" s="3" t="s">
        <v>24</v>
      </c>
      <c r="D25" s="21">
        <v>0.28999999999999998</v>
      </c>
      <c r="E25" s="7">
        <v>0.51</v>
      </c>
      <c r="F25" s="7" t="s">
        <v>29</v>
      </c>
      <c r="G25" s="7">
        <v>0.25</v>
      </c>
      <c r="H25" s="7" t="s">
        <v>29</v>
      </c>
      <c r="I25" s="86">
        <v>0.54</v>
      </c>
    </row>
    <row r="26" spans="2:9" x14ac:dyDescent="0.35">
      <c r="B26" s="5" t="s">
        <v>25</v>
      </c>
      <c r="D26" s="22">
        <v>0.82</v>
      </c>
      <c r="E26" s="102">
        <v>0.89</v>
      </c>
      <c r="F26" s="102" t="s">
        <v>29</v>
      </c>
      <c r="G26" s="23">
        <v>0.86</v>
      </c>
      <c r="H26" s="102" t="s">
        <v>29</v>
      </c>
      <c r="I26" s="88">
        <v>0.68</v>
      </c>
    </row>
  </sheetData>
  <pageMargins left="0.511811024" right="0.511811024" top="0.78740157500000008" bottom="0.78740157500000008" header="0.31496062000000008" footer="0.31496062000000008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218A-C3BA-431A-94A1-09EE11011F5A}">
  <dimension ref="B3:L26"/>
  <sheetViews>
    <sheetView showGridLines="0" topLeftCell="A2" zoomScale="90" zoomScaleNormal="90" workbookViewId="0">
      <selection activeCell="L4" sqref="L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27.72656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45</v>
      </c>
      <c r="G4" s="89">
        <v>50</v>
      </c>
      <c r="H4" s="30">
        <v>16</v>
      </c>
      <c r="I4" s="83">
        <v>71</v>
      </c>
      <c r="K4" s="41">
        <v>45719</v>
      </c>
      <c r="L4" s="25"/>
    </row>
    <row r="5" spans="2:12" x14ac:dyDescent="0.35">
      <c r="B5" s="82" t="s">
        <v>53</v>
      </c>
      <c r="D5" s="79">
        <v>0</v>
      </c>
      <c r="E5" s="4">
        <v>0</v>
      </c>
      <c r="F5" s="4">
        <v>0</v>
      </c>
      <c r="G5" s="4">
        <v>2</v>
      </c>
      <c r="H5" s="80">
        <v>0</v>
      </c>
      <c r="I5" s="84">
        <v>0</v>
      </c>
      <c r="K5" s="41"/>
      <c r="L5" s="25"/>
    </row>
    <row r="6" spans="2:12" x14ac:dyDescent="0.35">
      <c r="B6" s="82" t="s">
        <v>54</v>
      </c>
      <c r="D6" s="79">
        <v>67</v>
      </c>
      <c r="E6" s="4">
        <v>55</v>
      </c>
      <c r="F6" s="4">
        <v>45</v>
      </c>
      <c r="G6" s="4">
        <v>50</v>
      </c>
      <c r="H6" s="80">
        <v>16</v>
      </c>
      <c r="I6" s="84">
        <v>71</v>
      </c>
      <c r="K6" s="41"/>
      <c r="L6" s="25"/>
    </row>
    <row r="7" spans="2:12" x14ac:dyDescent="0.35">
      <c r="B7" s="3" t="s">
        <v>7</v>
      </c>
      <c r="D7" s="18">
        <v>54</v>
      </c>
      <c r="E7" s="4">
        <v>53</v>
      </c>
      <c r="F7" s="4">
        <v>40</v>
      </c>
      <c r="G7" s="4">
        <v>43</v>
      </c>
      <c r="H7" s="15" t="s">
        <v>358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62</v>
      </c>
      <c r="E10" s="4">
        <v>34</v>
      </c>
      <c r="F10" s="4">
        <v>17</v>
      </c>
      <c r="G10" s="4">
        <v>52</v>
      </c>
      <c r="H10" s="15">
        <v>3</v>
      </c>
      <c r="I10" s="84">
        <v>58</v>
      </c>
    </row>
    <row r="11" spans="2:12" x14ac:dyDescent="0.35">
      <c r="B11" s="3" t="s">
        <v>11</v>
      </c>
      <c r="D11" s="18" t="s">
        <v>359</v>
      </c>
      <c r="E11" s="4">
        <v>0</v>
      </c>
      <c r="F11" s="4">
        <v>0</v>
      </c>
      <c r="G11" s="4">
        <v>0</v>
      </c>
      <c r="H11" s="15">
        <v>0</v>
      </c>
      <c r="I11" s="84">
        <v>16</v>
      </c>
    </row>
    <row r="12" spans="2:12" x14ac:dyDescent="0.35">
      <c r="B12" s="3" t="s">
        <v>112</v>
      </c>
      <c r="D12" s="18">
        <v>0</v>
      </c>
      <c r="E12" s="4">
        <v>0</v>
      </c>
      <c r="F12" s="4">
        <v>0</v>
      </c>
      <c r="G12" s="4">
        <v>1</v>
      </c>
      <c r="H12" s="15">
        <v>0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0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12</v>
      </c>
      <c r="E14" s="4">
        <v>0</v>
      </c>
      <c r="F14" s="4">
        <v>0</v>
      </c>
      <c r="G14" s="12">
        <v>3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4">
        <v>0</v>
      </c>
      <c r="G15" s="12">
        <v>0</v>
      </c>
      <c r="H15" s="31">
        <v>0</v>
      </c>
      <c r="I15" s="84">
        <v>16</v>
      </c>
    </row>
    <row r="16" spans="2:12" x14ac:dyDescent="0.35">
      <c r="B16" s="3" t="s">
        <v>15</v>
      </c>
      <c r="D16" s="18">
        <v>13</v>
      </c>
      <c r="E16" s="4">
        <v>0</v>
      </c>
      <c r="F16" s="4">
        <v>0</v>
      </c>
      <c r="G16" s="12">
        <v>0</v>
      </c>
      <c r="H16" s="31">
        <v>0</v>
      </c>
      <c r="I16" s="84">
        <v>14</v>
      </c>
    </row>
    <row r="17" spans="2:9" x14ac:dyDescent="0.35">
      <c r="B17" s="3" t="s">
        <v>16</v>
      </c>
      <c r="D17" s="18">
        <v>25</v>
      </c>
      <c r="E17" s="4">
        <v>0</v>
      </c>
      <c r="F17" s="4">
        <v>0</v>
      </c>
      <c r="G17" s="12">
        <v>0</v>
      </c>
      <c r="H17" s="15">
        <v>0</v>
      </c>
      <c r="I17" s="84">
        <v>42</v>
      </c>
    </row>
    <row r="18" spans="2:9" x14ac:dyDescent="0.35">
      <c r="B18" s="3" t="s">
        <v>17</v>
      </c>
      <c r="D18" s="24" t="s">
        <v>360</v>
      </c>
      <c r="E18" s="6">
        <v>2.6100000000000002E-2</v>
      </c>
      <c r="F18" s="6">
        <v>2.3199999999999998E-2</v>
      </c>
      <c r="G18" s="6">
        <v>1.01E-2</v>
      </c>
      <c r="H18" s="6">
        <v>4.3799999999999999E-2</v>
      </c>
      <c r="I18" s="85">
        <v>1.24E-2</v>
      </c>
    </row>
    <row r="19" spans="2:9" x14ac:dyDescent="0.35">
      <c r="B19" s="3" t="s">
        <v>18</v>
      </c>
      <c r="D19" s="24" t="s">
        <v>360</v>
      </c>
      <c r="E19" s="6">
        <v>2.6100000000000002E-2</v>
      </c>
      <c r="F19" s="6">
        <v>2.3199999999999998E-2</v>
      </c>
      <c r="G19" s="6">
        <v>1.01E-2</v>
      </c>
      <c r="H19" s="6">
        <v>4.3799999999999999E-2</v>
      </c>
      <c r="I19" s="85">
        <v>1.24E-2</v>
      </c>
    </row>
    <row r="20" spans="2:9" x14ac:dyDescent="0.35">
      <c r="B20" s="3" t="s">
        <v>19</v>
      </c>
      <c r="D20" s="19">
        <v>0.9</v>
      </c>
      <c r="E20" s="7">
        <v>0.71</v>
      </c>
      <c r="F20" s="7">
        <v>0.66</v>
      </c>
      <c r="G20" s="7">
        <v>0.72</v>
      </c>
      <c r="H20" s="32">
        <v>0.5</v>
      </c>
      <c r="I20" s="86">
        <v>0.74</v>
      </c>
    </row>
    <row r="21" spans="2:9" x14ac:dyDescent="0.35">
      <c r="B21" s="3" t="s">
        <v>20</v>
      </c>
      <c r="D21" s="20">
        <v>55179</v>
      </c>
      <c r="E21" s="8">
        <v>19302</v>
      </c>
      <c r="F21" s="8">
        <v>14256</v>
      </c>
      <c r="G21" s="14"/>
      <c r="H21" s="33">
        <v>1981</v>
      </c>
      <c r="I21" s="87">
        <v>65256</v>
      </c>
    </row>
    <row r="22" spans="2:9" x14ac:dyDescent="0.35">
      <c r="B22" s="3" t="s">
        <v>21</v>
      </c>
      <c r="D22" s="18">
        <v>850</v>
      </c>
      <c r="E22" s="4">
        <v>264</v>
      </c>
      <c r="F22" s="4">
        <v>188</v>
      </c>
      <c r="G22" s="4"/>
      <c r="H22" s="15">
        <v>94</v>
      </c>
      <c r="I22" s="87">
        <v>768</v>
      </c>
    </row>
    <row r="23" spans="2:9" x14ac:dyDescent="0.35">
      <c r="B23" s="3" t="s">
        <v>22</v>
      </c>
      <c r="D23" s="18">
        <v>2</v>
      </c>
      <c r="E23" s="4">
        <v>1</v>
      </c>
      <c r="F23" s="4">
        <v>0</v>
      </c>
      <c r="G23" s="4">
        <v>0</v>
      </c>
      <c r="H23" s="132" t="s">
        <v>361</v>
      </c>
      <c r="I23" s="84" t="s">
        <v>362</v>
      </c>
    </row>
    <row r="24" spans="2:9" x14ac:dyDescent="0.35">
      <c r="B24" s="3" t="s">
        <v>23</v>
      </c>
      <c r="D24" s="18">
        <v>17</v>
      </c>
      <c r="E24" s="4">
        <v>16</v>
      </c>
      <c r="F24" s="4" t="s">
        <v>29</v>
      </c>
      <c r="G24" s="4">
        <v>14</v>
      </c>
      <c r="H24" s="4" t="s">
        <v>29</v>
      </c>
      <c r="I24" s="84">
        <v>19</v>
      </c>
    </row>
    <row r="25" spans="2:9" x14ac:dyDescent="0.35">
      <c r="B25" s="3" t="s">
        <v>24</v>
      </c>
      <c r="D25" s="21">
        <v>0.48</v>
      </c>
      <c r="E25" s="7">
        <v>0.65</v>
      </c>
      <c r="F25" s="7" t="s">
        <v>29</v>
      </c>
      <c r="G25" s="7">
        <v>0.27</v>
      </c>
      <c r="H25" s="7" t="s">
        <v>29</v>
      </c>
      <c r="I25" s="86">
        <v>0.67</v>
      </c>
    </row>
    <row r="26" spans="2:9" x14ac:dyDescent="0.35">
      <c r="B26" s="5" t="s">
        <v>25</v>
      </c>
      <c r="D26" s="22">
        <v>0.82</v>
      </c>
      <c r="E26" s="102">
        <v>0.85</v>
      </c>
      <c r="F26" s="102" t="s">
        <v>29</v>
      </c>
      <c r="G26" s="23">
        <v>0.86</v>
      </c>
      <c r="H26" s="102" t="s">
        <v>29</v>
      </c>
      <c r="I26" s="88">
        <v>0.68</v>
      </c>
    </row>
  </sheetData>
  <pageMargins left="0.511811024" right="0.511811024" top="0.78740157500000008" bottom="0.78740157500000008" header="0.31496062000000008" footer="0.31496062000000008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53F7-3B39-4034-8739-89BB5502B1D7}">
  <dimension ref="B3:L26"/>
  <sheetViews>
    <sheetView showGridLines="0" zoomScale="90" zoomScaleNormal="90" workbookViewId="0">
      <selection activeCell="G23" sqref="G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44</v>
      </c>
      <c r="G4" s="89">
        <v>50</v>
      </c>
      <c r="H4" s="30">
        <v>16</v>
      </c>
      <c r="I4" s="83">
        <v>70</v>
      </c>
      <c r="K4" s="41">
        <v>45722</v>
      </c>
      <c r="L4" s="25"/>
    </row>
    <row r="5" spans="2:12" x14ac:dyDescent="0.35">
      <c r="B5" s="82" t="s">
        <v>53</v>
      </c>
      <c r="D5" s="79">
        <v>4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63</v>
      </c>
      <c r="E6" s="4">
        <v>50</v>
      </c>
      <c r="F6" s="4">
        <v>38</v>
      </c>
      <c r="G6" s="4">
        <v>50</v>
      </c>
      <c r="H6" s="80">
        <v>16</v>
      </c>
      <c r="I6" s="84">
        <v>70</v>
      </c>
      <c r="K6" s="41"/>
      <c r="L6" s="25"/>
    </row>
    <row r="7" spans="2:12" x14ac:dyDescent="0.35">
      <c r="B7" s="3" t="s">
        <v>7</v>
      </c>
      <c r="D7" s="18">
        <v>50</v>
      </c>
      <c r="E7" s="4">
        <v>46</v>
      </c>
      <c r="F7" s="4">
        <v>35</v>
      </c>
      <c r="G7" s="4">
        <v>43</v>
      </c>
      <c r="H7" s="15">
        <v>16</v>
      </c>
      <c r="I7" s="84">
        <v>64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63</v>
      </c>
      <c r="E10" s="4">
        <v>50</v>
      </c>
      <c r="F10" s="4">
        <v>31</v>
      </c>
      <c r="G10" s="4" t="s">
        <v>363</v>
      </c>
      <c r="H10" s="15">
        <v>13</v>
      </c>
      <c r="I10" s="84">
        <v>56</v>
      </c>
    </row>
    <row r="11" spans="2:12" x14ac:dyDescent="0.35">
      <c r="B11" s="3" t="s">
        <v>11</v>
      </c>
      <c r="D11" s="18">
        <v>16</v>
      </c>
      <c r="E11" s="4">
        <v>0</v>
      </c>
      <c r="F11" s="4">
        <v>0</v>
      </c>
      <c r="G11" s="4">
        <v>0</v>
      </c>
      <c r="H11" s="15">
        <v>0</v>
      </c>
      <c r="I11" s="84">
        <v>0</v>
      </c>
    </row>
    <row r="12" spans="2:12" x14ac:dyDescent="0.35">
      <c r="B12" s="3" t="s">
        <v>112</v>
      </c>
      <c r="D12" s="18">
        <v>8</v>
      </c>
      <c r="E12" s="4">
        <v>0</v>
      </c>
      <c r="F12" s="4">
        <v>0</v>
      </c>
      <c r="G12" s="4">
        <v>2</v>
      </c>
      <c r="H12" s="15">
        <v>1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19</v>
      </c>
      <c r="E14" s="4">
        <v>0</v>
      </c>
      <c r="F14" s="4">
        <v>0</v>
      </c>
      <c r="G14" s="12">
        <v>1</v>
      </c>
      <c r="H14" s="15">
        <v>0</v>
      </c>
      <c r="I14" s="84">
        <v>29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19</v>
      </c>
      <c r="E17" s="4">
        <v>0</v>
      </c>
      <c r="F17" s="4">
        <v>0</v>
      </c>
      <c r="G17" s="13">
        <v>1</v>
      </c>
      <c r="H17" s="15">
        <v>0</v>
      </c>
      <c r="I17" s="84">
        <v>29</v>
      </c>
    </row>
    <row r="18" spans="2:9" x14ac:dyDescent="0.35">
      <c r="B18" s="3" t="s">
        <v>17</v>
      </c>
      <c r="D18" s="24">
        <v>3.0200000000000001E-2</v>
      </c>
      <c r="E18" s="6">
        <v>8.5099999999999995E-2</v>
      </c>
      <c r="F18" s="6">
        <v>0.10100000000000001</v>
      </c>
      <c r="G18" s="6">
        <v>2.47E-2</v>
      </c>
      <c r="H18" s="6">
        <v>0</v>
      </c>
      <c r="I18" s="85">
        <v>3.0599999999999999E-2</v>
      </c>
    </row>
    <row r="19" spans="2:9" x14ac:dyDescent="0.35">
      <c r="B19" s="3" t="s">
        <v>18</v>
      </c>
      <c r="D19" s="24">
        <v>1.8800000000000001E-2</v>
      </c>
      <c r="E19" s="6">
        <v>3.8899999999999997E-2</v>
      </c>
      <c r="F19" s="6">
        <v>3.4200000000000001E-2</v>
      </c>
      <c r="G19" s="6">
        <v>1.8800000000000001E-2</v>
      </c>
      <c r="H19" s="6">
        <v>1.72E-2</v>
      </c>
      <c r="I19" s="85">
        <v>3.1099999999999999E-2</v>
      </c>
    </row>
    <row r="20" spans="2:9" x14ac:dyDescent="0.35">
      <c r="B20" s="3" t="s">
        <v>19</v>
      </c>
      <c r="D20" s="19">
        <v>0.73</v>
      </c>
      <c r="E20" s="7">
        <v>0.8</v>
      </c>
      <c r="F20" s="7">
        <v>0.73</v>
      </c>
      <c r="G20" s="7">
        <v>0.86</v>
      </c>
      <c r="H20" s="32">
        <v>0.88</v>
      </c>
      <c r="I20" s="86">
        <v>0.69</v>
      </c>
    </row>
    <row r="21" spans="2:9" x14ac:dyDescent="0.35">
      <c r="B21" s="3" t="s">
        <v>20</v>
      </c>
      <c r="D21" s="20">
        <v>47671</v>
      </c>
      <c r="E21" s="8">
        <v>28251</v>
      </c>
      <c r="F21" s="8">
        <v>20519</v>
      </c>
      <c r="G21" s="14">
        <v>49461</v>
      </c>
      <c r="H21" s="33">
        <v>14016</v>
      </c>
      <c r="I21" s="87">
        <v>61969</v>
      </c>
    </row>
    <row r="22" spans="2:9" x14ac:dyDescent="0.35">
      <c r="B22" s="3" t="s">
        <v>21</v>
      </c>
      <c r="D22" s="18">
        <v>359</v>
      </c>
      <c r="E22" s="4">
        <v>445</v>
      </c>
      <c r="F22" s="4">
        <v>494</v>
      </c>
      <c r="G22" s="4">
        <v>459</v>
      </c>
      <c r="H22" s="15">
        <v>371</v>
      </c>
      <c r="I22" s="87">
        <v>467</v>
      </c>
    </row>
    <row r="23" spans="2:9" x14ac:dyDescent="0.35">
      <c r="B23" s="3" t="s">
        <v>22</v>
      </c>
      <c r="D23" s="18">
        <v>2</v>
      </c>
      <c r="E23" s="4">
        <v>1</v>
      </c>
      <c r="F23" s="4">
        <v>1</v>
      </c>
      <c r="G23" s="4">
        <v>1</v>
      </c>
      <c r="H23" s="15">
        <v>1</v>
      </c>
      <c r="I23" s="84" t="s">
        <v>364</v>
      </c>
    </row>
    <row r="24" spans="2:9" x14ac:dyDescent="0.35">
      <c r="B24" s="3" t="s">
        <v>23</v>
      </c>
      <c r="D24" s="18">
        <v>6</v>
      </c>
      <c r="E24" s="4">
        <v>7</v>
      </c>
      <c r="F24" s="4" t="s">
        <v>29</v>
      </c>
      <c r="G24" s="4">
        <v>10</v>
      </c>
      <c r="H24" s="4" t="s">
        <v>29</v>
      </c>
      <c r="I24" s="84">
        <v>6</v>
      </c>
    </row>
    <row r="25" spans="2:9" x14ac:dyDescent="0.35">
      <c r="B25" s="3" t="s">
        <v>24</v>
      </c>
      <c r="D25" s="21">
        <v>0.45</v>
      </c>
      <c r="E25" s="7">
        <v>0.78</v>
      </c>
      <c r="F25" s="7" t="s">
        <v>29</v>
      </c>
      <c r="G25" s="7">
        <v>0.39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0.81</v>
      </c>
      <c r="E26" s="23">
        <v>0.85</v>
      </c>
      <c r="F26" s="102" t="s">
        <v>29</v>
      </c>
      <c r="G26" s="23">
        <v>0.84</v>
      </c>
      <c r="H26" s="102" t="s">
        <v>29</v>
      </c>
      <c r="I26" s="88">
        <v>0.64</v>
      </c>
    </row>
  </sheetData>
  <pageMargins left="0.511811024" right="0.511811024" top="0.78740157500000008" bottom="0.78740157500000008" header="0.31496062000000008" footer="0.31496062000000008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70C1-BEB7-467E-84DB-EB1965614119}">
  <dimension ref="B3:L26"/>
  <sheetViews>
    <sheetView showGridLines="0" topLeftCell="A5" zoomScale="90" zoomScaleNormal="90" workbookViewId="0">
      <selection activeCell="J29" sqref="J2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44</v>
      </c>
      <c r="G4" s="89">
        <v>50</v>
      </c>
      <c r="H4" s="30">
        <v>16</v>
      </c>
      <c r="I4" s="83">
        <v>71</v>
      </c>
      <c r="K4" s="41">
        <v>45721</v>
      </c>
      <c r="L4" s="25"/>
    </row>
    <row r="5" spans="2:12" x14ac:dyDescent="0.35">
      <c r="B5" s="82" t="s">
        <v>53</v>
      </c>
      <c r="D5" s="79">
        <v>4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63</v>
      </c>
      <c r="E6" s="4">
        <v>50</v>
      </c>
      <c r="F6" s="4">
        <v>38</v>
      </c>
      <c r="G6" s="4">
        <v>50</v>
      </c>
      <c r="H6" s="80">
        <v>16</v>
      </c>
      <c r="I6" s="84">
        <v>71</v>
      </c>
      <c r="K6" s="41"/>
      <c r="L6" s="25"/>
    </row>
    <row r="7" spans="2:12" x14ac:dyDescent="0.35">
      <c r="B7" s="3" t="s">
        <v>7</v>
      </c>
      <c r="D7" s="18">
        <v>50</v>
      </c>
      <c r="E7" s="4">
        <v>46</v>
      </c>
      <c r="F7" s="4">
        <v>35</v>
      </c>
      <c r="G7" s="4">
        <v>43</v>
      </c>
      <c r="H7" s="15">
        <v>16</v>
      </c>
      <c r="I7" s="84">
        <v>65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57</v>
      </c>
      <c r="E10" s="4">
        <v>53</v>
      </c>
      <c r="F10" s="4">
        <v>31</v>
      </c>
      <c r="G10" s="4">
        <v>40</v>
      </c>
      <c r="H10" s="15">
        <v>0</v>
      </c>
      <c r="I10" s="84">
        <v>57</v>
      </c>
    </row>
    <row r="11" spans="2:12" x14ac:dyDescent="0.35">
      <c r="B11" s="3" t="s">
        <v>11</v>
      </c>
      <c r="D11" s="18" t="s">
        <v>298</v>
      </c>
      <c r="E11" s="4">
        <v>0</v>
      </c>
      <c r="F11" s="4">
        <v>0</v>
      </c>
      <c r="G11" s="4">
        <v>0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0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10</v>
      </c>
      <c r="E14" s="4">
        <v>0</v>
      </c>
      <c r="F14" s="4">
        <v>0</v>
      </c>
      <c r="G14" s="12">
        <v>1</v>
      </c>
      <c r="H14" s="15">
        <v>0</v>
      </c>
      <c r="I14" s="84">
        <v>14</v>
      </c>
    </row>
    <row r="15" spans="2:12" x14ac:dyDescent="0.35">
      <c r="B15" s="3" t="s">
        <v>14</v>
      </c>
      <c r="D15" s="18">
        <v>0</v>
      </c>
      <c r="E15" s="4">
        <v>4</v>
      </c>
      <c r="F15" s="15">
        <v>6</v>
      </c>
      <c r="G15" s="27">
        <v>0</v>
      </c>
      <c r="H15" s="31">
        <v>0</v>
      </c>
      <c r="I15" s="84">
        <v>3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3</v>
      </c>
    </row>
    <row r="17" spans="2:9" x14ac:dyDescent="0.35">
      <c r="B17" s="3" t="s">
        <v>16</v>
      </c>
      <c r="D17" s="18">
        <v>10</v>
      </c>
      <c r="E17" s="4">
        <v>4</v>
      </c>
      <c r="F17" s="4">
        <v>6</v>
      </c>
      <c r="G17" s="13">
        <v>1</v>
      </c>
      <c r="H17" s="15">
        <v>0</v>
      </c>
      <c r="I17" s="84">
        <v>20</v>
      </c>
    </row>
    <row r="18" spans="2:9" x14ac:dyDescent="0.35">
      <c r="B18" s="3" t="s">
        <v>17</v>
      </c>
      <c r="D18" s="24">
        <v>2.0299999999999999E-2</v>
      </c>
      <c r="E18" s="6">
        <v>4.8800000000000003E-2</v>
      </c>
      <c r="F18" s="6">
        <v>1.4999999999999999E-2</v>
      </c>
      <c r="G18" s="6">
        <v>4.5600000000000002E-2</v>
      </c>
      <c r="H18" s="6">
        <v>4.5900000000000003E-2</v>
      </c>
      <c r="I18" s="85">
        <v>1.84E-2</v>
      </c>
    </row>
    <row r="19" spans="2:9" x14ac:dyDescent="0.35">
      <c r="B19" s="3" t="s">
        <v>18</v>
      </c>
      <c r="D19" s="24">
        <v>1.4999999999999999E-2</v>
      </c>
      <c r="E19" s="6">
        <v>5.0099999999999999E-2</v>
      </c>
      <c r="F19" s="6">
        <v>2.53E-2</v>
      </c>
      <c r="G19" s="6">
        <v>1.8599999999999998E-2</v>
      </c>
      <c r="H19" s="6">
        <v>4.4299999999999999E-2</v>
      </c>
      <c r="I19" s="85">
        <v>2.12E-2</v>
      </c>
    </row>
    <row r="20" spans="2:9" x14ac:dyDescent="0.35">
      <c r="B20" s="3" t="s">
        <v>19</v>
      </c>
      <c r="D20" s="19">
        <v>0.7</v>
      </c>
      <c r="E20" s="7">
        <v>0.8</v>
      </c>
      <c r="F20" s="7">
        <v>0.79</v>
      </c>
      <c r="G20" s="7">
        <v>0.79</v>
      </c>
      <c r="H20" s="32">
        <v>0</v>
      </c>
      <c r="I20" s="86">
        <v>0.74</v>
      </c>
    </row>
    <row r="21" spans="2:9" x14ac:dyDescent="0.35">
      <c r="B21" s="3" t="s">
        <v>20</v>
      </c>
      <c r="D21" s="20">
        <v>37225</v>
      </c>
      <c r="E21" s="8">
        <v>27065</v>
      </c>
      <c r="F21" s="8">
        <v>30772</v>
      </c>
      <c r="G21" s="14">
        <v>44419</v>
      </c>
      <c r="H21" s="33">
        <v>0</v>
      </c>
      <c r="I21" s="87">
        <v>61683</v>
      </c>
    </row>
    <row r="22" spans="2:9" x14ac:dyDescent="0.35">
      <c r="B22" s="3" t="s">
        <v>21</v>
      </c>
      <c r="D22" s="18">
        <v>377</v>
      </c>
      <c r="E22" s="4">
        <v>524</v>
      </c>
      <c r="F22" s="4">
        <v>398</v>
      </c>
      <c r="G22" s="4">
        <v>319</v>
      </c>
      <c r="H22" s="15">
        <v>0</v>
      </c>
      <c r="I22" s="87">
        <v>658</v>
      </c>
    </row>
    <row r="23" spans="2:9" x14ac:dyDescent="0.35">
      <c r="B23" s="3" t="s">
        <v>22</v>
      </c>
      <c r="D23" s="18">
        <v>2</v>
      </c>
      <c r="E23" s="4">
        <v>0</v>
      </c>
      <c r="F23" s="4">
        <v>0</v>
      </c>
      <c r="G23" s="4">
        <v>0</v>
      </c>
      <c r="H23" s="15">
        <v>0</v>
      </c>
      <c r="I23" s="84" t="s">
        <v>328</v>
      </c>
    </row>
    <row r="24" spans="2:9" x14ac:dyDescent="0.35">
      <c r="B24" s="3" t="s">
        <v>23</v>
      </c>
      <c r="D24" s="18">
        <v>0</v>
      </c>
      <c r="E24" s="4">
        <v>15</v>
      </c>
      <c r="F24" s="4" t="s">
        <v>29</v>
      </c>
      <c r="G24" s="4">
        <v>17</v>
      </c>
      <c r="H24" s="4" t="s">
        <v>29</v>
      </c>
      <c r="I24" s="84">
        <v>0</v>
      </c>
    </row>
    <row r="25" spans="2:9" x14ac:dyDescent="0.35">
      <c r="B25" s="3" t="s">
        <v>24</v>
      </c>
      <c r="D25" s="21">
        <v>0.45</v>
      </c>
      <c r="E25" s="7">
        <v>0.77</v>
      </c>
      <c r="F25" s="7" t="s">
        <v>29</v>
      </c>
      <c r="G25" s="7">
        <v>0.37</v>
      </c>
      <c r="H25" s="7" t="s">
        <v>29</v>
      </c>
      <c r="I25" s="86">
        <v>0.6</v>
      </c>
    </row>
    <row r="26" spans="2:9" x14ac:dyDescent="0.35">
      <c r="B26" s="5" t="s">
        <v>25</v>
      </c>
      <c r="D26" s="22">
        <v>0.81</v>
      </c>
      <c r="E26" s="23">
        <v>0.85</v>
      </c>
      <c r="F26" s="102" t="s">
        <v>29</v>
      </c>
      <c r="G26" s="23">
        <v>0.84</v>
      </c>
      <c r="H26" s="102" t="s">
        <v>29</v>
      </c>
      <c r="I26" s="88">
        <v>0.64</v>
      </c>
    </row>
  </sheetData>
  <pageMargins left="0.511811024" right="0.511811024" top="0.78740157500000008" bottom="0.78740157500000008" header="0.31496062000000008" footer="0.31496062000000008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FBCF-B8A9-444E-B45D-726B1807291C}">
  <dimension ref="B3:L26"/>
  <sheetViews>
    <sheetView showGridLines="0" topLeftCell="A5" zoomScale="90" zoomScaleNormal="90" workbookViewId="0">
      <selection activeCell="H27" sqref="H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44</v>
      </c>
      <c r="G4" s="89">
        <v>50</v>
      </c>
      <c r="H4" s="30">
        <v>16</v>
      </c>
      <c r="I4" s="83">
        <v>70</v>
      </c>
      <c r="K4" s="41">
        <v>45723</v>
      </c>
      <c r="L4" s="25"/>
    </row>
    <row r="5" spans="2:12" x14ac:dyDescent="0.35">
      <c r="B5" s="82" t="s">
        <v>53</v>
      </c>
      <c r="D5" s="79">
        <v>4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63</v>
      </c>
      <c r="E6" s="4">
        <v>50</v>
      </c>
      <c r="F6" s="4">
        <v>38</v>
      </c>
      <c r="G6" s="4">
        <v>50</v>
      </c>
      <c r="H6" s="80">
        <v>16</v>
      </c>
      <c r="I6" s="84">
        <v>70</v>
      </c>
      <c r="K6" s="41"/>
      <c r="L6" s="25"/>
    </row>
    <row r="7" spans="2:12" x14ac:dyDescent="0.35">
      <c r="B7" s="3" t="s">
        <v>7</v>
      </c>
      <c r="D7" s="18">
        <v>50</v>
      </c>
      <c r="E7" s="4">
        <v>46</v>
      </c>
      <c r="F7" s="4">
        <v>35</v>
      </c>
      <c r="G7" s="4">
        <v>43</v>
      </c>
      <c r="H7" s="15">
        <v>16</v>
      </c>
      <c r="I7" s="84">
        <v>64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68</v>
      </c>
      <c r="E10" s="4">
        <v>56</v>
      </c>
      <c r="F10" s="4">
        <v>36</v>
      </c>
      <c r="G10" s="4" t="s">
        <v>365</v>
      </c>
      <c r="H10" s="15">
        <v>17</v>
      </c>
      <c r="I10" s="84">
        <v>74</v>
      </c>
    </row>
    <row r="11" spans="2:12" x14ac:dyDescent="0.35">
      <c r="B11" s="3" t="s">
        <v>11</v>
      </c>
      <c r="D11" s="18">
        <v>12</v>
      </c>
      <c r="E11" s="4">
        <v>1</v>
      </c>
      <c r="F11" s="4">
        <v>0</v>
      </c>
      <c r="G11" s="4">
        <v>0</v>
      </c>
      <c r="H11" s="15">
        <v>0</v>
      </c>
      <c r="I11" s="84">
        <v>1</v>
      </c>
    </row>
    <row r="12" spans="2:12" x14ac:dyDescent="0.35">
      <c r="B12" s="3" t="s">
        <v>112</v>
      </c>
      <c r="D12" s="18">
        <v>6</v>
      </c>
      <c r="E12" s="4">
        <v>6</v>
      </c>
      <c r="F12" s="4">
        <v>0</v>
      </c>
      <c r="G12" s="4">
        <v>3</v>
      </c>
      <c r="H12" s="15">
        <v>4</v>
      </c>
      <c r="I12" s="84">
        <v>4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17</v>
      </c>
      <c r="E14" s="4">
        <v>0</v>
      </c>
      <c r="F14" s="4">
        <v>0</v>
      </c>
      <c r="G14" s="12">
        <v>0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4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29</v>
      </c>
    </row>
    <row r="17" spans="2:9" x14ac:dyDescent="0.35">
      <c r="B17" s="3" t="s">
        <v>16</v>
      </c>
      <c r="D17" s="18">
        <v>17</v>
      </c>
      <c r="E17" s="4">
        <v>0</v>
      </c>
      <c r="F17" s="4">
        <v>0</v>
      </c>
      <c r="G17" s="13">
        <v>0</v>
      </c>
      <c r="H17" s="15">
        <v>0</v>
      </c>
      <c r="I17" s="84">
        <v>41</v>
      </c>
    </row>
    <row r="18" spans="2:9" x14ac:dyDescent="0.35">
      <c r="B18" s="3" t="s">
        <v>17</v>
      </c>
      <c r="D18" s="24">
        <v>6.1999999999999998E-3</v>
      </c>
      <c r="E18" s="6">
        <v>2.64E-2</v>
      </c>
      <c r="F18" s="6">
        <v>2.46E-2</v>
      </c>
      <c r="G18" s="6" t="s">
        <v>366</v>
      </c>
      <c r="H18" s="6">
        <v>1.6000000000000001E-3</v>
      </c>
      <c r="I18" s="85">
        <v>2.7099999999999999E-2</v>
      </c>
    </row>
    <row r="19" spans="2:9" x14ac:dyDescent="0.35">
      <c r="B19" s="3" t="s">
        <v>18</v>
      </c>
      <c r="D19" s="24">
        <v>1.5800000000000002E-2</v>
      </c>
      <c r="E19" s="6">
        <v>4.0399999999999998E-2</v>
      </c>
      <c r="F19" s="6">
        <v>3.6600000000000001E-2</v>
      </c>
      <c r="G19" s="6" t="s">
        <v>367</v>
      </c>
      <c r="H19" s="6">
        <v>1.18E-2</v>
      </c>
      <c r="I19" s="85">
        <v>2.3300000000000001E-2</v>
      </c>
    </row>
    <row r="20" spans="2:9" x14ac:dyDescent="0.35">
      <c r="B20" s="3" t="s">
        <v>19</v>
      </c>
      <c r="D20" s="19">
        <v>0.81</v>
      </c>
      <c r="E20" s="7">
        <v>0.84</v>
      </c>
      <c r="F20" s="7">
        <v>0.8</v>
      </c>
      <c r="G20" s="7">
        <v>0.8</v>
      </c>
      <c r="H20" s="32">
        <v>0.84</v>
      </c>
      <c r="I20" s="86">
        <v>0.74</v>
      </c>
    </row>
    <row r="21" spans="2:9" x14ac:dyDescent="0.35">
      <c r="B21" s="3" t="s">
        <v>20</v>
      </c>
      <c r="D21" s="20">
        <v>48584</v>
      </c>
      <c r="E21" s="8">
        <v>33722</v>
      </c>
      <c r="F21" s="8">
        <v>28889</v>
      </c>
      <c r="G21" s="14">
        <v>61491</v>
      </c>
      <c r="H21" s="33">
        <v>12214</v>
      </c>
      <c r="I21" s="87">
        <v>83644</v>
      </c>
    </row>
    <row r="22" spans="2:9" x14ac:dyDescent="0.35">
      <c r="B22" s="3" t="s">
        <v>21</v>
      </c>
      <c r="D22" s="18">
        <v>593</v>
      </c>
      <c r="E22" s="4">
        <v>577</v>
      </c>
      <c r="F22" s="4">
        <v>413</v>
      </c>
      <c r="G22" s="4">
        <v>459</v>
      </c>
      <c r="H22" s="15">
        <v>384</v>
      </c>
      <c r="I22" s="87">
        <v>891</v>
      </c>
    </row>
    <row r="23" spans="2:9" x14ac:dyDescent="0.35">
      <c r="B23" s="3" t="s">
        <v>22</v>
      </c>
      <c r="D23" s="18">
        <v>2</v>
      </c>
      <c r="E23" s="4">
        <v>1</v>
      </c>
      <c r="F23" s="4">
        <v>0</v>
      </c>
      <c r="G23" s="4">
        <v>0</v>
      </c>
      <c r="H23" s="15" t="s">
        <v>279</v>
      </c>
      <c r="I23" s="84">
        <v>0</v>
      </c>
    </row>
    <row r="24" spans="2:9" x14ac:dyDescent="0.35">
      <c r="B24" s="3" t="s">
        <v>23</v>
      </c>
      <c r="D24" s="18">
        <v>4</v>
      </c>
      <c r="E24" s="4">
        <v>11</v>
      </c>
      <c r="F24" s="4" t="s">
        <v>29</v>
      </c>
      <c r="G24" s="18">
        <v>7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0.48</v>
      </c>
      <c r="E25" s="7">
        <v>0.72</v>
      </c>
      <c r="F25" s="7" t="s">
        <v>29</v>
      </c>
      <c r="G25" s="21">
        <v>0.39</v>
      </c>
      <c r="H25" s="7" t="s">
        <v>29</v>
      </c>
      <c r="I25" s="86">
        <v>0.57999999999999996</v>
      </c>
    </row>
    <row r="26" spans="2:9" x14ac:dyDescent="0.35">
      <c r="B26" s="5" t="s">
        <v>25</v>
      </c>
      <c r="D26" s="22">
        <v>0.77</v>
      </c>
      <c r="E26" s="23">
        <v>0.85</v>
      </c>
      <c r="F26" s="102" t="s">
        <v>29</v>
      </c>
      <c r="G26" s="22">
        <v>0.84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2B53-DBB0-46A1-9964-6F52D2AACDC4}">
  <dimension ref="B3:L26"/>
  <sheetViews>
    <sheetView showGridLines="0" topLeftCell="D4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67</v>
      </c>
      <c r="E4" s="89">
        <v>55</v>
      </c>
      <c r="F4" s="89">
        <v>44</v>
      </c>
      <c r="G4" s="89">
        <v>50</v>
      </c>
      <c r="H4" s="30">
        <v>16</v>
      </c>
      <c r="I4" s="83">
        <v>70</v>
      </c>
      <c r="K4" s="41">
        <v>45724</v>
      </c>
      <c r="L4" s="25"/>
    </row>
    <row r="5" spans="2:12" x14ac:dyDescent="0.35">
      <c r="B5" s="82" t="s">
        <v>53</v>
      </c>
      <c r="D5" s="79">
        <v>4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63</v>
      </c>
      <c r="E6" s="4">
        <v>50</v>
      </c>
      <c r="F6" s="4">
        <v>38</v>
      </c>
      <c r="G6" s="4">
        <v>50</v>
      </c>
      <c r="H6" s="80">
        <v>16</v>
      </c>
      <c r="I6" s="84">
        <v>70</v>
      </c>
      <c r="K6" s="41"/>
      <c r="L6" s="25"/>
    </row>
    <row r="7" spans="2:12" x14ac:dyDescent="0.35">
      <c r="B7" s="3" t="s">
        <v>7</v>
      </c>
      <c r="D7" s="18">
        <v>50</v>
      </c>
      <c r="E7" s="4">
        <v>46</v>
      </c>
      <c r="F7" s="4">
        <v>35</v>
      </c>
      <c r="G7" s="4">
        <v>43</v>
      </c>
      <c r="H7" s="15">
        <v>16</v>
      </c>
      <c r="I7" s="84">
        <v>64</v>
      </c>
      <c r="L7" s="25"/>
    </row>
    <row r="8" spans="2:12" x14ac:dyDescent="0.35">
      <c r="B8" s="3" t="s">
        <v>8</v>
      </c>
      <c r="D8" s="18">
        <v>11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56</v>
      </c>
      <c r="E10" s="4">
        <v>45</v>
      </c>
      <c r="F10" s="4">
        <v>39</v>
      </c>
      <c r="G10" s="4" t="s">
        <v>368</v>
      </c>
      <c r="H10" s="15">
        <v>13</v>
      </c>
      <c r="I10" s="84">
        <v>66</v>
      </c>
    </row>
    <row r="11" spans="2:12" x14ac:dyDescent="0.35">
      <c r="B11" s="3" t="s">
        <v>11</v>
      </c>
      <c r="D11" s="18" t="s">
        <v>369</v>
      </c>
      <c r="E11" s="4">
        <v>0</v>
      </c>
      <c r="F11" s="4">
        <v>0</v>
      </c>
      <c r="G11" s="4">
        <v>0</v>
      </c>
      <c r="H11" s="15">
        <v>0</v>
      </c>
      <c r="I11" s="84">
        <v>5</v>
      </c>
    </row>
    <row r="12" spans="2:12" x14ac:dyDescent="0.35">
      <c r="B12" s="3" t="s">
        <v>112</v>
      </c>
      <c r="D12" s="18">
        <v>2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3</v>
      </c>
      <c r="E13" s="4">
        <v>5</v>
      </c>
      <c r="F13" s="4">
        <v>1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25</v>
      </c>
      <c r="E14" s="4">
        <v>0</v>
      </c>
      <c r="F14" s="4">
        <v>0</v>
      </c>
      <c r="G14" s="12">
        <v>3</v>
      </c>
      <c r="H14" s="15">
        <v>0</v>
      </c>
      <c r="I14" s="84">
        <v>15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1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24</v>
      </c>
    </row>
    <row r="17" spans="2:9" x14ac:dyDescent="0.35">
      <c r="B17" s="3" t="s">
        <v>16</v>
      </c>
      <c r="D17" s="18">
        <v>25</v>
      </c>
      <c r="E17" s="4">
        <v>0</v>
      </c>
      <c r="F17" s="4">
        <v>0</v>
      </c>
      <c r="G17" s="13">
        <v>3</v>
      </c>
      <c r="H17" s="15">
        <v>0</v>
      </c>
      <c r="I17" s="84">
        <v>40</v>
      </c>
    </row>
    <row r="18" spans="2:9" x14ac:dyDescent="0.35">
      <c r="B18" s="3" t="s">
        <v>17</v>
      </c>
      <c r="D18" s="24">
        <v>1.41E-2</v>
      </c>
      <c r="E18" s="6">
        <v>7.9000000000000008E-3</v>
      </c>
      <c r="F18" s="6">
        <v>5.8999999999999999E-3</v>
      </c>
      <c r="G18" s="6">
        <v>1.3599999999999999E-2</v>
      </c>
      <c r="H18" s="6">
        <v>6.4999999999999997E-3</v>
      </c>
      <c r="I18" s="85">
        <v>9.0800000000000006E-2</v>
      </c>
    </row>
    <row r="19" spans="2:9" x14ac:dyDescent="0.35">
      <c r="B19" s="3" t="s">
        <v>18</v>
      </c>
      <c r="D19" s="24">
        <v>1.55E-2</v>
      </c>
      <c r="E19" s="6">
        <v>3.9300000000000002E-2</v>
      </c>
      <c r="F19" s="6">
        <v>3.8800000000000001E-2</v>
      </c>
      <c r="G19" s="6" t="s">
        <v>370</v>
      </c>
      <c r="H19" s="6">
        <v>1.15E-2</v>
      </c>
      <c r="I19" s="85">
        <v>4.7500000000000001E-2</v>
      </c>
    </row>
    <row r="20" spans="2:9" x14ac:dyDescent="0.35">
      <c r="B20" s="3" t="s">
        <v>19</v>
      </c>
      <c r="D20" s="19">
        <v>0.83</v>
      </c>
      <c r="E20" s="7">
        <v>0.8</v>
      </c>
      <c r="F20" s="7">
        <v>0.82</v>
      </c>
      <c r="G20" s="7">
        <v>0.76</v>
      </c>
      <c r="H20" s="32">
        <v>0.67</v>
      </c>
      <c r="I20" s="86">
        <v>0.76</v>
      </c>
    </row>
    <row r="21" spans="2:9" x14ac:dyDescent="0.35">
      <c r="B21" s="3" t="s">
        <v>20</v>
      </c>
      <c r="D21" s="20">
        <v>51351</v>
      </c>
      <c r="E21" s="8">
        <v>30672</v>
      </c>
      <c r="F21" s="8">
        <v>28033</v>
      </c>
      <c r="G21" s="14">
        <v>51014</v>
      </c>
      <c r="H21" s="33">
        <v>7925</v>
      </c>
      <c r="I21" s="87">
        <v>74756</v>
      </c>
    </row>
    <row r="22" spans="2:9" x14ac:dyDescent="0.35">
      <c r="B22" s="3" t="s">
        <v>21</v>
      </c>
      <c r="D22" s="18">
        <v>472</v>
      </c>
      <c r="E22" s="4">
        <v>491</v>
      </c>
      <c r="F22" s="4">
        <v>538</v>
      </c>
      <c r="G22" s="4">
        <v>509</v>
      </c>
      <c r="H22" s="15">
        <v>324</v>
      </c>
      <c r="I22" s="87">
        <v>794</v>
      </c>
    </row>
    <row r="23" spans="2:9" x14ac:dyDescent="0.35">
      <c r="B23" s="3" t="s">
        <v>22</v>
      </c>
      <c r="D23" s="18" t="s">
        <v>232</v>
      </c>
      <c r="E23" s="4">
        <v>0</v>
      </c>
      <c r="F23" s="4">
        <v>0</v>
      </c>
      <c r="G23" s="4">
        <v>1</v>
      </c>
      <c r="H23" s="15" t="s">
        <v>371</v>
      </c>
      <c r="I23" s="84" t="s">
        <v>328</v>
      </c>
    </row>
    <row r="24" spans="2:9" x14ac:dyDescent="0.35">
      <c r="B24" s="3" t="s">
        <v>23</v>
      </c>
      <c r="D24" s="18">
        <v>15</v>
      </c>
      <c r="E24" s="4">
        <v>9</v>
      </c>
      <c r="F24" s="4" t="s">
        <v>29</v>
      </c>
      <c r="G24" s="4">
        <v>9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0.54</v>
      </c>
      <c r="E25" s="7">
        <v>0.68</v>
      </c>
      <c r="F25" s="7" t="s">
        <v>29</v>
      </c>
      <c r="G25" s="7">
        <v>0.4</v>
      </c>
      <c r="H25" s="7" t="s">
        <v>29</v>
      </c>
      <c r="I25" s="86">
        <v>0.52</v>
      </c>
    </row>
    <row r="26" spans="2:9" x14ac:dyDescent="0.35">
      <c r="B26" s="5" t="s">
        <v>25</v>
      </c>
      <c r="D26" s="22">
        <v>0.77</v>
      </c>
      <c r="E26" s="23">
        <v>0.84</v>
      </c>
      <c r="F26" s="102" t="s">
        <v>29</v>
      </c>
      <c r="G26" s="23">
        <v>0.84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FB89-7B8F-4CDE-9EF7-77B5148E7D37}">
  <dimension ref="B3:L26"/>
  <sheetViews>
    <sheetView showGridLines="0" topLeftCell="A10" zoomScale="90" zoomScaleNormal="90" workbookViewId="0">
      <selection activeCell="H24" sqref="H2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4.7265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66</v>
      </c>
      <c r="E4" s="89">
        <v>55</v>
      </c>
      <c r="F4" s="89">
        <v>44</v>
      </c>
      <c r="G4" s="89">
        <v>50</v>
      </c>
      <c r="H4" s="30">
        <v>16</v>
      </c>
      <c r="I4" s="83">
        <v>68</v>
      </c>
      <c r="K4" s="41">
        <v>45726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58</v>
      </c>
      <c r="E6" s="4">
        <v>50</v>
      </c>
      <c r="F6" s="4">
        <v>38</v>
      </c>
      <c r="G6" s="4">
        <v>50</v>
      </c>
      <c r="H6" s="80">
        <v>16</v>
      </c>
      <c r="I6" s="84">
        <v>68</v>
      </c>
      <c r="K6" s="41"/>
      <c r="L6" s="25"/>
    </row>
    <row r="7" spans="2:12" x14ac:dyDescent="0.35">
      <c r="B7" s="3" t="s">
        <v>7</v>
      </c>
      <c r="D7" s="18">
        <v>46</v>
      </c>
      <c r="E7" s="4">
        <v>46</v>
      </c>
      <c r="F7" s="4">
        <v>35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58</v>
      </c>
      <c r="E10" s="4">
        <v>62</v>
      </c>
      <c r="F10" s="4">
        <v>25</v>
      </c>
      <c r="G10" s="4" t="s">
        <v>372</v>
      </c>
      <c r="H10" s="15">
        <v>16</v>
      </c>
      <c r="I10" s="84">
        <v>63</v>
      </c>
    </row>
    <row r="11" spans="2:12" x14ac:dyDescent="0.35">
      <c r="B11" s="3" t="s">
        <v>11</v>
      </c>
      <c r="D11" s="18" t="s">
        <v>263</v>
      </c>
      <c r="E11" s="4">
        <v>1</v>
      </c>
      <c r="F11" s="4">
        <v>0</v>
      </c>
      <c r="G11" s="4">
        <v>0</v>
      </c>
      <c r="H11" s="15">
        <v>0</v>
      </c>
      <c r="I11" s="84">
        <v>3</v>
      </c>
    </row>
    <row r="12" spans="2:12" x14ac:dyDescent="0.35">
      <c r="B12" s="3" t="s">
        <v>112</v>
      </c>
      <c r="D12" s="18">
        <v>4</v>
      </c>
      <c r="E12" s="4">
        <v>13</v>
      </c>
      <c r="F12" s="4">
        <v>0</v>
      </c>
      <c r="G12" s="4">
        <v>2</v>
      </c>
      <c r="H12" s="15">
        <v>3</v>
      </c>
      <c r="I12" s="84">
        <v>0</v>
      </c>
    </row>
    <row r="13" spans="2:12" x14ac:dyDescent="0.35">
      <c r="B13" s="3" t="s">
        <v>113</v>
      </c>
      <c r="D13" s="18">
        <v>2</v>
      </c>
      <c r="E13" s="4">
        <v>5</v>
      </c>
      <c r="F13" s="4">
        <v>0</v>
      </c>
      <c r="G13" s="4">
        <v>1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11</v>
      </c>
      <c r="E14" s="4">
        <v>0</v>
      </c>
      <c r="F14" s="4">
        <v>0</v>
      </c>
      <c r="G14" s="12">
        <v>1</v>
      </c>
      <c r="H14" s="15">
        <v>0</v>
      </c>
      <c r="I14" s="84">
        <v>8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2</v>
      </c>
      <c r="G15" s="27">
        <v>0</v>
      </c>
      <c r="H15" s="31">
        <v>0</v>
      </c>
      <c r="I15" s="84">
        <v>1</v>
      </c>
    </row>
    <row r="16" spans="2:12" x14ac:dyDescent="0.35">
      <c r="B16" s="3" t="s">
        <v>15</v>
      </c>
      <c r="D16" s="18">
        <v>0</v>
      </c>
      <c r="E16" s="4">
        <v>0</v>
      </c>
      <c r="F16" s="15">
        <v>3</v>
      </c>
      <c r="G16" s="26">
        <v>0</v>
      </c>
      <c r="H16" s="31">
        <v>0</v>
      </c>
      <c r="I16" s="84">
        <v>23</v>
      </c>
    </row>
    <row r="17" spans="2:9" x14ac:dyDescent="0.35">
      <c r="B17" s="3" t="s">
        <v>16</v>
      </c>
      <c r="D17" s="18">
        <v>11</v>
      </c>
      <c r="E17" s="4">
        <v>0</v>
      </c>
      <c r="F17" s="4">
        <v>5</v>
      </c>
      <c r="G17" s="13">
        <v>1</v>
      </c>
      <c r="H17" s="15">
        <v>0</v>
      </c>
      <c r="I17" s="84">
        <v>32</v>
      </c>
    </row>
    <row r="18" spans="2:9" x14ac:dyDescent="0.35">
      <c r="B18" s="3" t="s">
        <v>17</v>
      </c>
      <c r="D18" s="24">
        <v>1.2500000000000001E-2</v>
      </c>
      <c r="E18" s="6">
        <v>1.5800000000000002E-2</v>
      </c>
      <c r="F18" s="6">
        <v>1.6500000000000001E-2</v>
      </c>
      <c r="G18" s="6" t="s">
        <v>108</v>
      </c>
      <c r="H18" s="6">
        <v>6.3E-3</v>
      </c>
      <c r="I18" s="85">
        <v>6.7999999999999996E-3</v>
      </c>
    </row>
    <row r="19" spans="2:9" x14ac:dyDescent="0.35">
      <c r="B19" s="3" t="s">
        <v>18</v>
      </c>
      <c r="D19" s="24">
        <v>1.49E-2</v>
      </c>
      <c r="E19" s="6">
        <v>4.0899999999999999E-2</v>
      </c>
      <c r="F19" s="6">
        <v>3.9199999999999999E-2</v>
      </c>
      <c r="G19" s="6" t="s">
        <v>373</v>
      </c>
      <c r="H19" s="6">
        <v>9.7999999999999997E-3</v>
      </c>
      <c r="I19" s="85">
        <v>4.2500000000000003E-2</v>
      </c>
    </row>
    <row r="20" spans="2:9" x14ac:dyDescent="0.35">
      <c r="B20" s="3" t="s">
        <v>19</v>
      </c>
      <c r="D20" s="19">
        <v>0.85</v>
      </c>
      <c r="E20" s="7">
        <v>0.87</v>
      </c>
      <c r="F20" s="7">
        <v>0.81</v>
      </c>
      <c r="G20" s="7">
        <v>0.81</v>
      </c>
      <c r="H20" s="32">
        <v>0.75</v>
      </c>
      <c r="I20" s="86">
        <v>0.76</v>
      </c>
    </row>
    <row r="21" spans="2:9" x14ac:dyDescent="0.35">
      <c r="B21" s="3" t="s">
        <v>20</v>
      </c>
      <c r="D21" s="20">
        <v>55454</v>
      </c>
      <c r="E21" s="8">
        <v>45571</v>
      </c>
      <c r="F21" s="8">
        <v>19919</v>
      </c>
      <c r="G21" s="14">
        <v>62782</v>
      </c>
      <c r="H21" s="33">
        <v>12350</v>
      </c>
      <c r="I21" s="87">
        <v>72653</v>
      </c>
    </row>
    <row r="22" spans="2:9" x14ac:dyDescent="0.35">
      <c r="B22" s="3" t="s">
        <v>21</v>
      </c>
      <c r="D22" s="18">
        <v>415</v>
      </c>
      <c r="E22" s="4">
        <v>691</v>
      </c>
      <c r="F22" s="4">
        <v>289</v>
      </c>
      <c r="G22" s="4">
        <v>468</v>
      </c>
      <c r="H22" s="15">
        <v>212</v>
      </c>
      <c r="I22" s="87">
        <v>621</v>
      </c>
    </row>
    <row r="23" spans="2:9" x14ac:dyDescent="0.35">
      <c r="B23" s="3" t="s">
        <v>22</v>
      </c>
      <c r="D23" s="18" t="s">
        <v>374</v>
      </c>
      <c r="E23" s="4">
        <v>1</v>
      </c>
      <c r="F23" s="4">
        <v>2</v>
      </c>
      <c r="G23" s="4">
        <v>1</v>
      </c>
      <c r="H23" s="15" t="s">
        <v>371</v>
      </c>
      <c r="I23" s="84">
        <v>3</v>
      </c>
    </row>
    <row r="24" spans="2:9" x14ac:dyDescent="0.35">
      <c r="B24" s="3" t="s">
        <v>23</v>
      </c>
      <c r="D24" s="18">
        <v>17</v>
      </c>
      <c r="E24" s="4">
        <v>29</v>
      </c>
      <c r="F24" s="4" t="s">
        <v>29</v>
      </c>
      <c r="G24" s="4">
        <v>18</v>
      </c>
      <c r="H24" s="4" t="s">
        <v>29</v>
      </c>
      <c r="I24" s="84">
        <v>20</v>
      </c>
    </row>
    <row r="25" spans="2:9" x14ac:dyDescent="0.35">
      <c r="B25" s="3" t="s">
        <v>24</v>
      </c>
      <c r="D25" s="21">
        <v>0.56999999999999995</v>
      </c>
      <c r="E25" s="7">
        <v>0.76</v>
      </c>
      <c r="F25" s="7" t="s">
        <v>29</v>
      </c>
      <c r="G25" s="7">
        <v>0.44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0.87</v>
      </c>
      <c r="E26" s="23">
        <v>0.84</v>
      </c>
      <c r="F26" s="102" t="s">
        <v>29</v>
      </c>
      <c r="G26" s="23">
        <v>0.94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641B-6264-4C15-A36C-9E646FE8AD76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3.5429687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66</v>
      </c>
      <c r="E4" s="89">
        <v>55</v>
      </c>
      <c r="F4" s="89">
        <v>44</v>
      </c>
      <c r="G4" s="89">
        <v>50</v>
      </c>
      <c r="H4" s="30">
        <v>16</v>
      </c>
      <c r="I4" s="83">
        <v>68</v>
      </c>
      <c r="K4" s="41">
        <v>45727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58</v>
      </c>
      <c r="E6" s="4">
        <v>50</v>
      </c>
      <c r="F6" s="4">
        <v>38</v>
      </c>
      <c r="G6" s="4">
        <v>50</v>
      </c>
      <c r="H6" s="80">
        <v>16</v>
      </c>
      <c r="I6" s="84">
        <v>68</v>
      </c>
      <c r="K6" s="41"/>
      <c r="L6" s="25"/>
    </row>
    <row r="7" spans="2:12" x14ac:dyDescent="0.35">
      <c r="B7" s="3" t="s">
        <v>7</v>
      </c>
      <c r="D7" s="18">
        <v>46</v>
      </c>
      <c r="E7" s="4">
        <v>46</v>
      </c>
      <c r="F7" s="4">
        <v>35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x14ac:dyDescent="0.35">
      <c r="B10" s="3" t="s">
        <v>10</v>
      </c>
      <c r="D10" s="18">
        <v>65</v>
      </c>
      <c r="E10" s="4">
        <v>42</v>
      </c>
      <c r="F10" s="4">
        <v>33</v>
      </c>
      <c r="G10" s="4" t="s">
        <v>375</v>
      </c>
      <c r="H10" s="15" t="s">
        <v>376</v>
      </c>
      <c r="I10" s="84">
        <v>66</v>
      </c>
    </row>
    <row r="11" spans="2:12" x14ac:dyDescent="0.35">
      <c r="B11" s="3" t="s">
        <v>11</v>
      </c>
      <c r="D11" s="18">
        <v>12</v>
      </c>
      <c r="E11" s="4">
        <v>0</v>
      </c>
      <c r="F11" s="4">
        <v>2</v>
      </c>
      <c r="G11" s="4">
        <v>0</v>
      </c>
      <c r="H11" s="15">
        <v>10</v>
      </c>
      <c r="I11" s="84">
        <v>1</v>
      </c>
    </row>
    <row r="12" spans="2:12" x14ac:dyDescent="0.35">
      <c r="B12" s="3" t="s">
        <v>112</v>
      </c>
      <c r="D12" s="18">
        <v>8</v>
      </c>
      <c r="E12" s="4">
        <v>5</v>
      </c>
      <c r="F12" s="4">
        <v>0</v>
      </c>
      <c r="G12" s="4">
        <v>9</v>
      </c>
      <c r="H12" s="15">
        <v>0</v>
      </c>
      <c r="I12" s="84">
        <v>5</v>
      </c>
    </row>
    <row r="13" spans="2:12" x14ac:dyDescent="0.35">
      <c r="B13" s="3" t="s">
        <v>113</v>
      </c>
      <c r="D13" s="18">
        <v>2</v>
      </c>
      <c r="E13" s="4">
        <v>6</v>
      </c>
      <c r="F13" s="4">
        <v>0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7</v>
      </c>
      <c r="E14" s="4">
        <v>0</v>
      </c>
      <c r="F14" s="4">
        <v>0</v>
      </c>
      <c r="G14" s="12">
        <v>1</v>
      </c>
      <c r="H14" s="15">
        <v>0</v>
      </c>
      <c r="I14" s="84">
        <v>12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0</v>
      </c>
      <c r="G15" s="27">
        <v>0</v>
      </c>
      <c r="H15" s="31">
        <v>0</v>
      </c>
      <c r="I15" s="84">
        <v>2</v>
      </c>
    </row>
    <row r="16" spans="2:12" x14ac:dyDescent="0.35">
      <c r="B16" s="3" t="s">
        <v>15</v>
      </c>
      <c r="D16" s="18">
        <v>25</v>
      </c>
      <c r="E16" s="4">
        <v>6</v>
      </c>
      <c r="F16" s="15">
        <v>20</v>
      </c>
      <c r="G16" s="26">
        <v>0</v>
      </c>
      <c r="H16" s="31">
        <v>0</v>
      </c>
      <c r="I16" s="84">
        <v>3</v>
      </c>
    </row>
    <row r="17" spans="2:9" x14ac:dyDescent="0.35">
      <c r="B17" s="3" t="s">
        <v>16</v>
      </c>
      <c r="D17" s="18">
        <v>32</v>
      </c>
      <c r="E17" s="4">
        <v>6</v>
      </c>
      <c r="F17" s="4">
        <v>20</v>
      </c>
      <c r="G17" s="13">
        <v>1</v>
      </c>
      <c r="H17" s="15">
        <v>0</v>
      </c>
      <c r="I17" s="84">
        <v>17</v>
      </c>
    </row>
    <row r="18" spans="2:9" x14ac:dyDescent="0.35">
      <c r="B18" s="3" t="s">
        <v>17</v>
      </c>
      <c r="D18" s="24">
        <v>1.38E-2</v>
      </c>
      <c r="E18" s="6">
        <v>1.9900000000000001E-2</v>
      </c>
      <c r="F18" s="6">
        <v>1.9300000000000001E-2</v>
      </c>
      <c r="G18" s="6" t="s">
        <v>377</v>
      </c>
      <c r="H18" s="6">
        <v>1.1000000000000001E-3</v>
      </c>
      <c r="I18" s="85">
        <v>3.8999999999999998E-3</v>
      </c>
    </row>
    <row r="19" spans="2:9" x14ac:dyDescent="0.35">
      <c r="B19" s="3" t="s">
        <v>18</v>
      </c>
      <c r="D19" s="24">
        <v>1.4800000000000001E-2</v>
      </c>
      <c r="E19" s="6">
        <v>4.1399999999999999E-2</v>
      </c>
      <c r="F19" s="6">
        <v>3.9699999999999999E-2</v>
      </c>
      <c r="G19" s="6">
        <v>1.34E-2</v>
      </c>
      <c r="H19" s="6">
        <v>8.2000000000000007E-3</v>
      </c>
      <c r="I19" s="85">
        <v>3.6799999999999999E-2</v>
      </c>
    </row>
    <row r="20" spans="2:9" x14ac:dyDescent="0.35">
      <c r="B20" s="3" t="s">
        <v>19</v>
      </c>
      <c r="D20" s="19">
        <v>0.89</v>
      </c>
      <c r="E20" s="7">
        <v>0.9</v>
      </c>
      <c r="F20" s="7">
        <v>0.87</v>
      </c>
      <c r="G20" s="7">
        <v>0.77</v>
      </c>
      <c r="H20" s="32">
        <v>0</v>
      </c>
      <c r="I20" s="86">
        <v>0.72</v>
      </c>
    </row>
    <row r="21" spans="2:9" x14ac:dyDescent="0.35">
      <c r="B21" s="3" t="s">
        <v>20</v>
      </c>
      <c r="D21" s="20">
        <v>51308</v>
      </c>
      <c r="E21" s="8">
        <v>26074</v>
      </c>
      <c r="F21" s="8">
        <v>26437</v>
      </c>
      <c r="G21" s="14">
        <v>66849</v>
      </c>
      <c r="H21" s="33">
        <v>0</v>
      </c>
      <c r="I21" s="87">
        <v>72932</v>
      </c>
    </row>
    <row r="22" spans="2:9" x14ac:dyDescent="0.35">
      <c r="B22" s="3" t="s">
        <v>21</v>
      </c>
      <c r="D22" s="18">
        <v>1041</v>
      </c>
      <c r="E22" s="4">
        <v>527</v>
      </c>
      <c r="F22" s="4">
        <v>491</v>
      </c>
      <c r="G22" s="4">
        <v>513</v>
      </c>
      <c r="H22" s="15">
        <v>0</v>
      </c>
      <c r="I22" s="87">
        <v>708</v>
      </c>
    </row>
    <row r="23" spans="2:9" x14ac:dyDescent="0.35">
      <c r="B23" s="3" t="s">
        <v>22</v>
      </c>
      <c r="D23" s="18" t="s">
        <v>350</v>
      </c>
      <c r="E23" s="4">
        <v>0</v>
      </c>
      <c r="F23" s="4">
        <v>1</v>
      </c>
      <c r="G23" s="4" t="s">
        <v>378</v>
      </c>
      <c r="H23" s="15">
        <v>0</v>
      </c>
      <c r="I23" s="84" t="s">
        <v>357</v>
      </c>
    </row>
    <row r="24" spans="2:9" x14ac:dyDescent="0.35">
      <c r="B24" s="3" t="s">
        <v>23</v>
      </c>
      <c r="D24" s="18">
        <v>6</v>
      </c>
      <c r="E24" s="4">
        <v>11</v>
      </c>
      <c r="F24" s="4" t="s">
        <v>29</v>
      </c>
      <c r="G24" s="4">
        <v>8</v>
      </c>
      <c r="H24" s="4" t="s">
        <v>29</v>
      </c>
      <c r="I24" s="84">
        <v>4</v>
      </c>
    </row>
    <row r="25" spans="2:9" x14ac:dyDescent="0.35">
      <c r="B25" s="3" t="s">
        <v>24</v>
      </c>
      <c r="D25" s="21">
        <v>0.55000000000000004</v>
      </c>
      <c r="E25" s="7">
        <v>0.77</v>
      </c>
      <c r="F25" s="7" t="s">
        <v>29</v>
      </c>
      <c r="G25" s="7">
        <v>0.43</v>
      </c>
      <c r="H25" s="7" t="s">
        <v>29</v>
      </c>
      <c r="I25" s="86">
        <v>0.55000000000000004</v>
      </c>
    </row>
    <row r="26" spans="2:9" x14ac:dyDescent="0.35">
      <c r="B26" s="5" t="s">
        <v>25</v>
      </c>
      <c r="D26" s="22">
        <v>0.87</v>
      </c>
      <c r="E26" s="23">
        <v>0.78</v>
      </c>
      <c r="F26" s="102" t="s">
        <v>29</v>
      </c>
      <c r="G26" s="23">
        <v>0.94</v>
      </c>
      <c r="H26" s="102" t="s">
        <v>29</v>
      </c>
      <c r="I26" s="88">
        <v>0.53</v>
      </c>
    </row>
  </sheetData>
  <pageMargins left="0.511811024" right="0.511811024" top="0.78740157500000008" bottom="0.78740157500000008" header="0.31496062000000008" footer="0.31496062000000008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76DA-420D-4DB8-A2BC-6A72EB5A570C}">
  <dimension ref="B3:L26"/>
  <sheetViews>
    <sheetView showGridLines="0" zoomScale="90" zoomScaleNormal="90" workbookViewId="0">
      <selection activeCell="H24" sqref="H2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6.542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20.4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>
        <v>66</v>
      </c>
      <c r="E4" s="89">
        <v>55</v>
      </c>
      <c r="F4" s="89">
        <v>44</v>
      </c>
      <c r="G4" s="89">
        <v>50</v>
      </c>
      <c r="H4" s="30">
        <v>16</v>
      </c>
      <c r="I4" s="83">
        <v>68</v>
      </c>
      <c r="K4" s="41">
        <v>45728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54</v>
      </c>
      <c r="D6" s="79">
        <v>58</v>
      </c>
      <c r="E6" s="4">
        <v>50</v>
      </c>
      <c r="F6" s="4">
        <v>38</v>
      </c>
      <c r="G6" s="4">
        <v>50</v>
      </c>
      <c r="H6" s="80">
        <v>16</v>
      </c>
      <c r="I6" s="84">
        <v>68</v>
      </c>
      <c r="K6" s="41"/>
      <c r="L6" s="25"/>
    </row>
    <row r="7" spans="2:12" x14ac:dyDescent="0.35">
      <c r="B7" s="3" t="s">
        <v>7</v>
      </c>
      <c r="D7" s="18">
        <v>46</v>
      </c>
      <c r="E7" s="4">
        <v>46</v>
      </c>
      <c r="F7" s="4">
        <v>35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8</v>
      </c>
      <c r="D8" s="18">
        <v>10</v>
      </c>
      <c r="E8" s="4">
        <v>0</v>
      </c>
      <c r="F8" s="4">
        <v>2</v>
      </c>
      <c r="G8" s="4">
        <v>5</v>
      </c>
      <c r="H8" s="15">
        <v>1</v>
      </c>
      <c r="I8" s="84">
        <v>6</v>
      </c>
    </row>
    <row r="9" spans="2:12" x14ac:dyDescent="0.35">
      <c r="B9" s="3" t="s">
        <v>9</v>
      </c>
      <c r="D9" s="18">
        <v>2</v>
      </c>
      <c r="E9" s="4">
        <v>4</v>
      </c>
      <c r="F9" s="4">
        <v>1</v>
      </c>
      <c r="G9" s="4">
        <v>2</v>
      </c>
      <c r="H9" s="15">
        <v>0</v>
      </c>
      <c r="I9" s="84">
        <v>2</v>
      </c>
    </row>
    <row r="10" spans="2:12" ht="15.75" customHeight="1" x14ac:dyDescent="0.35">
      <c r="B10" s="3" t="s">
        <v>10</v>
      </c>
      <c r="D10" s="18">
        <v>62</v>
      </c>
      <c r="E10" s="4">
        <v>54</v>
      </c>
      <c r="F10" s="4">
        <v>30</v>
      </c>
      <c r="G10" s="4" t="s">
        <v>379</v>
      </c>
      <c r="H10" s="132" t="s">
        <v>380</v>
      </c>
      <c r="I10" s="84">
        <v>62</v>
      </c>
    </row>
    <row r="11" spans="2:12" x14ac:dyDescent="0.35">
      <c r="B11" s="3" t="s">
        <v>11</v>
      </c>
      <c r="D11" s="18">
        <v>13</v>
      </c>
      <c r="E11" s="4">
        <v>1</v>
      </c>
      <c r="F11" s="4">
        <v>0</v>
      </c>
      <c r="G11" s="4">
        <v>0</v>
      </c>
      <c r="H11" s="15">
        <v>1</v>
      </c>
      <c r="I11" s="84">
        <v>0</v>
      </c>
    </row>
    <row r="12" spans="2:12" x14ac:dyDescent="0.35">
      <c r="B12" s="3" t="s">
        <v>112</v>
      </c>
      <c r="D12" s="18">
        <v>6</v>
      </c>
      <c r="E12" s="4">
        <v>5</v>
      </c>
      <c r="F12" s="4">
        <v>0</v>
      </c>
      <c r="G12" s="4">
        <v>9</v>
      </c>
      <c r="H12" s="15">
        <v>0</v>
      </c>
      <c r="I12" s="84">
        <v>1</v>
      </c>
    </row>
    <row r="13" spans="2:12" x14ac:dyDescent="0.35">
      <c r="B13" s="3" t="s">
        <v>113</v>
      </c>
      <c r="D13" s="18">
        <v>2</v>
      </c>
      <c r="E13" s="4">
        <v>7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13</v>
      </c>
      <c r="D14" s="18">
        <v>11</v>
      </c>
      <c r="E14" s="4">
        <v>0</v>
      </c>
      <c r="F14" s="4">
        <v>0</v>
      </c>
      <c r="G14" s="12">
        <v>5</v>
      </c>
      <c r="H14" s="15">
        <v>0</v>
      </c>
      <c r="I14" s="84">
        <v>7</v>
      </c>
    </row>
    <row r="15" spans="2:12" x14ac:dyDescent="0.35">
      <c r="B15" s="3" t="s">
        <v>14</v>
      </c>
      <c r="D15" s="18">
        <v>0</v>
      </c>
      <c r="E15" s="4">
        <v>0</v>
      </c>
      <c r="F15" s="15">
        <v>1</v>
      </c>
      <c r="G15" s="27">
        <v>0</v>
      </c>
      <c r="H15" s="31">
        <v>0</v>
      </c>
      <c r="I15" s="84">
        <v>0</v>
      </c>
    </row>
    <row r="16" spans="2:12" x14ac:dyDescent="0.35">
      <c r="B16" s="3" t="s">
        <v>15</v>
      </c>
      <c r="D16" s="18">
        <v>13</v>
      </c>
      <c r="E16" s="4">
        <v>2</v>
      </c>
      <c r="F16" s="15">
        <v>15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16</v>
      </c>
      <c r="D17" s="18">
        <v>24</v>
      </c>
      <c r="E17" s="4">
        <v>2</v>
      </c>
      <c r="F17" s="4">
        <v>16</v>
      </c>
      <c r="G17" s="13">
        <v>5</v>
      </c>
      <c r="H17" s="15">
        <v>0</v>
      </c>
      <c r="I17" s="84">
        <v>7</v>
      </c>
    </row>
    <row r="18" spans="2:9" x14ac:dyDescent="0.35">
      <c r="B18" s="3" t="s">
        <v>17</v>
      </c>
      <c r="D18" s="24">
        <v>1.2200000000000001E-2</v>
      </c>
      <c r="E18" s="6">
        <v>1.0200000000000001E-2</v>
      </c>
      <c r="F18" s="6">
        <v>1.0699999999999999E-2</v>
      </c>
      <c r="G18" s="6" t="s">
        <v>118</v>
      </c>
      <c r="H18" s="6">
        <v>0</v>
      </c>
      <c r="I18" s="85">
        <v>6.4999999999999997E-3</v>
      </c>
    </row>
    <row r="19" spans="2:9" x14ac:dyDescent="0.35">
      <c r="B19" s="3" t="s">
        <v>18</v>
      </c>
      <c r="D19" s="24">
        <v>1.44E-2</v>
      </c>
      <c r="E19" s="6">
        <v>4.2299999999999997E-2</v>
      </c>
      <c r="F19" s="6">
        <v>4.02E-2</v>
      </c>
      <c r="G19" s="6">
        <v>1.26E-2</v>
      </c>
      <c r="H19" s="6" t="s">
        <v>61</v>
      </c>
      <c r="I19" s="85">
        <v>3.3500000000000002E-2</v>
      </c>
    </row>
    <row r="20" spans="2:9" x14ac:dyDescent="0.35">
      <c r="B20" s="3" t="s">
        <v>19</v>
      </c>
      <c r="D20" s="19">
        <v>0.91</v>
      </c>
      <c r="E20" s="7">
        <v>0.84</v>
      </c>
      <c r="F20" s="7">
        <v>0.84</v>
      </c>
      <c r="G20" s="7">
        <v>0.79</v>
      </c>
      <c r="H20" s="32">
        <v>0.75</v>
      </c>
      <c r="I20" s="86">
        <v>0.74</v>
      </c>
    </row>
    <row r="21" spans="2:9" x14ac:dyDescent="0.35">
      <c r="B21" s="3" t="s">
        <v>20</v>
      </c>
      <c r="D21" s="20">
        <v>53189</v>
      </c>
      <c r="E21" s="8">
        <v>33104</v>
      </c>
      <c r="F21" s="8">
        <v>28234</v>
      </c>
      <c r="G21" s="14">
        <v>78250</v>
      </c>
      <c r="H21" s="33">
        <v>17150</v>
      </c>
      <c r="I21" s="87">
        <v>70128</v>
      </c>
    </row>
    <row r="22" spans="2:9" x14ac:dyDescent="0.35">
      <c r="B22" s="3" t="s">
        <v>21</v>
      </c>
      <c r="D22" s="18">
        <v>501</v>
      </c>
      <c r="E22" s="4">
        <v>633</v>
      </c>
      <c r="F22" s="4">
        <v>246</v>
      </c>
      <c r="G22" s="4">
        <v>499</v>
      </c>
      <c r="H22" s="15">
        <v>450</v>
      </c>
      <c r="I22" s="87">
        <v>713</v>
      </c>
    </row>
    <row r="23" spans="2:9" x14ac:dyDescent="0.35">
      <c r="B23" s="3" t="s">
        <v>22</v>
      </c>
      <c r="D23" s="18" t="s">
        <v>381</v>
      </c>
      <c r="E23" s="4">
        <v>1</v>
      </c>
      <c r="F23" s="4">
        <v>1</v>
      </c>
      <c r="G23" s="4" t="s">
        <v>382</v>
      </c>
      <c r="H23" s="15">
        <v>0</v>
      </c>
      <c r="I23" s="84" t="s">
        <v>328</v>
      </c>
    </row>
    <row r="24" spans="2:9" x14ac:dyDescent="0.35">
      <c r="B24" s="3" t="s">
        <v>23</v>
      </c>
      <c r="D24" s="18">
        <v>5</v>
      </c>
      <c r="E24" s="4">
        <v>10</v>
      </c>
      <c r="F24" s="4" t="s">
        <v>29</v>
      </c>
      <c r="G24" s="4">
        <v>7</v>
      </c>
      <c r="H24" s="4" t="s">
        <v>29</v>
      </c>
      <c r="I24" s="84">
        <v>7</v>
      </c>
    </row>
    <row r="25" spans="2:9" x14ac:dyDescent="0.35">
      <c r="B25" s="3" t="s">
        <v>24</v>
      </c>
      <c r="D25" s="21">
        <v>0.52</v>
      </c>
      <c r="E25" s="7">
        <v>0.75</v>
      </c>
      <c r="F25" s="7" t="s">
        <v>29</v>
      </c>
      <c r="G25" s="7">
        <v>0.42</v>
      </c>
      <c r="H25" s="7" t="s">
        <v>29</v>
      </c>
      <c r="I25" s="86">
        <v>0.53</v>
      </c>
    </row>
    <row r="26" spans="2:9" x14ac:dyDescent="0.35">
      <c r="B26" s="5" t="s">
        <v>25</v>
      </c>
      <c r="D26" s="22">
        <v>0.87</v>
      </c>
      <c r="E26" s="23">
        <v>0.78</v>
      </c>
      <c r="F26" s="102" t="s">
        <v>29</v>
      </c>
      <c r="G26" s="23">
        <v>0.94</v>
      </c>
      <c r="H26" s="102" t="s">
        <v>29</v>
      </c>
      <c r="I26" s="88">
        <v>0.53</v>
      </c>
    </row>
  </sheetData>
  <pageMargins left="0.511811024" right="0.511811024" top="0.78740157500000008" bottom="0.78740157500000008" header="0.31496062000000008" footer="0.31496062000000008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B110-9A45-4D45-A82A-E91AF1767A0F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80">
        <v>16</v>
      </c>
      <c r="I4" s="84">
        <v>68</v>
      </c>
      <c r="K4" s="41">
        <v>45729</v>
      </c>
      <c r="L4" s="25"/>
    </row>
    <row r="5" spans="2:12" x14ac:dyDescent="0.35">
      <c r="B5" s="81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1" t="s">
        <v>22</v>
      </c>
      <c r="D6" s="79" t="s">
        <v>374</v>
      </c>
      <c r="E6" s="4">
        <v>1</v>
      </c>
      <c r="F6" s="4">
        <v>1</v>
      </c>
      <c r="G6" s="4" t="s">
        <v>286</v>
      </c>
      <c r="H6" s="80">
        <v>0</v>
      </c>
      <c r="I6" s="84" t="s">
        <v>357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38</v>
      </c>
      <c r="G7" s="4">
        <v>45</v>
      </c>
      <c r="H7" s="80">
        <v>16</v>
      </c>
      <c r="I7" s="84">
        <v>68</v>
      </c>
      <c r="K7" s="41"/>
      <c r="L7" s="25"/>
    </row>
    <row r="8" spans="2:12" x14ac:dyDescent="0.35">
      <c r="B8" s="3" t="s">
        <v>7</v>
      </c>
      <c r="D8" s="18">
        <v>46</v>
      </c>
      <c r="E8" s="4">
        <v>46</v>
      </c>
      <c r="F8" s="4">
        <v>35</v>
      </c>
      <c r="G8" s="4">
        <v>39</v>
      </c>
      <c r="H8" s="15">
        <v>16</v>
      </c>
      <c r="I8" s="84">
        <v>62</v>
      </c>
      <c r="L8" s="25"/>
    </row>
    <row r="9" spans="2:12" x14ac:dyDescent="0.35">
      <c r="B9" s="3" t="s">
        <v>8</v>
      </c>
      <c r="D9" s="18">
        <v>10</v>
      </c>
      <c r="E9" s="4">
        <v>0</v>
      </c>
      <c r="F9" s="4">
        <v>2</v>
      </c>
      <c r="G9" s="4">
        <v>4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64</v>
      </c>
      <c r="E11" s="4">
        <v>53</v>
      </c>
      <c r="F11" s="4">
        <v>32</v>
      </c>
      <c r="G11" s="4" t="s">
        <v>383</v>
      </c>
      <c r="H11" s="15">
        <v>14</v>
      </c>
      <c r="I11" s="84">
        <v>67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12</v>
      </c>
      <c r="E13" s="4">
        <v>5</v>
      </c>
      <c r="F13" s="4">
        <v>0</v>
      </c>
      <c r="G13" s="4">
        <v>6</v>
      </c>
      <c r="H13" s="15">
        <v>0</v>
      </c>
      <c r="I13" s="84">
        <v>3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4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11</v>
      </c>
      <c r="E15" s="4">
        <v>0</v>
      </c>
      <c r="F15" s="4">
        <v>0</v>
      </c>
      <c r="G15" s="12">
        <v>4</v>
      </c>
      <c r="H15" s="15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4</v>
      </c>
      <c r="G16" s="334">
        <v>4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22</v>
      </c>
      <c r="E17" s="4">
        <v>4</v>
      </c>
      <c r="F17" s="15">
        <v>15</v>
      </c>
      <c r="G17" s="335"/>
      <c r="H17" s="31">
        <v>0</v>
      </c>
      <c r="I17" s="84">
        <v>5</v>
      </c>
    </row>
    <row r="18" spans="2:9" x14ac:dyDescent="0.35">
      <c r="B18" s="3" t="s">
        <v>16</v>
      </c>
      <c r="D18" s="18">
        <v>33</v>
      </c>
      <c r="E18" s="4">
        <v>4</v>
      </c>
      <c r="F18" s="4">
        <v>19</v>
      </c>
      <c r="G18" s="13">
        <v>8</v>
      </c>
      <c r="H18" s="15">
        <v>0</v>
      </c>
      <c r="I18" s="84">
        <v>15</v>
      </c>
    </row>
    <row r="19" spans="2:9" x14ac:dyDescent="0.35">
      <c r="B19" s="3" t="s">
        <v>17</v>
      </c>
      <c r="D19" s="24">
        <v>9.9000000000000008E-3</v>
      </c>
      <c r="E19" s="6">
        <v>1.84E-2</v>
      </c>
      <c r="F19" s="6">
        <v>3.0999999999999999E-3</v>
      </c>
      <c r="G19" s="6" t="s">
        <v>384</v>
      </c>
      <c r="H19" s="6">
        <v>4.1000000000000003E-3</v>
      </c>
      <c r="I19" s="85">
        <v>6.6400000000000001E-2</v>
      </c>
    </row>
    <row r="20" spans="2:9" x14ac:dyDescent="0.35">
      <c r="B20" s="3" t="s">
        <v>18</v>
      </c>
      <c r="D20" s="24">
        <v>1.3899999999999999E-2</v>
      </c>
      <c r="E20" s="6">
        <v>3.7100000000000001E-2</v>
      </c>
      <c r="F20" s="6">
        <v>4.0099999999999997E-2</v>
      </c>
      <c r="G20" s="6">
        <v>1.2699999999999999E-2</v>
      </c>
      <c r="H20" s="6">
        <v>7.7000000000000002E-3</v>
      </c>
      <c r="I20" s="85">
        <v>3.6600000000000001E-2</v>
      </c>
    </row>
    <row r="21" spans="2:9" x14ac:dyDescent="0.35">
      <c r="B21" s="3" t="s">
        <v>19</v>
      </c>
      <c r="D21" s="19">
        <v>0.9</v>
      </c>
      <c r="E21" s="7">
        <v>0.91</v>
      </c>
      <c r="F21" s="7">
        <v>0.87</v>
      </c>
      <c r="G21" s="7">
        <v>0.81</v>
      </c>
      <c r="H21" s="32">
        <v>0.66</v>
      </c>
      <c r="I21" s="86">
        <v>0.74</v>
      </c>
    </row>
    <row r="22" spans="2:9" x14ac:dyDescent="0.35">
      <c r="B22" s="3" t="s">
        <v>20</v>
      </c>
      <c r="D22" s="20">
        <v>71763</v>
      </c>
      <c r="E22" s="8">
        <v>35904</v>
      </c>
      <c r="F22" s="8">
        <v>28545</v>
      </c>
      <c r="G22" s="14">
        <v>57200</v>
      </c>
      <c r="H22" s="33">
        <v>9079</v>
      </c>
      <c r="I22" s="87">
        <v>76195</v>
      </c>
    </row>
    <row r="23" spans="2:9" x14ac:dyDescent="0.35">
      <c r="B23" s="3" t="s">
        <v>21</v>
      </c>
      <c r="D23" s="18">
        <v>166</v>
      </c>
      <c r="E23" s="4">
        <v>746</v>
      </c>
      <c r="F23" s="4">
        <v>402</v>
      </c>
      <c r="G23" s="4">
        <v>522</v>
      </c>
      <c r="H23" s="15">
        <v>368</v>
      </c>
      <c r="I23" s="87">
        <v>814</v>
      </c>
    </row>
    <row r="24" spans="2:9" x14ac:dyDescent="0.35">
      <c r="B24" s="3" t="s">
        <v>23</v>
      </c>
      <c r="D24" s="18">
        <v>9</v>
      </c>
      <c r="E24" s="4">
        <v>13</v>
      </c>
      <c r="F24" s="4" t="s">
        <v>29</v>
      </c>
      <c r="G24" s="4">
        <v>5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0.52</v>
      </c>
      <c r="E25" s="7">
        <v>0.73</v>
      </c>
      <c r="F25" s="7" t="s">
        <v>29</v>
      </c>
      <c r="G25" s="7">
        <v>0.44</v>
      </c>
      <c r="H25" s="7" t="s">
        <v>29</v>
      </c>
      <c r="I25" s="86">
        <v>0.5</v>
      </c>
    </row>
    <row r="26" spans="2:9" x14ac:dyDescent="0.35">
      <c r="B26" s="5" t="s">
        <v>25</v>
      </c>
      <c r="D26" s="22">
        <v>0.61</v>
      </c>
      <c r="E26" s="23">
        <v>0.78</v>
      </c>
      <c r="F26" s="102" t="s">
        <v>29</v>
      </c>
      <c r="G26" s="23">
        <v>0.86</v>
      </c>
      <c r="H26" s="102" t="s">
        <v>29</v>
      </c>
      <c r="I26" s="88">
        <v>0.37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A721-1569-4B95-8B01-50ADFAC87C79}">
  <dimension ref="B3:L26"/>
  <sheetViews>
    <sheetView showGridLines="0" topLeftCell="A3" zoomScale="90" zoomScaleNormal="90" workbookViewId="0">
      <selection activeCell="K4" sqref="K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3.269531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45730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4">
        <v>1</v>
      </c>
      <c r="F6" s="4">
        <v>1</v>
      </c>
      <c r="G6" s="4" t="s">
        <v>385</v>
      </c>
      <c r="H6" s="80">
        <v>0</v>
      </c>
      <c r="I6" s="84">
        <v>0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38</v>
      </c>
      <c r="G7" s="4">
        <v>41</v>
      </c>
      <c r="H7" s="80">
        <v>16</v>
      </c>
      <c r="I7" s="84">
        <v>68</v>
      </c>
      <c r="K7" s="41"/>
      <c r="L7" s="25"/>
    </row>
    <row r="8" spans="2:12" x14ac:dyDescent="0.35">
      <c r="B8" s="3" t="s">
        <v>7</v>
      </c>
      <c r="D8" s="18">
        <v>46</v>
      </c>
      <c r="E8" s="4">
        <v>46</v>
      </c>
      <c r="F8" s="4">
        <v>35</v>
      </c>
      <c r="G8" s="4">
        <v>35</v>
      </c>
      <c r="H8" s="15">
        <v>16</v>
      </c>
      <c r="I8" s="84">
        <v>62</v>
      </c>
      <c r="L8" s="25"/>
    </row>
    <row r="9" spans="2:12" x14ac:dyDescent="0.35">
      <c r="B9" s="3" t="s">
        <v>8</v>
      </c>
      <c r="D9" s="18">
        <v>10</v>
      </c>
      <c r="E9" s="4">
        <v>0</v>
      </c>
      <c r="F9" s="4">
        <v>2</v>
      </c>
      <c r="G9" s="4">
        <v>4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62</v>
      </c>
      <c r="E11" s="4">
        <v>57</v>
      </c>
      <c r="F11" s="4">
        <v>42</v>
      </c>
      <c r="G11" s="4" t="s">
        <v>339</v>
      </c>
      <c r="H11" s="15">
        <v>14</v>
      </c>
      <c r="I11" s="84">
        <v>65</v>
      </c>
    </row>
    <row r="12" spans="2:12" x14ac:dyDescent="0.35">
      <c r="B12" s="3" t="s">
        <v>11</v>
      </c>
      <c r="D12" s="18">
        <v>6</v>
      </c>
      <c r="E12" s="4">
        <v>0</v>
      </c>
      <c r="F12" s="4">
        <v>1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3</v>
      </c>
      <c r="E13" s="4">
        <v>7</v>
      </c>
      <c r="F13" s="4">
        <v>0</v>
      </c>
      <c r="G13" s="4">
        <v>9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4">
        <v>10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12">
        <v>0</v>
      </c>
      <c r="H15" s="15">
        <v>0</v>
      </c>
      <c r="I15" s="84">
        <v>8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9</v>
      </c>
      <c r="G16" s="27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22</v>
      </c>
      <c r="E17" s="4">
        <v>2</v>
      </c>
      <c r="F17" s="15">
        <v>12</v>
      </c>
      <c r="G17" s="26">
        <v>0</v>
      </c>
      <c r="H17" s="31">
        <v>0</v>
      </c>
      <c r="I17" s="84">
        <v>8</v>
      </c>
    </row>
    <row r="18" spans="2:9" x14ac:dyDescent="0.35">
      <c r="B18" s="3" t="s">
        <v>16</v>
      </c>
      <c r="D18" s="18">
        <v>30</v>
      </c>
      <c r="E18" s="4">
        <v>2</v>
      </c>
      <c r="F18" s="4">
        <v>21</v>
      </c>
      <c r="G18" s="13">
        <v>0</v>
      </c>
      <c r="H18" s="15">
        <v>0</v>
      </c>
      <c r="I18" s="84">
        <v>16</v>
      </c>
    </row>
    <row r="19" spans="2:9" x14ac:dyDescent="0.35">
      <c r="B19" s="3" t="s">
        <v>17</v>
      </c>
      <c r="D19" s="24">
        <v>1.0999999999999999E-2</v>
      </c>
      <c r="E19" s="6">
        <v>4.1399999999999999E-2</v>
      </c>
      <c r="F19" s="6">
        <v>1.0800000000000001E-2</v>
      </c>
      <c r="G19" s="6" t="s">
        <v>384</v>
      </c>
      <c r="H19" s="6">
        <v>5.8999999999999999E-3</v>
      </c>
      <c r="I19" s="85">
        <v>0.01</v>
      </c>
    </row>
    <row r="20" spans="2:9" x14ac:dyDescent="0.35">
      <c r="B20" s="3" t="s">
        <v>18</v>
      </c>
      <c r="D20" s="24">
        <v>1.35E-2</v>
      </c>
      <c r="E20" s="6">
        <v>5.0299999999999997E-2</v>
      </c>
      <c r="F20" s="6">
        <v>3.7699999999999997E-2</v>
      </c>
      <c r="G20" s="6" t="s">
        <v>386</v>
      </c>
      <c r="H20" s="6">
        <v>7.6E-3</v>
      </c>
      <c r="I20" s="85">
        <v>3.5000000000000003E-2</v>
      </c>
    </row>
    <row r="21" spans="2:9" x14ac:dyDescent="0.35">
      <c r="B21" s="3" t="s">
        <v>19</v>
      </c>
      <c r="D21" s="19">
        <v>0.9</v>
      </c>
      <c r="E21" s="7">
        <v>0.9</v>
      </c>
      <c r="F21" s="7">
        <v>0.84</v>
      </c>
      <c r="G21" s="7">
        <v>0.82</v>
      </c>
      <c r="H21" s="32">
        <v>0.57999999999999996</v>
      </c>
      <c r="I21" s="86">
        <v>0.72</v>
      </c>
    </row>
    <row r="22" spans="2:9" x14ac:dyDescent="0.35">
      <c r="B22" s="3" t="s">
        <v>20</v>
      </c>
      <c r="D22" s="20">
        <v>43492</v>
      </c>
      <c r="E22" s="8">
        <v>34209</v>
      </c>
      <c r="F22" s="8">
        <v>27511</v>
      </c>
      <c r="G22" s="14">
        <v>76662</v>
      </c>
      <c r="H22" s="33">
        <v>7368</v>
      </c>
      <c r="I22" s="87">
        <v>73163</v>
      </c>
    </row>
    <row r="23" spans="2:9" x14ac:dyDescent="0.35">
      <c r="B23" s="3" t="s">
        <v>21</v>
      </c>
      <c r="D23" s="18">
        <v>1139</v>
      </c>
      <c r="E23" s="4">
        <v>588</v>
      </c>
      <c r="F23" s="4">
        <v>366</v>
      </c>
      <c r="G23" s="4">
        <v>645</v>
      </c>
      <c r="H23" s="15">
        <v>355</v>
      </c>
      <c r="I23" s="87">
        <v>787</v>
      </c>
    </row>
    <row r="24" spans="2:9" x14ac:dyDescent="0.35">
      <c r="B24" s="3" t="s">
        <v>23</v>
      </c>
      <c r="D24" s="18">
        <v>6</v>
      </c>
      <c r="E24" s="4">
        <v>9</v>
      </c>
      <c r="F24" s="4" t="s">
        <v>29</v>
      </c>
      <c r="G24" s="4">
        <v>4</v>
      </c>
      <c r="H24" s="4" t="s">
        <v>29</v>
      </c>
      <c r="I24" s="84">
        <v>9</v>
      </c>
    </row>
    <row r="25" spans="2:9" x14ac:dyDescent="0.35">
      <c r="B25" s="3" t="s">
        <v>24</v>
      </c>
      <c r="D25" s="21">
        <v>0.5</v>
      </c>
      <c r="E25" s="7">
        <v>0.72</v>
      </c>
      <c r="F25" s="7" t="s">
        <v>29</v>
      </c>
      <c r="G25" s="7">
        <v>0.41</v>
      </c>
      <c r="H25" s="7" t="s">
        <v>29</v>
      </c>
      <c r="I25" s="86">
        <v>0.57999999999999996</v>
      </c>
    </row>
    <row r="26" spans="2:9" x14ac:dyDescent="0.35">
      <c r="B26" s="5" t="s">
        <v>25</v>
      </c>
      <c r="D26" s="22">
        <v>0.61</v>
      </c>
      <c r="E26" s="23">
        <v>0.78</v>
      </c>
      <c r="F26" s="102" t="s">
        <v>29</v>
      </c>
      <c r="G26" s="23">
        <v>0.86</v>
      </c>
      <c r="H26" s="102" t="s">
        <v>29</v>
      </c>
      <c r="I26" s="88">
        <v>0.37</v>
      </c>
    </row>
  </sheetData>
  <pageMargins left="0.511811024" right="0.511811024" top="0.78740157500000008" bottom="0.78740157500000008" header="0.31496062000000008" footer="0.31496062000000008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2157-B7B0-4B25-B071-1721CFD52345}">
  <dimension ref="B3:L26"/>
  <sheetViews>
    <sheetView showGridLines="0" topLeftCell="A8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45731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4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4">
        <v>1</v>
      </c>
      <c r="F6" s="4">
        <v>1</v>
      </c>
      <c r="G6" s="4" t="s">
        <v>279</v>
      </c>
      <c r="H6" s="80">
        <v>0</v>
      </c>
      <c r="I6" s="84">
        <v>1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38</v>
      </c>
      <c r="G7" s="4">
        <v>45</v>
      </c>
      <c r="H7" s="15">
        <v>16</v>
      </c>
      <c r="I7" s="84">
        <v>67</v>
      </c>
      <c r="L7" s="25"/>
    </row>
    <row r="8" spans="2:12" x14ac:dyDescent="0.35">
      <c r="B8" s="3" t="s">
        <v>7</v>
      </c>
      <c r="D8" s="18">
        <v>46</v>
      </c>
      <c r="E8" s="4">
        <v>46</v>
      </c>
      <c r="F8" s="4">
        <v>35</v>
      </c>
      <c r="G8" s="4">
        <v>39</v>
      </c>
      <c r="H8" s="15">
        <v>16</v>
      </c>
      <c r="I8" s="84">
        <v>62</v>
      </c>
    </row>
    <row r="9" spans="2:12" x14ac:dyDescent="0.35">
      <c r="B9" s="3" t="s">
        <v>8</v>
      </c>
      <c r="D9" s="18">
        <v>10</v>
      </c>
      <c r="E9" s="4">
        <v>0</v>
      </c>
      <c r="F9" s="4">
        <v>2</v>
      </c>
      <c r="G9" s="4">
        <v>4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65</v>
      </c>
      <c r="E11" s="4">
        <v>45</v>
      </c>
      <c r="F11" s="4">
        <v>41</v>
      </c>
      <c r="G11" s="4" t="s">
        <v>387</v>
      </c>
      <c r="H11" s="15">
        <v>14</v>
      </c>
      <c r="I11" s="84">
        <v>60</v>
      </c>
    </row>
    <row r="12" spans="2:12" x14ac:dyDescent="0.35">
      <c r="B12" s="3" t="s">
        <v>11</v>
      </c>
      <c r="D12" s="18">
        <v>18</v>
      </c>
      <c r="E12" s="4">
        <v>0</v>
      </c>
      <c r="F12" s="4">
        <v>1</v>
      </c>
      <c r="G12" s="4">
        <v>0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12</v>
      </c>
      <c r="E13" s="4">
        <v>0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14</v>
      </c>
      <c r="E15" s="4">
        <v>0</v>
      </c>
      <c r="F15" s="4">
        <v>0</v>
      </c>
      <c r="G15" s="27">
        <v>11</v>
      </c>
      <c r="H15" s="31">
        <v>0</v>
      </c>
      <c r="I15" s="84">
        <v>22</v>
      </c>
    </row>
    <row r="16" spans="2:12" x14ac:dyDescent="0.35">
      <c r="B16" s="3" t="s">
        <v>14</v>
      </c>
      <c r="D16" s="18">
        <v>0</v>
      </c>
      <c r="E16" s="4">
        <v>2</v>
      </c>
      <c r="F16" s="15">
        <v>3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12</v>
      </c>
      <c r="E17" s="4">
        <v>2</v>
      </c>
      <c r="F17" s="15">
        <v>9</v>
      </c>
      <c r="G17" s="13">
        <v>3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26</v>
      </c>
      <c r="E18" s="4">
        <v>4</v>
      </c>
      <c r="F18" s="4">
        <v>12</v>
      </c>
      <c r="G18" s="13">
        <v>14</v>
      </c>
      <c r="H18" s="6">
        <v>0</v>
      </c>
      <c r="I18" s="84">
        <v>22</v>
      </c>
    </row>
    <row r="19" spans="2:9" x14ac:dyDescent="0.35">
      <c r="B19" s="3" t="s">
        <v>17</v>
      </c>
      <c r="D19" s="24">
        <v>1.14E-2</v>
      </c>
      <c r="E19" s="6">
        <v>7.9000000000000008E-3</v>
      </c>
      <c r="F19" s="6">
        <v>1.78E-2</v>
      </c>
      <c r="G19" s="6">
        <v>1.8599999999999998E-2</v>
      </c>
      <c r="H19" s="6">
        <v>2.7000000000000001E-3</v>
      </c>
      <c r="I19" s="85">
        <v>5.9999999999999995E-4</v>
      </c>
    </row>
    <row r="20" spans="2:9" x14ac:dyDescent="0.35">
      <c r="B20" s="3" t="s">
        <v>18</v>
      </c>
      <c r="D20" s="24">
        <v>1.34E-2</v>
      </c>
      <c r="E20" s="6">
        <v>4.8899999999999999E-2</v>
      </c>
      <c r="F20" s="6">
        <v>3.7900000000000003E-2</v>
      </c>
      <c r="G20" s="7" t="s">
        <v>292</v>
      </c>
      <c r="H20" s="32" t="s">
        <v>388</v>
      </c>
      <c r="I20" s="85">
        <v>3.2099999999999997E-2</v>
      </c>
    </row>
    <row r="21" spans="2:9" x14ac:dyDescent="0.35">
      <c r="B21" s="3" t="s">
        <v>19</v>
      </c>
      <c r="D21" s="20">
        <v>89</v>
      </c>
      <c r="E21" s="7">
        <v>0.84</v>
      </c>
      <c r="F21" s="7">
        <v>0.87</v>
      </c>
      <c r="G21" s="14" t="s">
        <v>327</v>
      </c>
      <c r="H21" s="33" t="s">
        <v>389</v>
      </c>
      <c r="I21" s="86">
        <v>0.73</v>
      </c>
    </row>
    <row r="22" spans="2:9" x14ac:dyDescent="0.35">
      <c r="B22" s="3" t="s">
        <v>20</v>
      </c>
      <c r="D22" s="18">
        <v>59525</v>
      </c>
      <c r="E22" s="8">
        <v>30221</v>
      </c>
      <c r="F22" s="8">
        <v>30922</v>
      </c>
      <c r="G22" s="4">
        <v>84799</v>
      </c>
      <c r="H22" s="33">
        <v>10328</v>
      </c>
      <c r="I22" s="87">
        <v>67857</v>
      </c>
    </row>
    <row r="23" spans="2:9" x14ac:dyDescent="0.35">
      <c r="B23" s="3" t="s">
        <v>21</v>
      </c>
      <c r="D23" s="18">
        <v>634</v>
      </c>
      <c r="E23" s="4">
        <v>438</v>
      </c>
      <c r="F23" s="4">
        <v>402</v>
      </c>
      <c r="G23" s="4">
        <v>648</v>
      </c>
      <c r="H23" s="15">
        <v>306</v>
      </c>
      <c r="I23" s="84">
        <v>776</v>
      </c>
    </row>
    <row r="24" spans="2:9" x14ac:dyDescent="0.35">
      <c r="B24" s="3" t="s">
        <v>23</v>
      </c>
      <c r="D24" s="18">
        <v>10</v>
      </c>
      <c r="E24" s="4">
        <v>10</v>
      </c>
      <c r="F24" s="4" t="s">
        <v>29</v>
      </c>
      <c r="G24" s="4">
        <v>9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0.42</v>
      </c>
      <c r="E25" s="7">
        <v>0.73</v>
      </c>
      <c r="F25" s="7" t="s">
        <v>29</v>
      </c>
      <c r="G25" s="7">
        <v>0.42</v>
      </c>
      <c r="H25" s="7" t="s">
        <v>29</v>
      </c>
      <c r="I25" s="86">
        <v>0.53</v>
      </c>
    </row>
    <row r="26" spans="2:9" x14ac:dyDescent="0.35">
      <c r="B26" s="5" t="s">
        <v>25</v>
      </c>
      <c r="D26" s="22">
        <v>0.61</v>
      </c>
      <c r="E26" s="23">
        <v>0.78</v>
      </c>
      <c r="F26" s="102" t="s">
        <v>29</v>
      </c>
      <c r="G26" s="23">
        <v>0.86</v>
      </c>
      <c r="H26" s="102" t="s">
        <v>29</v>
      </c>
      <c r="I26" s="88">
        <v>0.37</v>
      </c>
    </row>
  </sheetData>
  <pageMargins left="0.511811024" right="0.511811024" top="0.78740157500000008" bottom="0.78740157500000008" header="0.31496062000000008" footer="0.31496062000000008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5728-4726-4190-AA04-C2239700BEF1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45733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282</v>
      </c>
      <c r="E6" s="4">
        <v>1</v>
      </c>
      <c r="F6" s="4">
        <v>1</v>
      </c>
      <c r="G6" s="4" t="s">
        <v>390</v>
      </c>
      <c r="H6" s="80">
        <v>0</v>
      </c>
      <c r="I6" s="84" t="s">
        <v>235</v>
      </c>
      <c r="K6" s="41"/>
      <c r="L6" s="25"/>
    </row>
    <row r="7" spans="2:12" x14ac:dyDescent="0.35">
      <c r="B7" s="82" t="s">
        <v>54</v>
      </c>
      <c r="D7" s="79">
        <v>55</v>
      </c>
      <c r="E7" s="4">
        <v>50</v>
      </c>
      <c r="F7" s="4">
        <v>38</v>
      </c>
      <c r="G7" s="4">
        <v>40</v>
      </c>
      <c r="H7" s="15">
        <v>16</v>
      </c>
      <c r="I7" s="84">
        <v>66</v>
      </c>
      <c r="L7" s="25"/>
    </row>
    <row r="8" spans="2:12" x14ac:dyDescent="0.35">
      <c r="B8" s="3" t="s">
        <v>7</v>
      </c>
      <c r="D8" s="18">
        <v>44</v>
      </c>
      <c r="E8" s="4">
        <v>46</v>
      </c>
      <c r="F8" s="4">
        <v>35</v>
      </c>
      <c r="G8" s="4">
        <v>35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54</v>
      </c>
      <c r="E11" s="4">
        <v>53</v>
      </c>
      <c r="F11" s="4">
        <v>31</v>
      </c>
      <c r="G11" s="4" t="s">
        <v>391</v>
      </c>
      <c r="H11" s="15">
        <v>14</v>
      </c>
      <c r="I11" s="84">
        <v>60</v>
      </c>
    </row>
    <row r="12" spans="2:12" x14ac:dyDescent="0.35">
      <c r="B12" s="3" t="s">
        <v>11</v>
      </c>
      <c r="D12" s="18">
        <v>5</v>
      </c>
      <c r="E12" s="4">
        <v>0</v>
      </c>
      <c r="F12" s="4">
        <v>1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3</v>
      </c>
      <c r="E13" s="4">
        <v>7</v>
      </c>
      <c r="F13" s="4">
        <v>0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12</v>
      </c>
      <c r="E15" s="4">
        <v>0</v>
      </c>
      <c r="F15" s="4">
        <v>0</v>
      </c>
      <c r="G15" s="27">
        <v>2</v>
      </c>
      <c r="H15" s="31">
        <v>0</v>
      </c>
      <c r="I15" s="84">
        <v>12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7</v>
      </c>
      <c r="G16" s="26">
        <v>0</v>
      </c>
      <c r="H16" s="31">
        <v>0</v>
      </c>
      <c r="I16" s="84">
        <v>1</v>
      </c>
    </row>
    <row r="17" spans="2:9" x14ac:dyDescent="0.35">
      <c r="B17" s="3" t="s">
        <v>15</v>
      </c>
      <c r="D17" s="18">
        <v>18</v>
      </c>
      <c r="E17" s="4">
        <v>1</v>
      </c>
      <c r="F17" s="15">
        <v>1</v>
      </c>
      <c r="G17" s="13">
        <v>0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30</v>
      </c>
      <c r="E18" s="4">
        <v>1</v>
      </c>
      <c r="F18" s="4">
        <v>8</v>
      </c>
      <c r="G18" s="13">
        <v>0</v>
      </c>
      <c r="H18" s="6">
        <v>0</v>
      </c>
      <c r="I18" s="84">
        <v>13</v>
      </c>
    </row>
    <row r="19" spans="2:9" x14ac:dyDescent="0.35">
      <c r="B19" s="3" t="s">
        <v>17</v>
      </c>
      <c r="D19" s="24">
        <v>1.26E-2</v>
      </c>
      <c r="E19" s="6">
        <v>3.32E-2</v>
      </c>
      <c r="F19" s="6">
        <v>1.4999999999999999E-2</v>
      </c>
      <c r="G19" s="6" t="s">
        <v>337</v>
      </c>
      <c r="H19" s="6">
        <v>3.7000000000000002E-3</v>
      </c>
      <c r="I19" s="85">
        <v>1.47E-2</v>
      </c>
    </row>
    <row r="20" spans="2:9" x14ac:dyDescent="0.35">
      <c r="B20" s="3" t="s">
        <v>18</v>
      </c>
      <c r="D20" s="24">
        <v>1.3299999999999999E-2</v>
      </c>
      <c r="E20" s="6">
        <v>5.11E-2</v>
      </c>
      <c r="F20" s="6">
        <v>4.02E-2</v>
      </c>
      <c r="G20" s="6">
        <v>1.3599999999999999E-2</v>
      </c>
      <c r="H20" s="32" t="s">
        <v>171</v>
      </c>
      <c r="I20" s="85">
        <v>3.1199999999999999E-2</v>
      </c>
    </row>
    <row r="21" spans="2:9" x14ac:dyDescent="0.35">
      <c r="B21" s="3" t="s">
        <v>19</v>
      </c>
      <c r="D21" s="134">
        <v>0.86</v>
      </c>
      <c r="E21" s="7">
        <v>0.87</v>
      </c>
      <c r="F21" s="7">
        <v>0.83</v>
      </c>
      <c r="G21" s="7">
        <v>0.78</v>
      </c>
      <c r="H21" s="33" t="s">
        <v>392</v>
      </c>
      <c r="I21" s="86">
        <v>0.75</v>
      </c>
    </row>
    <row r="22" spans="2:9" x14ac:dyDescent="0.35">
      <c r="B22" s="3" t="s">
        <v>20</v>
      </c>
      <c r="D22" s="18">
        <v>48217</v>
      </c>
      <c r="E22" s="8">
        <v>37993</v>
      </c>
      <c r="F22" s="8">
        <v>25158</v>
      </c>
      <c r="G22" s="14">
        <v>57736</v>
      </c>
      <c r="H22" s="33">
        <v>10306</v>
      </c>
      <c r="I22" s="87">
        <v>67564</v>
      </c>
    </row>
    <row r="23" spans="2:9" x14ac:dyDescent="0.35">
      <c r="B23" s="3" t="s">
        <v>21</v>
      </c>
      <c r="D23" s="18">
        <v>606</v>
      </c>
      <c r="E23" s="4">
        <v>833</v>
      </c>
      <c r="F23" s="4">
        <v>426</v>
      </c>
      <c r="G23" s="4">
        <v>586</v>
      </c>
      <c r="H23" s="15">
        <v>294</v>
      </c>
      <c r="I23" s="84">
        <v>707</v>
      </c>
    </row>
    <row r="24" spans="2:9" x14ac:dyDescent="0.35">
      <c r="B24" s="3" t="s">
        <v>23</v>
      </c>
      <c r="D24" s="18">
        <v>19</v>
      </c>
      <c r="E24" s="4">
        <v>21</v>
      </c>
      <c r="F24" s="4" t="s">
        <v>29</v>
      </c>
      <c r="G24" s="4">
        <v>10</v>
      </c>
      <c r="H24" s="4" t="s">
        <v>29</v>
      </c>
      <c r="I24" s="84">
        <v>19</v>
      </c>
    </row>
    <row r="25" spans="2:9" x14ac:dyDescent="0.35">
      <c r="B25" s="3" t="s">
        <v>24</v>
      </c>
      <c r="D25" s="21">
        <v>0.49</v>
      </c>
      <c r="E25" s="7">
        <v>0.74</v>
      </c>
      <c r="F25" s="7" t="s">
        <v>29</v>
      </c>
      <c r="G25" s="7">
        <v>0.46</v>
      </c>
      <c r="H25" s="7" t="s">
        <v>29</v>
      </c>
      <c r="I25" s="86">
        <v>0.62</v>
      </c>
    </row>
    <row r="26" spans="2:9" x14ac:dyDescent="0.35">
      <c r="B26" s="5" t="s">
        <v>25</v>
      </c>
      <c r="D26" s="22">
        <v>0.61</v>
      </c>
      <c r="E26" s="23">
        <v>0.78</v>
      </c>
      <c r="F26" s="102" t="s">
        <v>29</v>
      </c>
      <c r="G26" s="23">
        <v>0.86</v>
      </c>
      <c r="H26" s="102" t="s">
        <v>29</v>
      </c>
      <c r="I26" s="88">
        <v>0.37</v>
      </c>
    </row>
  </sheetData>
  <pageMargins left="0.511811024" right="0.511811024" top="0.78740157500000008" bottom="0.78740157500000008" header="0.31496062000000008" footer="0.31496062000000008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5EEA-B1B1-4AC4-9FEF-78D9EB81D179}">
  <dimension ref="B3:L26"/>
  <sheetViews>
    <sheetView showGridLines="0" topLeftCell="D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6.72656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45734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>
        <v>2</v>
      </c>
      <c r="E6" s="4">
        <v>1</v>
      </c>
      <c r="F6" s="4">
        <v>1</v>
      </c>
      <c r="G6" s="4" t="s">
        <v>390</v>
      </c>
      <c r="H6" s="80" t="s">
        <v>393</v>
      </c>
      <c r="I6" s="84">
        <v>9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38</v>
      </c>
      <c r="G7" s="4">
        <v>40</v>
      </c>
      <c r="H7" s="15">
        <v>16</v>
      </c>
      <c r="I7" s="84">
        <v>59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35</v>
      </c>
      <c r="G8" s="4">
        <v>35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ht="15" customHeight="1" x14ac:dyDescent="0.35">
      <c r="B11" s="3" t="s">
        <v>10</v>
      </c>
      <c r="D11" s="18">
        <v>64</v>
      </c>
      <c r="E11" s="4">
        <v>51</v>
      </c>
      <c r="F11" s="4">
        <v>33</v>
      </c>
      <c r="G11" s="4" t="s">
        <v>394</v>
      </c>
      <c r="H11" s="132">
        <v>0</v>
      </c>
      <c r="I11" s="84">
        <v>55</v>
      </c>
    </row>
    <row r="12" spans="2:12" x14ac:dyDescent="0.35">
      <c r="B12" s="3" t="s">
        <v>11</v>
      </c>
      <c r="D12" s="18">
        <v>15</v>
      </c>
      <c r="E12" s="4">
        <v>0</v>
      </c>
      <c r="F12" s="4">
        <v>0</v>
      </c>
      <c r="G12" s="4">
        <v>0</v>
      </c>
      <c r="H12" s="132" t="s">
        <v>395</v>
      </c>
      <c r="I12" s="84">
        <v>0</v>
      </c>
    </row>
    <row r="13" spans="2:12" x14ac:dyDescent="0.35">
      <c r="B13" s="3" t="s">
        <v>112</v>
      </c>
      <c r="D13" s="18">
        <v>10</v>
      </c>
      <c r="E13" s="4">
        <v>7</v>
      </c>
      <c r="F13" s="4">
        <v>0</v>
      </c>
      <c r="G13" s="4">
        <v>12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12">
        <v>6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27">
        <v>4</v>
      </c>
      <c r="H15" s="31">
        <v>0</v>
      </c>
      <c r="I15" s="84">
        <v>3</v>
      </c>
    </row>
    <row r="16" spans="2:12" x14ac:dyDescent="0.35">
      <c r="B16" s="3" t="s">
        <v>14</v>
      </c>
      <c r="D16" s="18">
        <v>0</v>
      </c>
      <c r="E16" s="4">
        <v>3</v>
      </c>
      <c r="F16" s="15">
        <v>12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45</v>
      </c>
      <c r="E17" s="4">
        <v>16</v>
      </c>
      <c r="F17" s="15">
        <v>11</v>
      </c>
      <c r="G17" s="13">
        <v>0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53</v>
      </c>
      <c r="E18" s="4">
        <v>19</v>
      </c>
      <c r="F18" s="4">
        <v>23</v>
      </c>
      <c r="G18" s="1">
        <v>4</v>
      </c>
      <c r="H18" s="6">
        <v>0</v>
      </c>
      <c r="I18" s="84">
        <v>3</v>
      </c>
    </row>
    <row r="19" spans="2:9" x14ac:dyDescent="0.35">
      <c r="B19" s="3" t="s">
        <v>17</v>
      </c>
      <c r="D19" s="24">
        <v>1.7299999999999999E-2</v>
      </c>
      <c r="E19" s="6">
        <v>2.0500000000000001E-2</v>
      </c>
      <c r="F19" s="6">
        <v>2.63E-2</v>
      </c>
      <c r="G19" s="6">
        <v>1.7600000000000001E-2</v>
      </c>
      <c r="H19" s="6">
        <v>4.3E-3</v>
      </c>
      <c r="I19" s="85">
        <v>1.9800000000000002E-2</v>
      </c>
    </row>
    <row r="20" spans="2:9" x14ac:dyDescent="0.35">
      <c r="B20" s="3" t="s">
        <v>18</v>
      </c>
      <c r="D20" s="19" t="s">
        <v>386</v>
      </c>
      <c r="E20" s="6">
        <v>5.1299999999999998E-2</v>
      </c>
      <c r="F20" s="6">
        <v>4.4400000000000002E-2</v>
      </c>
      <c r="G20" s="7" t="s">
        <v>386</v>
      </c>
      <c r="H20" s="32" t="s">
        <v>396</v>
      </c>
      <c r="I20" s="85">
        <v>2.8199999999999999E-2</v>
      </c>
    </row>
    <row r="21" spans="2:9" x14ac:dyDescent="0.35">
      <c r="B21" s="3" t="s">
        <v>19</v>
      </c>
      <c r="D21" s="134">
        <v>0.83</v>
      </c>
      <c r="E21" s="7">
        <v>0.88</v>
      </c>
      <c r="F21" s="7">
        <v>0.88</v>
      </c>
      <c r="G21" s="23">
        <v>0.78</v>
      </c>
      <c r="H21" s="33">
        <v>0</v>
      </c>
      <c r="I21" s="86">
        <v>0.66</v>
      </c>
    </row>
    <row r="22" spans="2:9" x14ac:dyDescent="0.35">
      <c r="B22" s="3" t="s">
        <v>20</v>
      </c>
      <c r="D22" s="135">
        <v>66154</v>
      </c>
      <c r="E22" s="8">
        <v>32141</v>
      </c>
      <c r="F22" s="8">
        <v>24792</v>
      </c>
      <c r="G22" s="4">
        <v>82646</v>
      </c>
      <c r="H22" s="15">
        <v>0</v>
      </c>
      <c r="I22" s="87">
        <v>54178</v>
      </c>
    </row>
    <row r="23" spans="2:9" x14ac:dyDescent="0.35">
      <c r="B23" s="3" t="s">
        <v>21</v>
      </c>
      <c r="D23" s="18">
        <v>910</v>
      </c>
      <c r="E23" s="4">
        <v>842</v>
      </c>
      <c r="F23" s="4">
        <v>558</v>
      </c>
      <c r="G23" s="4">
        <v>772</v>
      </c>
      <c r="H23" s="15">
        <v>0</v>
      </c>
      <c r="I23" s="84">
        <v>676</v>
      </c>
    </row>
    <row r="24" spans="2:9" x14ac:dyDescent="0.35">
      <c r="B24" s="3" t="s">
        <v>23</v>
      </c>
      <c r="D24" s="18">
        <v>2</v>
      </c>
      <c r="E24" s="4">
        <v>9</v>
      </c>
      <c r="F24" s="4" t="s">
        <v>29</v>
      </c>
      <c r="G24" s="4">
        <v>11</v>
      </c>
      <c r="H24" s="4" t="s">
        <v>29</v>
      </c>
      <c r="I24" s="84">
        <v>6</v>
      </c>
    </row>
    <row r="25" spans="2:9" x14ac:dyDescent="0.35">
      <c r="B25" s="3" t="s">
        <v>24</v>
      </c>
      <c r="D25" s="21">
        <v>0.48</v>
      </c>
      <c r="E25" s="7">
        <v>0.81</v>
      </c>
      <c r="F25" s="7" t="s">
        <v>29</v>
      </c>
      <c r="G25" s="7">
        <v>0.44</v>
      </c>
      <c r="H25" s="7" t="s">
        <v>29</v>
      </c>
      <c r="I25" s="86">
        <v>0.64</v>
      </c>
    </row>
    <row r="26" spans="2:9" x14ac:dyDescent="0.35">
      <c r="B26" s="5" t="s">
        <v>25</v>
      </c>
      <c r="D26" s="22">
        <v>0.82</v>
      </c>
      <c r="E26" s="23">
        <v>0.78</v>
      </c>
      <c r="F26" s="102" t="s">
        <v>29</v>
      </c>
      <c r="G26" s="23">
        <v>0.89</v>
      </c>
      <c r="H26" s="102" t="s">
        <v>29</v>
      </c>
      <c r="I26" s="88">
        <v>0.5</v>
      </c>
    </row>
  </sheetData>
  <pageMargins left="0.511811024" right="0.511811024" top="0.78740157500000008" bottom="0.78740157500000008" header="0.31496062000000008" footer="0.31496062000000008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9781-0505-4D6B-8B6D-E9491E8C84AF}">
  <dimension ref="B3:L26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45735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4">
        <v>1</v>
      </c>
      <c r="F6" s="4">
        <v>1</v>
      </c>
      <c r="G6" s="4" t="s">
        <v>397</v>
      </c>
      <c r="H6" s="80">
        <v>0</v>
      </c>
      <c r="I6" s="84" t="s">
        <v>246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38</v>
      </c>
      <c r="G7" s="4">
        <v>39</v>
      </c>
      <c r="H7" s="15">
        <v>16</v>
      </c>
      <c r="I7" s="84">
        <v>67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35</v>
      </c>
      <c r="G8" s="4">
        <v>34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66</v>
      </c>
      <c r="E11" s="4">
        <v>57</v>
      </c>
      <c r="F11" s="4">
        <v>31</v>
      </c>
      <c r="G11" s="4" t="s">
        <v>398</v>
      </c>
      <c r="H11" s="15">
        <v>16</v>
      </c>
      <c r="I11" s="84">
        <v>63</v>
      </c>
    </row>
    <row r="12" spans="2:12" x14ac:dyDescent="0.35">
      <c r="B12" s="3" t="s">
        <v>11</v>
      </c>
      <c r="D12" s="18">
        <v>13</v>
      </c>
      <c r="E12" s="4">
        <v>0</v>
      </c>
      <c r="F12" s="4">
        <v>0</v>
      </c>
      <c r="G12" s="4" t="s">
        <v>399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8</v>
      </c>
      <c r="E13" s="4">
        <v>6</v>
      </c>
      <c r="F13" s="4">
        <v>0</v>
      </c>
      <c r="G13" s="4">
        <v>7</v>
      </c>
      <c r="H13" s="15">
        <v>2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4</v>
      </c>
      <c r="E15" s="4">
        <v>0</v>
      </c>
      <c r="F15" s="4">
        <v>0</v>
      </c>
      <c r="G15" s="118">
        <v>3</v>
      </c>
      <c r="H15" s="31">
        <v>0</v>
      </c>
      <c r="I15" s="84">
        <v>1</v>
      </c>
    </row>
    <row r="16" spans="2:12" x14ac:dyDescent="0.35">
      <c r="B16" s="3" t="s">
        <v>14</v>
      </c>
      <c r="D16" s="18">
        <v>0</v>
      </c>
      <c r="E16" s="4">
        <v>3</v>
      </c>
      <c r="F16" s="15">
        <v>5</v>
      </c>
      <c r="G16" s="340">
        <v>13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14</v>
      </c>
      <c r="E17" s="4">
        <v>5</v>
      </c>
      <c r="F17" s="15">
        <v>4</v>
      </c>
      <c r="G17" s="340"/>
      <c r="H17" s="31">
        <v>0</v>
      </c>
      <c r="I17" s="84">
        <v>0</v>
      </c>
    </row>
    <row r="18" spans="2:9" x14ac:dyDescent="0.35">
      <c r="B18" s="3" t="s">
        <v>16</v>
      </c>
      <c r="D18" s="133">
        <v>18</v>
      </c>
      <c r="E18" s="4">
        <v>8</v>
      </c>
      <c r="F18" s="4">
        <v>9</v>
      </c>
      <c r="G18" s="26">
        <v>16</v>
      </c>
      <c r="H18" s="6">
        <v>0</v>
      </c>
      <c r="I18" s="84">
        <v>1</v>
      </c>
    </row>
    <row r="19" spans="2:9" x14ac:dyDescent="0.35">
      <c r="B19" s="3" t="s">
        <v>17</v>
      </c>
      <c r="D19" s="24">
        <v>8.3999999999999995E-3</v>
      </c>
      <c r="E19" s="6">
        <v>2.2200000000000001E-2</v>
      </c>
      <c r="F19" s="6">
        <v>1.12E-2</v>
      </c>
      <c r="G19" s="6" t="s">
        <v>150</v>
      </c>
      <c r="H19" s="6">
        <v>0</v>
      </c>
      <c r="I19" s="85">
        <v>1.7899999999999999E-2</v>
      </c>
    </row>
    <row r="20" spans="2:9" x14ac:dyDescent="0.35">
      <c r="B20" s="3" t="s">
        <v>18</v>
      </c>
      <c r="D20" s="24">
        <v>1.3100000000000001E-2</v>
      </c>
      <c r="E20" s="6">
        <v>5.2900000000000003E-2</v>
      </c>
      <c r="F20" s="6">
        <v>4.2099999999999999E-2</v>
      </c>
      <c r="G20" s="7" t="s">
        <v>400</v>
      </c>
      <c r="H20" s="7" t="s">
        <v>401</v>
      </c>
      <c r="I20" s="85">
        <v>2.8899999999999999E-2</v>
      </c>
    </row>
    <row r="21" spans="2:9" x14ac:dyDescent="0.35">
      <c r="B21" s="3" t="s">
        <v>19</v>
      </c>
      <c r="D21" s="134">
        <v>0.85</v>
      </c>
      <c r="E21" s="7">
        <v>0.86</v>
      </c>
      <c r="F21" s="7">
        <v>0.86</v>
      </c>
      <c r="G21" s="7">
        <v>0.76</v>
      </c>
      <c r="H21" s="7">
        <v>0.67</v>
      </c>
      <c r="I21" s="86">
        <v>0.66</v>
      </c>
    </row>
    <row r="22" spans="2:9" x14ac:dyDescent="0.35">
      <c r="B22" s="3" t="s">
        <v>20</v>
      </c>
      <c r="D22" s="18">
        <v>40871</v>
      </c>
      <c r="E22" s="8">
        <v>35581</v>
      </c>
      <c r="F22" s="8">
        <v>23585</v>
      </c>
      <c r="G22" s="14">
        <v>69448</v>
      </c>
      <c r="H22" s="33">
        <v>13736</v>
      </c>
      <c r="I22" s="87">
        <v>61547</v>
      </c>
    </row>
    <row r="23" spans="2:9" x14ac:dyDescent="0.35">
      <c r="B23" s="3" t="s">
        <v>21</v>
      </c>
      <c r="D23" s="18">
        <v>1069</v>
      </c>
      <c r="E23" s="4">
        <v>739</v>
      </c>
      <c r="F23" s="4">
        <v>543</v>
      </c>
      <c r="G23" s="4">
        <v>895</v>
      </c>
      <c r="H23" s="15">
        <v>455</v>
      </c>
      <c r="I23" s="84">
        <v>843</v>
      </c>
    </row>
    <row r="24" spans="2:9" x14ac:dyDescent="0.35">
      <c r="B24" s="3" t="s">
        <v>23</v>
      </c>
      <c r="D24" s="18">
        <v>7</v>
      </c>
      <c r="E24" s="4">
        <v>12</v>
      </c>
      <c r="F24" s="4" t="s">
        <v>29</v>
      </c>
      <c r="G24" s="4">
        <v>4</v>
      </c>
      <c r="H24" s="4" t="s">
        <v>29</v>
      </c>
      <c r="I24" s="84">
        <v>4</v>
      </c>
    </row>
    <row r="25" spans="2:9" x14ac:dyDescent="0.35">
      <c r="B25" s="3" t="s">
        <v>24</v>
      </c>
      <c r="D25" s="21">
        <v>0.47</v>
      </c>
      <c r="E25" s="7">
        <v>0.82</v>
      </c>
      <c r="F25" s="7" t="s">
        <v>29</v>
      </c>
      <c r="G25" s="7">
        <v>0.46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0.82</v>
      </c>
      <c r="E26" s="23">
        <v>0.74</v>
      </c>
      <c r="F26" s="102" t="s">
        <v>29</v>
      </c>
      <c r="G26" s="23">
        <v>0.89</v>
      </c>
      <c r="H26" s="102" t="s">
        <v>29</v>
      </c>
      <c r="I26" s="88">
        <v>0.5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C3D2-3C2D-4C3D-AD55-D1330DAF7650}">
  <dimension ref="B3:L26"/>
  <sheetViews>
    <sheetView showGridLines="0" topLeftCell="A2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45736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4">
        <v>1</v>
      </c>
      <c r="F6" s="4">
        <v>1</v>
      </c>
      <c r="G6" s="4">
        <v>0</v>
      </c>
      <c r="H6" s="80">
        <v>0</v>
      </c>
      <c r="I6" s="84" t="s">
        <v>402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38</v>
      </c>
      <c r="G7" s="4">
        <v>41</v>
      </c>
      <c r="H7" s="15">
        <v>16</v>
      </c>
      <c r="I7" s="84">
        <v>62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65</v>
      </c>
      <c r="E11" s="4">
        <v>49</v>
      </c>
      <c r="F11" s="4">
        <v>31</v>
      </c>
      <c r="G11" s="4" t="s">
        <v>403</v>
      </c>
      <c r="H11" s="15">
        <v>14</v>
      </c>
      <c r="I11" s="84">
        <v>56</v>
      </c>
    </row>
    <row r="12" spans="2:12" x14ac:dyDescent="0.35">
      <c r="B12" s="3" t="s">
        <v>11</v>
      </c>
      <c r="D12" s="18">
        <v>15</v>
      </c>
      <c r="E12" s="4">
        <v>0</v>
      </c>
      <c r="F12" s="4">
        <v>0</v>
      </c>
      <c r="G12" s="4" t="s">
        <v>404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9</v>
      </c>
      <c r="E13" s="4">
        <v>5</v>
      </c>
      <c r="F13" s="4">
        <v>0</v>
      </c>
      <c r="G13" s="4">
        <v>14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7</v>
      </c>
      <c r="E15" s="4">
        <v>0</v>
      </c>
      <c r="F15" s="4">
        <v>0</v>
      </c>
      <c r="G15" s="27">
        <v>4</v>
      </c>
      <c r="H15" s="31">
        <v>0</v>
      </c>
      <c r="I15" s="84">
        <v>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3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11</v>
      </c>
      <c r="E17" s="4">
        <v>3</v>
      </c>
      <c r="F17" s="15">
        <v>1</v>
      </c>
      <c r="G17" s="13">
        <v>0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18</v>
      </c>
      <c r="E18" s="4">
        <v>3</v>
      </c>
      <c r="F18" s="4">
        <v>4</v>
      </c>
      <c r="G18" s="13">
        <v>4</v>
      </c>
      <c r="H18" s="6">
        <v>0</v>
      </c>
      <c r="I18" s="84">
        <v>1</v>
      </c>
    </row>
    <row r="19" spans="2:9" x14ac:dyDescent="0.35">
      <c r="B19" s="3" t="s">
        <v>17</v>
      </c>
      <c r="D19" s="24">
        <v>4.53E-2</v>
      </c>
      <c r="E19" s="6">
        <v>1.95E-2</v>
      </c>
      <c r="F19" s="6">
        <v>1.61E-2</v>
      </c>
      <c r="G19" s="6">
        <v>1.15E-2</v>
      </c>
      <c r="H19" s="6">
        <v>2.8999999999999998E-3</v>
      </c>
      <c r="I19" s="85">
        <v>5.4899999999999997E-2</v>
      </c>
    </row>
    <row r="20" spans="2:9" x14ac:dyDescent="0.35">
      <c r="B20" s="3" t="s">
        <v>18</v>
      </c>
      <c r="D20" s="24">
        <v>1.4800000000000001E-2</v>
      </c>
      <c r="E20" s="6">
        <v>5.4399999999999997E-2</v>
      </c>
      <c r="F20" s="6">
        <v>4.3299999999999998E-2</v>
      </c>
      <c r="G20" s="7" t="s">
        <v>260</v>
      </c>
      <c r="H20" s="85">
        <v>6.0000000000000001E-3</v>
      </c>
      <c r="I20" s="85">
        <v>3.1699999999999999E-2</v>
      </c>
    </row>
    <row r="21" spans="2:9" x14ac:dyDescent="0.35">
      <c r="B21" s="3" t="s">
        <v>19</v>
      </c>
      <c r="D21" s="134">
        <v>0.87</v>
      </c>
      <c r="E21" s="7">
        <v>0.86</v>
      </c>
      <c r="F21" s="7">
        <v>0.78</v>
      </c>
      <c r="G21" s="23">
        <v>0.76</v>
      </c>
      <c r="H21" s="86">
        <v>0.81</v>
      </c>
      <c r="I21" s="86">
        <v>0.71</v>
      </c>
    </row>
    <row r="22" spans="2:9" x14ac:dyDescent="0.35">
      <c r="B22" s="3" t="s">
        <v>20</v>
      </c>
      <c r="D22" s="18">
        <v>50905</v>
      </c>
      <c r="E22" s="8">
        <v>30230</v>
      </c>
      <c r="F22" s="8">
        <v>20917</v>
      </c>
      <c r="G22" s="14">
        <v>69653</v>
      </c>
      <c r="H22" s="33">
        <v>11856</v>
      </c>
      <c r="I22" s="87">
        <v>61232</v>
      </c>
    </row>
    <row r="23" spans="2:9" x14ac:dyDescent="0.35">
      <c r="B23" s="3" t="s">
        <v>21</v>
      </c>
      <c r="D23" s="18">
        <v>692</v>
      </c>
      <c r="E23" s="4">
        <v>665</v>
      </c>
      <c r="F23" s="4">
        <v>405</v>
      </c>
      <c r="G23" s="4">
        <v>555</v>
      </c>
      <c r="H23" s="33">
        <v>314</v>
      </c>
      <c r="I23" s="84">
        <v>709</v>
      </c>
    </row>
    <row r="24" spans="2:9" x14ac:dyDescent="0.35">
      <c r="B24" s="3" t="s">
        <v>23</v>
      </c>
      <c r="D24" s="18">
        <v>5</v>
      </c>
      <c r="E24" s="4">
        <v>8</v>
      </c>
      <c r="F24" s="4" t="s">
        <v>29</v>
      </c>
      <c r="G24" s="4">
        <v>5</v>
      </c>
      <c r="H24" s="4" t="s">
        <v>29</v>
      </c>
      <c r="I24" s="84">
        <v>4</v>
      </c>
    </row>
    <row r="25" spans="2:9" x14ac:dyDescent="0.35">
      <c r="B25" s="3" t="s">
        <v>24</v>
      </c>
      <c r="D25" s="21">
        <v>0.49</v>
      </c>
      <c r="E25" s="7">
        <v>0.8</v>
      </c>
      <c r="F25" s="7" t="s">
        <v>29</v>
      </c>
      <c r="G25" s="7">
        <v>0.44</v>
      </c>
      <c r="H25" s="7" t="s">
        <v>29</v>
      </c>
      <c r="I25" s="86">
        <v>0.59</v>
      </c>
    </row>
    <row r="26" spans="2:9" x14ac:dyDescent="0.35">
      <c r="B26" s="5" t="s">
        <v>25</v>
      </c>
      <c r="D26" s="22">
        <v>0.75</v>
      </c>
      <c r="E26" s="23">
        <v>0.74</v>
      </c>
      <c r="F26" s="102" t="s">
        <v>29</v>
      </c>
      <c r="G26" s="23">
        <v>0.85</v>
      </c>
      <c r="H26" s="102" t="s">
        <v>29</v>
      </c>
      <c r="I26" s="88">
        <v>0.5</v>
      </c>
    </row>
  </sheetData>
  <pageMargins left="0.511811024" right="0.511811024" top="0.78740157500000008" bottom="0.78740157500000008" header="0.31496062000000008" footer="0.31496062000000008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590B-FF32-475A-A62C-15C1BAF6CE91}">
  <dimension ref="B3:L26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45737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405</v>
      </c>
      <c r="E6" s="4">
        <v>1</v>
      </c>
      <c r="F6" s="4">
        <v>1</v>
      </c>
      <c r="G6" s="4">
        <v>0</v>
      </c>
      <c r="H6" s="80">
        <v>0</v>
      </c>
      <c r="I6" s="84" t="s">
        <v>406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38</v>
      </c>
      <c r="G7" s="4">
        <v>41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49</v>
      </c>
      <c r="F11" s="4">
        <v>30</v>
      </c>
      <c r="G11" s="4" t="s">
        <v>407</v>
      </c>
      <c r="H11" s="15">
        <v>14</v>
      </c>
      <c r="I11" s="84">
        <v>56</v>
      </c>
    </row>
    <row r="12" spans="2:12" x14ac:dyDescent="0.35">
      <c r="B12" s="3" t="s">
        <v>11</v>
      </c>
      <c r="D12" s="18">
        <v>8</v>
      </c>
      <c r="E12" s="4">
        <v>0</v>
      </c>
      <c r="F12" s="4">
        <v>0</v>
      </c>
      <c r="G12" s="4" t="s">
        <v>408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7</v>
      </c>
      <c r="E13" s="4">
        <v>4</v>
      </c>
      <c r="F13" s="4">
        <v>0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1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118">
        <v>3</v>
      </c>
      <c r="H15" s="31">
        <v>0</v>
      </c>
      <c r="I15" s="84">
        <v>8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6</v>
      </c>
      <c r="G16" s="340">
        <v>1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3</v>
      </c>
      <c r="G17" s="340"/>
      <c r="H17" s="31">
        <v>0</v>
      </c>
      <c r="I17" s="84">
        <v>0</v>
      </c>
    </row>
    <row r="18" spans="2:9" x14ac:dyDescent="0.35">
      <c r="B18" s="3" t="s">
        <v>16</v>
      </c>
      <c r="D18" s="133">
        <v>8</v>
      </c>
      <c r="E18" s="4">
        <v>0</v>
      </c>
      <c r="F18" s="4">
        <v>9</v>
      </c>
      <c r="G18" s="26">
        <v>4</v>
      </c>
      <c r="H18" s="6">
        <v>0</v>
      </c>
      <c r="I18" s="84">
        <v>8</v>
      </c>
    </row>
    <row r="19" spans="2:9" x14ac:dyDescent="0.35">
      <c r="B19" s="3" t="s">
        <v>17</v>
      </c>
      <c r="D19" s="24">
        <v>1.1599999999999999E-2</v>
      </c>
      <c r="E19" s="6">
        <v>2.8299999999999999E-2</v>
      </c>
      <c r="F19" s="6">
        <v>1.2699999999999999E-2</v>
      </c>
      <c r="G19" s="6" t="s">
        <v>409</v>
      </c>
      <c r="H19" s="6">
        <v>5.7000000000000002E-3</v>
      </c>
      <c r="I19" s="85">
        <v>1.12E-2</v>
      </c>
    </row>
    <row r="20" spans="2:9" x14ac:dyDescent="0.35">
      <c r="B20" s="3" t="s">
        <v>18</v>
      </c>
      <c r="D20" s="24">
        <v>1.46E-2</v>
      </c>
      <c r="E20" s="6">
        <v>5.4600000000000003E-2</v>
      </c>
      <c r="F20" s="6">
        <v>4.3299999999999998E-2</v>
      </c>
      <c r="G20" s="7" t="s">
        <v>410</v>
      </c>
      <c r="H20" s="85">
        <v>6.0000000000000001E-3</v>
      </c>
      <c r="I20" s="85">
        <v>3.0599999999999999E-2</v>
      </c>
    </row>
    <row r="21" spans="2:9" x14ac:dyDescent="0.35">
      <c r="B21" s="3" t="s">
        <v>19</v>
      </c>
      <c r="D21" s="134">
        <v>0.68</v>
      </c>
      <c r="E21" s="7">
        <v>0.86</v>
      </c>
      <c r="F21" s="7">
        <v>0.76</v>
      </c>
      <c r="G21" s="14">
        <v>0.8</v>
      </c>
      <c r="H21" s="86">
        <v>0.41</v>
      </c>
      <c r="I21" s="86">
        <v>0.68</v>
      </c>
    </row>
    <row r="22" spans="2:9" x14ac:dyDescent="0.35">
      <c r="B22" s="3" t="s">
        <v>20</v>
      </c>
      <c r="D22" s="18">
        <v>34502</v>
      </c>
      <c r="E22" s="8">
        <v>30853</v>
      </c>
      <c r="F22" s="8">
        <v>23064</v>
      </c>
      <c r="G22" s="14">
        <v>47371</v>
      </c>
      <c r="H22" s="33">
        <v>5246</v>
      </c>
      <c r="I22" s="87">
        <v>60532</v>
      </c>
    </row>
    <row r="23" spans="2:9" x14ac:dyDescent="0.35">
      <c r="B23" s="3" t="s">
        <v>21</v>
      </c>
      <c r="D23" s="18">
        <v>645</v>
      </c>
      <c r="E23" s="4">
        <v>797</v>
      </c>
      <c r="F23" s="4">
        <v>428</v>
      </c>
      <c r="G23" s="4">
        <v>680</v>
      </c>
      <c r="H23" s="15">
        <v>334</v>
      </c>
      <c r="I23" s="84">
        <v>888</v>
      </c>
    </row>
    <row r="24" spans="2:9" x14ac:dyDescent="0.35">
      <c r="B24" s="3" t="s">
        <v>23</v>
      </c>
      <c r="D24" s="18">
        <v>4</v>
      </c>
      <c r="E24" s="4">
        <v>10</v>
      </c>
      <c r="F24" s="4" t="s">
        <v>29</v>
      </c>
      <c r="G24" s="4">
        <v>8</v>
      </c>
      <c r="H24" s="4" t="s">
        <v>29</v>
      </c>
      <c r="I24" s="84">
        <v>4</v>
      </c>
    </row>
    <row r="25" spans="2:9" x14ac:dyDescent="0.35">
      <c r="B25" s="3" t="s">
        <v>24</v>
      </c>
      <c r="D25" s="21">
        <v>0.48</v>
      </c>
      <c r="E25" s="7">
        <v>0.81</v>
      </c>
      <c r="F25" s="7" t="s">
        <v>29</v>
      </c>
      <c r="G25" s="7">
        <v>0.41</v>
      </c>
      <c r="H25" s="7" t="s">
        <v>29</v>
      </c>
      <c r="I25" s="86">
        <v>0.56000000000000005</v>
      </c>
    </row>
    <row r="26" spans="2:9" x14ac:dyDescent="0.35">
      <c r="B26" s="5" t="s">
        <v>25</v>
      </c>
      <c r="D26" s="22">
        <v>0.75</v>
      </c>
      <c r="E26" s="23">
        <v>0.74</v>
      </c>
      <c r="F26" s="102" t="s">
        <v>29</v>
      </c>
      <c r="G26" s="23">
        <v>0.85</v>
      </c>
      <c r="H26" s="102" t="s">
        <v>29</v>
      </c>
      <c r="I26" s="88">
        <v>0.59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C8B7-397D-4467-8150-85A4B139B1AB}">
  <dimension ref="B3:L26"/>
  <sheetViews>
    <sheetView showGridLines="0" topLeftCell="D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69</v>
      </c>
      <c r="K4" s="41">
        <v>45738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411</v>
      </c>
      <c r="E6" s="4">
        <v>1</v>
      </c>
      <c r="F6" s="4">
        <v>1</v>
      </c>
      <c r="G6" s="4">
        <v>0</v>
      </c>
      <c r="H6" s="80">
        <v>0</v>
      </c>
      <c r="I6" s="84" t="s">
        <v>412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38</v>
      </c>
      <c r="G7" s="4">
        <v>41</v>
      </c>
      <c r="H7" s="15">
        <v>16</v>
      </c>
      <c r="I7" s="84">
        <v>57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61</v>
      </c>
      <c r="E11" s="4">
        <v>41</v>
      </c>
      <c r="F11" s="4">
        <v>33</v>
      </c>
      <c r="G11" s="4">
        <v>48</v>
      </c>
      <c r="H11" s="15">
        <v>14</v>
      </c>
      <c r="I11" s="84">
        <v>46</v>
      </c>
    </row>
    <row r="12" spans="2:12" x14ac:dyDescent="0.35">
      <c r="B12" s="3" t="s">
        <v>11</v>
      </c>
      <c r="D12" s="18" t="s">
        <v>300</v>
      </c>
      <c r="E12" s="4">
        <v>0</v>
      </c>
      <c r="F12" s="4">
        <v>0</v>
      </c>
      <c r="G12" s="4" t="s">
        <v>413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0</v>
      </c>
      <c r="E13" s="4">
        <v>0</v>
      </c>
      <c r="F13" s="4">
        <v>0</v>
      </c>
      <c r="G13" s="4" t="s">
        <v>414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0</v>
      </c>
      <c r="E14" s="4">
        <v>5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22</v>
      </c>
      <c r="E15" s="4">
        <v>0</v>
      </c>
      <c r="F15" s="4">
        <v>0</v>
      </c>
      <c r="G15" s="118">
        <v>5</v>
      </c>
      <c r="H15" s="31">
        <v>0</v>
      </c>
      <c r="I15" s="84">
        <v>7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4</v>
      </c>
      <c r="F17" s="15">
        <v>5</v>
      </c>
      <c r="G17" s="340"/>
      <c r="H17" s="31">
        <v>0</v>
      </c>
      <c r="I17" s="84">
        <v>0</v>
      </c>
    </row>
    <row r="18" spans="2:9" x14ac:dyDescent="0.35">
      <c r="B18" s="3" t="s">
        <v>16</v>
      </c>
      <c r="D18" s="133">
        <v>22</v>
      </c>
      <c r="E18" s="4">
        <v>4</v>
      </c>
      <c r="F18" s="4">
        <v>5</v>
      </c>
      <c r="G18" s="26">
        <v>6</v>
      </c>
      <c r="H18" s="6">
        <v>0</v>
      </c>
      <c r="I18" s="84">
        <v>7</v>
      </c>
    </row>
    <row r="19" spans="2:9" x14ac:dyDescent="0.35">
      <c r="B19" s="3" t="s">
        <v>17</v>
      </c>
      <c r="D19" s="24">
        <v>1.9900000000000001E-2</v>
      </c>
      <c r="E19" s="6">
        <v>1.5800000000000002E-2</v>
      </c>
      <c r="F19" s="6">
        <v>2.1499999999999998E-2</v>
      </c>
      <c r="G19" s="6">
        <v>5.5999999999999999E-3</v>
      </c>
      <c r="H19" s="6">
        <v>6.9999999999999999E-4</v>
      </c>
      <c r="I19" s="85">
        <v>6.9199999999999998E-2</v>
      </c>
    </row>
    <row r="20" spans="2:9" x14ac:dyDescent="0.35">
      <c r="B20" s="3" t="s">
        <v>18</v>
      </c>
      <c r="D20" s="24">
        <v>1.4800000000000001E-2</v>
      </c>
      <c r="E20" s="6">
        <v>5.45E-2</v>
      </c>
      <c r="F20" s="6">
        <v>4.7100000000000003E-2</v>
      </c>
      <c r="G20" s="6">
        <v>1.43E-2</v>
      </c>
      <c r="H20" s="85">
        <v>5.7999999999999996E-3</v>
      </c>
      <c r="I20" s="85">
        <v>3.2399999999999998E-2</v>
      </c>
    </row>
    <row r="21" spans="2:9" x14ac:dyDescent="0.35">
      <c r="B21" s="3" t="s">
        <v>19</v>
      </c>
      <c r="D21" s="134">
        <v>0.79</v>
      </c>
      <c r="E21" s="7">
        <v>0.75</v>
      </c>
      <c r="F21" s="7">
        <v>0.71</v>
      </c>
      <c r="G21" s="7">
        <v>0.69</v>
      </c>
      <c r="H21" s="86">
        <v>0.47</v>
      </c>
      <c r="I21" s="86">
        <v>0.62</v>
      </c>
    </row>
    <row r="22" spans="2:9" x14ac:dyDescent="0.35">
      <c r="B22" s="3" t="s">
        <v>20</v>
      </c>
      <c r="D22" s="18">
        <v>45055</v>
      </c>
      <c r="E22" s="8">
        <v>25567</v>
      </c>
      <c r="F22" s="8">
        <v>24342</v>
      </c>
      <c r="G22" s="14">
        <v>46506</v>
      </c>
      <c r="H22" s="33">
        <v>5946</v>
      </c>
      <c r="I22" s="87">
        <v>41886</v>
      </c>
    </row>
    <row r="23" spans="2:9" x14ac:dyDescent="0.35">
      <c r="B23" s="3" t="s">
        <v>21</v>
      </c>
      <c r="D23" s="18">
        <v>619</v>
      </c>
      <c r="E23" s="4">
        <v>573</v>
      </c>
      <c r="F23" s="4">
        <v>433</v>
      </c>
      <c r="G23" s="4">
        <v>606</v>
      </c>
      <c r="H23" s="15">
        <v>327</v>
      </c>
      <c r="I23" s="84">
        <v>718</v>
      </c>
    </row>
    <row r="24" spans="2:9" x14ac:dyDescent="0.35">
      <c r="B24" s="3" t="s">
        <v>23</v>
      </c>
      <c r="D24" s="18">
        <v>13</v>
      </c>
      <c r="E24" s="4">
        <v>9</v>
      </c>
      <c r="F24" s="4" t="s">
        <v>29</v>
      </c>
      <c r="G24" s="4">
        <v>6</v>
      </c>
      <c r="H24" s="4" t="s">
        <v>29</v>
      </c>
      <c r="I24" s="84">
        <v>0</v>
      </c>
    </row>
    <row r="25" spans="2:9" x14ac:dyDescent="0.35">
      <c r="B25" s="3" t="s">
        <v>24</v>
      </c>
      <c r="D25" s="21">
        <v>0.52</v>
      </c>
      <c r="E25" s="7">
        <v>0.79</v>
      </c>
      <c r="F25" s="7" t="s">
        <v>29</v>
      </c>
      <c r="G25" s="7">
        <v>0.43</v>
      </c>
      <c r="H25" s="7" t="s">
        <v>29</v>
      </c>
      <c r="I25" s="86">
        <v>0.55000000000000004</v>
      </c>
    </row>
    <row r="26" spans="2:9" x14ac:dyDescent="0.35">
      <c r="B26" s="5" t="s">
        <v>25</v>
      </c>
      <c r="D26" s="22">
        <v>0.75</v>
      </c>
      <c r="E26" s="23">
        <v>0.74</v>
      </c>
      <c r="F26" s="102" t="s">
        <v>29</v>
      </c>
      <c r="G26" s="23">
        <v>0.85</v>
      </c>
      <c r="H26" s="102" t="s">
        <v>29</v>
      </c>
      <c r="I26" s="88">
        <v>0.59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73ED-ECE5-40E6-B5B8-9BCD682294A4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69</v>
      </c>
      <c r="K4" s="41">
        <v>45740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415</v>
      </c>
      <c r="E6" s="4">
        <v>1</v>
      </c>
      <c r="F6" s="4">
        <v>1</v>
      </c>
      <c r="G6" s="4">
        <v>0</v>
      </c>
      <c r="H6" s="80">
        <v>0</v>
      </c>
      <c r="I6" s="84" t="s">
        <v>416</v>
      </c>
      <c r="K6" s="41"/>
      <c r="L6" s="25"/>
    </row>
    <row r="7" spans="2:12" x14ac:dyDescent="0.35">
      <c r="B7" s="82" t="s">
        <v>54</v>
      </c>
      <c r="D7" s="79">
        <v>50</v>
      </c>
      <c r="E7" s="4">
        <v>50</v>
      </c>
      <c r="F7" s="4">
        <v>38</v>
      </c>
      <c r="G7" s="4">
        <v>41</v>
      </c>
      <c r="H7" s="15">
        <v>16</v>
      </c>
      <c r="I7" s="84">
        <v>64</v>
      </c>
      <c r="L7" s="25"/>
    </row>
    <row r="8" spans="2:12" x14ac:dyDescent="0.35">
      <c r="B8" s="3" t="s">
        <v>7</v>
      </c>
      <c r="D8" s="18">
        <v>40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8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50</v>
      </c>
      <c r="E11" s="4">
        <v>49</v>
      </c>
      <c r="F11" s="4">
        <v>30</v>
      </c>
      <c r="G11" s="4">
        <v>51</v>
      </c>
      <c r="H11" s="15">
        <v>14</v>
      </c>
      <c r="I11" s="84">
        <v>59</v>
      </c>
    </row>
    <row r="12" spans="2:12" x14ac:dyDescent="0.35">
      <c r="B12" s="3" t="s">
        <v>11</v>
      </c>
      <c r="D12" s="18">
        <v>6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4</v>
      </c>
      <c r="E13" s="4">
        <v>1</v>
      </c>
      <c r="F13" s="4">
        <v>0</v>
      </c>
      <c r="G13" s="4">
        <v>12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15</v>
      </c>
      <c r="E15" s="4">
        <v>0</v>
      </c>
      <c r="F15" s="4">
        <v>0</v>
      </c>
      <c r="G15" s="27">
        <v>2</v>
      </c>
      <c r="H15" s="31">
        <v>0</v>
      </c>
      <c r="I15" s="84">
        <v>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13">
        <v>0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15</v>
      </c>
      <c r="E18" s="4">
        <v>0</v>
      </c>
      <c r="F18" s="4">
        <v>0</v>
      </c>
      <c r="G18" s="13">
        <v>2</v>
      </c>
      <c r="H18" s="6">
        <v>0</v>
      </c>
      <c r="I18" s="84">
        <v>2</v>
      </c>
    </row>
    <row r="19" spans="2:9" x14ac:dyDescent="0.35">
      <c r="B19" s="3" t="s">
        <v>17</v>
      </c>
      <c r="D19" s="24">
        <v>1.04E-2</v>
      </c>
      <c r="E19" s="6">
        <v>2.7799999999999998E-2</v>
      </c>
      <c r="F19" s="6">
        <v>3.1699999999999999E-2</v>
      </c>
      <c r="G19" s="6">
        <v>3.8999999999999998E-3</v>
      </c>
      <c r="H19" s="6" t="s">
        <v>119</v>
      </c>
      <c r="I19" s="85">
        <v>1.5100000000000001E-2</v>
      </c>
    </row>
    <row r="20" spans="2:9" x14ac:dyDescent="0.35">
      <c r="B20" s="3" t="s">
        <v>18</v>
      </c>
      <c r="D20" s="24">
        <v>1.46E-2</v>
      </c>
      <c r="E20" s="6">
        <v>5.4300000000000001E-2</v>
      </c>
      <c r="F20" s="6">
        <v>5.0200000000000002E-2</v>
      </c>
      <c r="G20" s="6">
        <v>1.37E-2</v>
      </c>
      <c r="H20" s="85">
        <v>5.7999999999999996E-3</v>
      </c>
      <c r="I20" s="85">
        <v>3.2199999999999999E-2</v>
      </c>
    </row>
    <row r="21" spans="2:9" x14ac:dyDescent="0.35">
      <c r="B21" s="3" t="s">
        <v>19</v>
      </c>
      <c r="D21" s="134">
        <v>0.84</v>
      </c>
      <c r="E21" s="7">
        <v>0.86</v>
      </c>
      <c r="F21" s="7">
        <v>0.89</v>
      </c>
      <c r="G21" s="23">
        <v>0.71</v>
      </c>
      <c r="H21" s="23">
        <v>0.47</v>
      </c>
      <c r="I21" s="86">
        <v>0.56999999999999995</v>
      </c>
    </row>
    <row r="22" spans="2:9" x14ac:dyDescent="0.35">
      <c r="B22" s="3" t="s">
        <v>20</v>
      </c>
      <c r="D22" s="18">
        <v>41400</v>
      </c>
      <c r="E22" s="8">
        <v>32741</v>
      </c>
      <c r="F22" s="8">
        <v>24127</v>
      </c>
      <c r="G22" s="4">
        <v>51862</v>
      </c>
      <c r="H22" s="33">
        <v>4893</v>
      </c>
      <c r="I22" s="87">
        <v>50292</v>
      </c>
    </row>
    <row r="23" spans="2:9" x14ac:dyDescent="0.35">
      <c r="B23" s="3" t="s">
        <v>21</v>
      </c>
      <c r="D23" s="18">
        <v>599</v>
      </c>
      <c r="E23" s="4">
        <v>887</v>
      </c>
      <c r="F23" s="4">
        <v>587</v>
      </c>
      <c r="G23" s="4">
        <v>523</v>
      </c>
      <c r="H23" s="15">
        <v>334</v>
      </c>
      <c r="I23" s="84">
        <v>916</v>
      </c>
    </row>
    <row r="24" spans="2:9" x14ac:dyDescent="0.35">
      <c r="B24" s="3" t="s">
        <v>23</v>
      </c>
      <c r="D24" s="18">
        <v>3</v>
      </c>
      <c r="E24" s="4">
        <v>21</v>
      </c>
      <c r="F24" s="4" t="s">
        <v>29</v>
      </c>
      <c r="G24" s="4">
        <v>9</v>
      </c>
      <c r="H24" s="4" t="s">
        <v>29</v>
      </c>
      <c r="I24" s="84">
        <v>13</v>
      </c>
    </row>
    <row r="25" spans="2:9" x14ac:dyDescent="0.35">
      <c r="B25" s="3" t="s">
        <v>24</v>
      </c>
      <c r="D25" s="21">
        <v>0.53</v>
      </c>
      <c r="E25" s="7">
        <v>0.87</v>
      </c>
      <c r="F25" s="7" t="s">
        <v>29</v>
      </c>
      <c r="G25" s="7">
        <v>0.43</v>
      </c>
      <c r="H25" s="7" t="s">
        <v>29</v>
      </c>
      <c r="I25" s="86">
        <v>0.6</v>
      </c>
    </row>
    <row r="26" spans="2:9" x14ac:dyDescent="0.35">
      <c r="B26" s="5" t="s">
        <v>25</v>
      </c>
      <c r="D26" s="22">
        <v>0.75</v>
      </c>
      <c r="E26" s="23">
        <v>0.7</v>
      </c>
      <c r="F26" s="102" t="s">
        <v>29</v>
      </c>
      <c r="G26" s="23">
        <v>0.85</v>
      </c>
      <c r="H26" s="102" t="s">
        <v>29</v>
      </c>
      <c r="I26" s="88">
        <v>0.59</v>
      </c>
    </row>
  </sheetData>
  <pageMargins left="0.511811024" right="0.511811024" top="0.78740157500000008" bottom="0.78740157500000008" header="0.31496062000000008" footer="0.31496062000000008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6D13-EA25-4236-A8A5-13D899D1F0F3}">
  <dimension ref="B3:L26"/>
  <sheetViews>
    <sheetView showGridLines="0" zoomScale="90" zoomScaleNormal="90" workbookViewId="0">
      <selection activeCell="H32" sqref="H3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69</v>
      </c>
      <c r="K4" s="41">
        <v>45741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6</v>
      </c>
      <c r="H5" s="80">
        <v>1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417</v>
      </c>
      <c r="E6" s="4">
        <v>1</v>
      </c>
      <c r="F6" s="4">
        <v>1</v>
      </c>
      <c r="G6" s="4">
        <v>0</v>
      </c>
      <c r="H6" s="80" t="s">
        <v>418</v>
      </c>
      <c r="I6" s="84" t="s">
        <v>419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38</v>
      </c>
      <c r="G7" s="4">
        <v>41</v>
      </c>
      <c r="H7" s="15">
        <v>16</v>
      </c>
      <c r="I7" s="84">
        <v>35</v>
      </c>
      <c r="L7" s="25"/>
    </row>
    <row r="8" spans="2:12" x14ac:dyDescent="0.35">
      <c r="B8" s="3" t="s">
        <v>7</v>
      </c>
      <c r="D8" s="18">
        <v>44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8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60</v>
      </c>
      <c r="E11" s="4">
        <v>51</v>
      </c>
      <c r="F11" s="4">
        <v>31</v>
      </c>
      <c r="G11" s="4">
        <v>44</v>
      </c>
      <c r="H11" s="15">
        <v>5</v>
      </c>
      <c r="I11" s="84">
        <v>20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4</v>
      </c>
      <c r="E13" s="4">
        <v>0</v>
      </c>
      <c r="F13" s="4">
        <v>0</v>
      </c>
      <c r="G13" s="4">
        <v>0</v>
      </c>
      <c r="H13" s="15">
        <v>2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27">
        <v>1</v>
      </c>
      <c r="H15" s="31">
        <v>0</v>
      </c>
      <c r="I15" s="84">
        <v>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5</v>
      </c>
      <c r="E17" s="4">
        <v>0</v>
      </c>
      <c r="F17" s="15">
        <v>0</v>
      </c>
      <c r="G17" s="13">
        <v>0</v>
      </c>
      <c r="H17" s="15">
        <v>0</v>
      </c>
      <c r="I17" s="84">
        <v>2</v>
      </c>
    </row>
    <row r="18" spans="2:9" x14ac:dyDescent="0.35">
      <c r="B18" s="3" t="s">
        <v>16</v>
      </c>
      <c r="D18" s="133">
        <v>13</v>
      </c>
      <c r="E18" s="4">
        <v>0</v>
      </c>
      <c r="F18" s="4">
        <v>0</v>
      </c>
      <c r="G18" s="27">
        <v>1</v>
      </c>
      <c r="H18" s="6">
        <v>0</v>
      </c>
      <c r="I18" s="84">
        <v>2</v>
      </c>
    </row>
    <row r="19" spans="2:9" x14ac:dyDescent="0.35">
      <c r="B19" s="3" t="s">
        <v>17</v>
      </c>
      <c r="D19" s="24">
        <v>1.9599999999999999E-2</v>
      </c>
      <c r="E19" s="6">
        <v>2.23E-2</v>
      </c>
      <c r="F19" s="6">
        <v>2.7300000000000001E-2</v>
      </c>
      <c r="G19" s="6" t="s">
        <v>409</v>
      </c>
      <c r="H19" s="6" t="s">
        <v>420</v>
      </c>
      <c r="I19" s="85">
        <v>6.25E-2</v>
      </c>
    </row>
    <row r="20" spans="2:9" x14ac:dyDescent="0.35">
      <c r="B20" s="3" t="s">
        <v>18</v>
      </c>
      <c r="D20" s="24">
        <v>1.4800000000000001E-2</v>
      </c>
      <c r="E20" s="6">
        <v>5.4600000000000003E-2</v>
      </c>
      <c r="F20" s="6">
        <v>5.0799999999999998E-2</v>
      </c>
      <c r="G20" s="7" t="s">
        <v>292</v>
      </c>
      <c r="H20" s="85">
        <v>6.1999999999999998E-3</v>
      </c>
      <c r="I20" s="85">
        <v>3.5000000000000003E-2</v>
      </c>
    </row>
    <row r="21" spans="2:9" x14ac:dyDescent="0.35">
      <c r="B21" s="3" t="s">
        <v>19</v>
      </c>
      <c r="D21" s="134">
        <v>0.85</v>
      </c>
      <c r="E21" s="7">
        <v>0.81</v>
      </c>
      <c r="F21" s="7">
        <v>0.84</v>
      </c>
      <c r="G21" s="23">
        <v>0.75</v>
      </c>
      <c r="H21" s="23">
        <v>0.87</v>
      </c>
      <c r="I21" s="86">
        <v>0.5</v>
      </c>
    </row>
    <row r="22" spans="2:9" x14ac:dyDescent="0.35">
      <c r="B22" s="3" t="s">
        <v>20</v>
      </c>
      <c r="D22" s="18">
        <v>48085</v>
      </c>
      <c r="E22" s="8">
        <v>30451</v>
      </c>
      <c r="F22" s="8">
        <v>25071</v>
      </c>
      <c r="G22" s="14">
        <v>40846</v>
      </c>
      <c r="H22" s="33">
        <v>7310</v>
      </c>
      <c r="I22" s="87">
        <v>14097</v>
      </c>
    </row>
    <row r="23" spans="2:9" x14ac:dyDescent="0.35">
      <c r="B23" s="3" t="s">
        <v>21</v>
      </c>
      <c r="D23" s="18">
        <v>968</v>
      </c>
      <c r="E23" s="4">
        <v>737</v>
      </c>
      <c r="F23" s="4">
        <v>469</v>
      </c>
      <c r="G23" s="4">
        <v>384</v>
      </c>
      <c r="H23" s="15">
        <v>7</v>
      </c>
      <c r="I23" s="84">
        <v>345</v>
      </c>
    </row>
    <row r="24" spans="2:9" x14ac:dyDescent="0.35">
      <c r="B24" s="3" t="s">
        <v>23</v>
      </c>
      <c r="D24" s="18">
        <v>4</v>
      </c>
      <c r="E24" s="4">
        <v>8</v>
      </c>
      <c r="F24" s="4" t="s">
        <v>29</v>
      </c>
      <c r="G24" s="4">
        <v>9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0.53</v>
      </c>
      <c r="E25" s="7">
        <v>0.83</v>
      </c>
      <c r="F25" s="7" t="s">
        <v>29</v>
      </c>
      <c r="G25" s="7">
        <v>0.42</v>
      </c>
      <c r="H25" s="7" t="s">
        <v>29</v>
      </c>
      <c r="I25" s="86">
        <v>0.6</v>
      </c>
    </row>
    <row r="26" spans="2:9" x14ac:dyDescent="0.35">
      <c r="B26" s="5" t="s">
        <v>25</v>
      </c>
      <c r="D26" s="22">
        <v>0.75</v>
      </c>
      <c r="E26" s="23">
        <v>0.7</v>
      </c>
      <c r="F26" s="102" t="s">
        <v>29</v>
      </c>
      <c r="G26" s="23">
        <v>0.85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A994-F5C5-4984-94D8-3AEB7B571911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9.4531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45742</v>
      </c>
      <c r="L4" s="25"/>
    </row>
    <row r="5" spans="2:12" x14ac:dyDescent="0.35">
      <c r="B5" s="82" t="s">
        <v>53</v>
      </c>
      <c r="D5" s="79">
        <v>7</v>
      </c>
      <c r="E5" s="4">
        <v>5</v>
      </c>
      <c r="F5" s="4">
        <v>6</v>
      </c>
      <c r="G5" s="4">
        <v>6</v>
      </c>
      <c r="H5" s="80">
        <v>1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421</v>
      </c>
      <c r="E6" s="124" t="s">
        <v>233</v>
      </c>
      <c r="F6" s="124" t="s">
        <v>422</v>
      </c>
      <c r="G6" s="4">
        <v>0</v>
      </c>
      <c r="H6" s="80">
        <v>0</v>
      </c>
      <c r="I6" s="84" t="s">
        <v>423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38</v>
      </c>
      <c r="G7" s="4">
        <v>41</v>
      </c>
      <c r="H7" s="15">
        <v>16</v>
      </c>
      <c r="I7" s="84">
        <v>66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35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62</v>
      </c>
      <c r="E11" s="4">
        <v>54</v>
      </c>
      <c r="F11" s="4">
        <v>30</v>
      </c>
      <c r="G11" s="4" t="s">
        <v>424</v>
      </c>
      <c r="H11" s="15">
        <v>16</v>
      </c>
      <c r="I11" s="84">
        <v>67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 t="s">
        <v>425</v>
      </c>
      <c r="H12" s="15">
        <v>1</v>
      </c>
      <c r="I12" s="84">
        <v>0</v>
      </c>
    </row>
    <row r="13" spans="2:12" x14ac:dyDescent="0.35">
      <c r="B13" s="3" t="s">
        <v>112</v>
      </c>
      <c r="D13" s="18">
        <v>6</v>
      </c>
      <c r="E13" s="4">
        <v>3</v>
      </c>
      <c r="F13" s="4">
        <v>0</v>
      </c>
      <c r="G13" s="4" t="s">
        <v>426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11</v>
      </c>
      <c r="E15" s="4">
        <v>0</v>
      </c>
      <c r="F15" s="4">
        <v>0</v>
      </c>
      <c r="G15" s="27">
        <v>3</v>
      </c>
      <c r="H15" s="31">
        <v>0</v>
      </c>
      <c r="I15" s="84">
        <v>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13">
        <v>0</v>
      </c>
      <c r="H17" s="15">
        <v>0</v>
      </c>
      <c r="I17" s="84">
        <v>0</v>
      </c>
    </row>
    <row r="18" spans="2:9" x14ac:dyDescent="0.35">
      <c r="B18" s="3" t="s">
        <v>16</v>
      </c>
      <c r="D18" s="133">
        <v>11</v>
      </c>
      <c r="E18" s="4">
        <v>0</v>
      </c>
      <c r="F18" s="4">
        <v>0</v>
      </c>
      <c r="G18" s="27">
        <v>3</v>
      </c>
      <c r="H18" s="6">
        <v>0</v>
      </c>
      <c r="I18" s="84">
        <v>2</v>
      </c>
    </row>
    <row r="19" spans="2:9" x14ac:dyDescent="0.35">
      <c r="B19" s="3" t="s">
        <v>17</v>
      </c>
      <c r="D19" s="24">
        <v>1.21E-2</v>
      </c>
      <c r="E19" s="6">
        <v>3.7000000000000002E-3</v>
      </c>
      <c r="F19" s="6">
        <v>8.2000000000000007E-3</v>
      </c>
      <c r="G19" s="6" t="s">
        <v>160</v>
      </c>
      <c r="H19" s="6">
        <v>0</v>
      </c>
      <c r="I19" s="85">
        <v>1.0200000000000001E-2</v>
      </c>
    </row>
    <row r="20" spans="2:9" x14ac:dyDescent="0.35">
      <c r="B20" s="3" t="s">
        <v>18</v>
      </c>
      <c r="D20" s="24">
        <v>1.47E-2</v>
      </c>
      <c r="E20" s="6">
        <v>5.4100000000000002E-2</v>
      </c>
      <c r="F20" s="6">
        <v>5.2499999999999998E-2</v>
      </c>
      <c r="G20" s="7" t="s">
        <v>427</v>
      </c>
      <c r="H20" s="85">
        <v>5.7999999999999996E-3</v>
      </c>
      <c r="I20" s="85">
        <v>4.0899999999999999E-2</v>
      </c>
    </row>
    <row r="21" spans="2:9" x14ac:dyDescent="0.35">
      <c r="B21" s="3" t="s">
        <v>19</v>
      </c>
      <c r="D21" s="134">
        <v>0.78</v>
      </c>
      <c r="E21" s="7">
        <v>0.83</v>
      </c>
      <c r="F21" s="7">
        <v>0.79</v>
      </c>
      <c r="G21" s="23">
        <v>0.71</v>
      </c>
      <c r="H21" s="23">
        <v>0.73</v>
      </c>
      <c r="I21" s="86">
        <v>0.66</v>
      </c>
    </row>
    <row r="22" spans="2:9" x14ac:dyDescent="0.35">
      <c r="B22" s="3" t="s">
        <v>20</v>
      </c>
      <c r="D22" s="18">
        <v>51067</v>
      </c>
      <c r="E22" s="8">
        <v>38802</v>
      </c>
      <c r="F22" s="8">
        <v>26041</v>
      </c>
      <c r="G22" s="14">
        <v>65566</v>
      </c>
      <c r="H22" s="33">
        <v>10901</v>
      </c>
      <c r="I22" s="87">
        <v>71073</v>
      </c>
    </row>
    <row r="23" spans="2:9" x14ac:dyDescent="0.35">
      <c r="B23" s="3" t="s">
        <v>21</v>
      </c>
      <c r="D23" s="18">
        <v>544</v>
      </c>
      <c r="E23" s="4">
        <v>717</v>
      </c>
      <c r="F23" s="4">
        <v>453</v>
      </c>
      <c r="G23" s="4">
        <v>616</v>
      </c>
      <c r="H23" s="15">
        <v>433</v>
      </c>
      <c r="I23" s="84">
        <v>927</v>
      </c>
    </row>
    <row r="24" spans="2:9" x14ac:dyDescent="0.35">
      <c r="B24" s="3" t="s">
        <v>23</v>
      </c>
      <c r="D24" s="18">
        <v>2</v>
      </c>
      <c r="E24" s="4">
        <v>12</v>
      </c>
      <c r="F24" s="4" t="s">
        <v>29</v>
      </c>
      <c r="G24" s="4">
        <v>12</v>
      </c>
      <c r="H24" s="4" t="s">
        <v>29</v>
      </c>
      <c r="I24" s="84">
        <v>3</v>
      </c>
    </row>
    <row r="25" spans="2:9" x14ac:dyDescent="0.35">
      <c r="B25" s="3" t="s">
        <v>24</v>
      </c>
      <c r="D25" s="21">
        <v>0.51</v>
      </c>
      <c r="E25" s="7">
        <v>0.84</v>
      </c>
      <c r="F25" s="7" t="s">
        <v>29</v>
      </c>
      <c r="G25" s="23">
        <v>0.44</v>
      </c>
      <c r="H25" s="7" t="s">
        <v>29</v>
      </c>
      <c r="I25" s="86">
        <v>0.6</v>
      </c>
    </row>
    <row r="26" spans="2:9" x14ac:dyDescent="0.35">
      <c r="B26" s="5" t="s">
        <v>25</v>
      </c>
      <c r="D26" s="22">
        <v>0.75</v>
      </c>
      <c r="E26" s="23">
        <v>0.7</v>
      </c>
      <c r="F26" s="102" t="s">
        <v>29</v>
      </c>
      <c r="G26" s="23">
        <v>0.85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1C1FA-639C-41FB-A3E3-E5C7B2790763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45743</v>
      </c>
      <c r="L4" s="25"/>
    </row>
    <row r="5" spans="2:12" x14ac:dyDescent="0.35">
      <c r="B5" s="82" t="s">
        <v>53</v>
      </c>
      <c r="D5" s="79">
        <v>6</v>
      </c>
      <c r="E5" s="4">
        <v>5</v>
      </c>
      <c r="F5" s="4">
        <v>6</v>
      </c>
      <c r="G5" s="4">
        <v>6</v>
      </c>
      <c r="H5" s="80">
        <v>1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428</v>
      </c>
      <c r="E6" s="124">
        <f>0</f>
        <v>0</v>
      </c>
      <c r="F6" s="124" t="s">
        <v>429</v>
      </c>
      <c r="G6" s="4">
        <v>0</v>
      </c>
      <c r="H6" s="80" t="s">
        <v>430</v>
      </c>
      <c r="I6" s="84" t="s">
        <v>431</v>
      </c>
      <c r="K6" s="41"/>
      <c r="L6" s="25"/>
    </row>
    <row r="7" spans="2:12" x14ac:dyDescent="0.35">
      <c r="B7" s="82" t="s">
        <v>54</v>
      </c>
      <c r="D7" s="79">
        <v>57</v>
      </c>
      <c r="E7" s="4">
        <v>50</v>
      </c>
      <c r="F7" s="4">
        <v>33</v>
      </c>
      <c r="G7" s="4">
        <v>41</v>
      </c>
      <c r="H7" s="15">
        <v>16</v>
      </c>
      <c r="I7" s="84">
        <v>63</v>
      </c>
      <c r="L7" s="25"/>
    </row>
    <row r="8" spans="2:12" x14ac:dyDescent="0.35">
      <c r="B8" s="3" t="s">
        <v>7</v>
      </c>
      <c r="D8" s="18">
        <v>46</v>
      </c>
      <c r="E8" s="4">
        <v>46</v>
      </c>
      <c r="F8" s="4">
        <v>30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66</v>
      </c>
      <c r="E11" s="4">
        <v>53</v>
      </c>
      <c r="F11" s="4">
        <v>31</v>
      </c>
      <c r="G11" s="4" t="s">
        <v>432</v>
      </c>
      <c r="H11" s="15">
        <v>14</v>
      </c>
      <c r="I11" s="84">
        <v>60</v>
      </c>
    </row>
    <row r="12" spans="2:12" x14ac:dyDescent="0.35">
      <c r="B12" s="3" t="s">
        <v>11</v>
      </c>
      <c r="D12" s="18">
        <v>18</v>
      </c>
      <c r="E12" s="4">
        <v>0</v>
      </c>
      <c r="F12" s="4">
        <v>0</v>
      </c>
      <c r="G12" s="4" t="s">
        <v>425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15</v>
      </c>
      <c r="E13" s="4">
        <v>2</v>
      </c>
      <c r="F13" s="4">
        <v>0</v>
      </c>
      <c r="G13" s="4" t="s">
        <v>433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13</v>
      </c>
      <c r="E15" s="4">
        <v>0</v>
      </c>
      <c r="F15" s="4">
        <v>0</v>
      </c>
      <c r="G15" s="27">
        <v>2</v>
      </c>
      <c r="H15" s="31">
        <v>0</v>
      </c>
      <c r="I15" s="84">
        <v>5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13">
        <v>0</v>
      </c>
      <c r="H17" s="91">
        <v>0</v>
      </c>
      <c r="I17" s="84">
        <v>0</v>
      </c>
    </row>
    <row r="18" spans="2:9" x14ac:dyDescent="0.35">
      <c r="B18" s="3" t="s">
        <v>16</v>
      </c>
      <c r="D18" s="133">
        <v>13</v>
      </c>
      <c r="E18" s="4">
        <v>0</v>
      </c>
      <c r="F18" s="4">
        <v>0</v>
      </c>
      <c r="G18" s="27">
        <v>2</v>
      </c>
      <c r="H18" s="6">
        <v>0</v>
      </c>
      <c r="I18" s="90">
        <v>5</v>
      </c>
    </row>
    <row r="19" spans="2:9" x14ac:dyDescent="0.35">
      <c r="B19" s="3" t="s">
        <v>17</v>
      </c>
      <c r="D19" s="24">
        <v>4.8999999999999998E-3</v>
      </c>
      <c r="E19" s="6">
        <v>3.7600000000000001E-2</v>
      </c>
      <c r="F19" s="6">
        <v>4.0000000000000001E-3</v>
      </c>
      <c r="G19" s="93" t="s">
        <v>434</v>
      </c>
      <c r="H19" s="6">
        <v>1.54E-2</v>
      </c>
      <c r="I19" s="137">
        <v>1.4999999999999999E-2</v>
      </c>
    </row>
    <row r="20" spans="2:9" x14ac:dyDescent="0.35">
      <c r="B20" s="3" t="s">
        <v>18</v>
      </c>
      <c r="D20" s="24">
        <v>1.4200000000000001E-2</v>
      </c>
      <c r="E20" s="6">
        <v>5.6899999999999999E-2</v>
      </c>
      <c r="F20" s="6">
        <v>5.1799999999999999E-2</v>
      </c>
      <c r="G20" s="32" t="s">
        <v>435</v>
      </c>
      <c r="H20" s="136">
        <v>6.7999999999999996E-3</v>
      </c>
      <c r="I20" s="137">
        <v>3.9800000000000002E-2</v>
      </c>
    </row>
    <row r="21" spans="2:9" x14ac:dyDescent="0.35">
      <c r="B21" s="3" t="s">
        <v>19</v>
      </c>
      <c r="D21" s="134">
        <v>0.88</v>
      </c>
      <c r="E21" s="7">
        <v>0.9</v>
      </c>
      <c r="F21" s="7">
        <v>0.87</v>
      </c>
      <c r="G21" s="32">
        <v>0.76</v>
      </c>
      <c r="H21" s="7">
        <v>0.68</v>
      </c>
      <c r="I21" s="115">
        <v>0.71</v>
      </c>
    </row>
    <row r="22" spans="2:9" x14ac:dyDescent="0.35">
      <c r="B22" s="3" t="s">
        <v>20</v>
      </c>
      <c r="D22" s="18">
        <v>59960</v>
      </c>
      <c r="E22" s="8">
        <v>33783</v>
      </c>
      <c r="F22" s="8">
        <v>31770</v>
      </c>
      <c r="G22" s="33">
        <v>61170</v>
      </c>
      <c r="H22" s="14">
        <v>10145</v>
      </c>
      <c r="I22" s="122">
        <v>66595</v>
      </c>
    </row>
    <row r="23" spans="2:9" x14ac:dyDescent="0.35">
      <c r="B23" s="3" t="s">
        <v>21</v>
      </c>
      <c r="D23" s="18">
        <v>651</v>
      </c>
      <c r="E23" s="4">
        <v>781</v>
      </c>
      <c r="F23" s="4">
        <v>323</v>
      </c>
      <c r="G23" s="4">
        <v>600</v>
      </c>
      <c r="H23" s="80">
        <v>366</v>
      </c>
      <c r="I23" s="84">
        <v>712</v>
      </c>
    </row>
    <row r="24" spans="2:9" x14ac:dyDescent="0.35">
      <c r="B24" s="3" t="s">
        <v>23</v>
      </c>
      <c r="D24" s="18">
        <v>10</v>
      </c>
      <c r="E24" s="4">
        <v>10</v>
      </c>
      <c r="F24" s="4" t="s">
        <v>29</v>
      </c>
      <c r="G24" s="4">
        <v>9</v>
      </c>
      <c r="H24" s="4" t="s">
        <v>29</v>
      </c>
      <c r="I24" s="84">
        <v>2</v>
      </c>
    </row>
    <row r="25" spans="2:9" x14ac:dyDescent="0.35">
      <c r="B25" s="3" t="s">
        <v>24</v>
      </c>
      <c r="D25" s="21">
        <v>0.52</v>
      </c>
      <c r="E25" s="7">
        <v>0.83</v>
      </c>
      <c r="F25" s="7" t="s">
        <v>29</v>
      </c>
      <c r="G25" s="7">
        <v>0.43</v>
      </c>
      <c r="H25" s="7" t="s">
        <v>29</v>
      </c>
      <c r="I25" s="86">
        <v>0.6</v>
      </c>
    </row>
    <row r="26" spans="2:9" x14ac:dyDescent="0.35">
      <c r="B26" s="5" t="s">
        <v>25</v>
      </c>
      <c r="D26" s="22">
        <v>0.75</v>
      </c>
      <c r="E26" s="23">
        <v>0.7</v>
      </c>
      <c r="F26" s="102" t="s">
        <v>29</v>
      </c>
      <c r="G26" s="23">
        <v>0.85</v>
      </c>
      <c r="H26" s="102" t="s">
        <v>29</v>
      </c>
      <c r="I26" s="88"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7C60-7671-407B-8BCD-3922D5D02474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30.72656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45744</v>
      </c>
      <c r="L4" s="25"/>
    </row>
    <row r="5" spans="2:12" x14ac:dyDescent="0.35">
      <c r="B5" s="82" t="s">
        <v>53</v>
      </c>
      <c r="D5" s="79">
        <v>6</v>
      </c>
      <c r="E5" s="4">
        <v>5</v>
      </c>
      <c r="F5" s="4">
        <v>6</v>
      </c>
      <c r="G5" s="4">
        <v>6</v>
      </c>
      <c r="H5" s="80">
        <v>1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42</v>
      </c>
      <c r="E6" s="124">
        <f>0</f>
        <v>0</v>
      </c>
      <c r="F6" s="124" t="s">
        <v>429</v>
      </c>
      <c r="G6" s="4">
        <v>0</v>
      </c>
      <c r="H6" s="80" t="s">
        <v>436</v>
      </c>
      <c r="I6" s="84" t="s">
        <v>437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33</v>
      </c>
      <c r="G7" s="4">
        <v>41</v>
      </c>
      <c r="H7" s="15">
        <v>16</v>
      </c>
      <c r="I7" s="84">
        <v>68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30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66</v>
      </c>
      <c r="E11" s="4">
        <v>52</v>
      </c>
      <c r="F11" s="4">
        <v>30</v>
      </c>
      <c r="G11" s="4" t="s">
        <v>438</v>
      </c>
      <c r="H11" s="15">
        <v>13</v>
      </c>
      <c r="I11" s="84">
        <v>58</v>
      </c>
    </row>
    <row r="12" spans="2:12" x14ac:dyDescent="0.35">
      <c r="B12" s="3" t="s">
        <v>11</v>
      </c>
      <c r="D12" s="18">
        <v>13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7</v>
      </c>
      <c r="E13" s="4">
        <v>6</v>
      </c>
      <c r="F13" s="4">
        <v>0</v>
      </c>
      <c r="G13" s="4">
        <v>8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6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7</v>
      </c>
      <c r="E15" s="4">
        <v>0</v>
      </c>
      <c r="F15" s="4">
        <v>0</v>
      </c>
      <c r="G15" s="27">
        <v>0</v>
      </c>
      <c r="H15" s="139">
        <v>0</v>
      </c>
      <c r="I15" s="84">
        <v>5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1">
        <v>1</v>
      </c>
      <c r="H16" s="4">
        <v>0</v>
      </c>
      <c r="I16" s="90">
        <v>0</v>
      </c>
    </row>
    <row r="17" spans="2:9" x14ac:dyDescent="0.35">
      <c r="B17" s="3" t="s">
        <v>15</v>
      </c>
      <c r="D17" s="18">
        <v>0</v>
      </c>
      <c r="E17" s="4">
        <v>4</v>
      </c>
      <c r="F17" s="15">
        <v>3</v>
      </c>
      <c r="G17" s="342"/>
      <c r="H17" s="80">
        <v>0</v>
      </c>
      <c r="I17" s="84">
        <v>0</v>
      </c>
    </row>
    <row r="18" spans="2:9" x14ac:dyDescent="0.35">
      <c r="B18" s="3" t="s">
        <v>16</v>
      </c>
      <c r="D18" s="133">
        <v>7</v>
      </c>
      <c r="E18" s="4">
        <v>4</v>
      </c>
      <c r="F18" s="4">
        <v>3</v>
      </c>
      <c r="G18" s="6">
        <v>0.01</v>
      </c>
      <c r="H18" s="6">
        <v>0</v>
      </c>
      <c r="I18" s="84">
        <v>5</v>
      </c>
    </row>
    <row r="19" spans="2:9" x14ac:dyDescent="0.35">
      <c r="B19" s="3" t="s">
        <v>17</v>
      </c>
      <c r="D19" s="24">
        <v>8.6999999999999994E-3</v>
      </c>
      <c r="E19" s="6">
        <v>3.39E-2</v>
      </c>
      <c r="F19" s="6">
        <v>2.3599999999999999E-2</v>
      </c>
      <c r="G19" s="6" t="s">
        <v>400</v>
      </c>
      <c r="H19" s="6">
        <v>6.0000000000000001E-3</v>
      </c>
      <c r="I19" s="85">
        <v>5.5999999999999999E-3</v>
      </c>
    </row>
    <row r="20" spans="2:9" x14ac:dyDescent="0.35">
      <c r="B20" s="3" t="s">
        <v>18</v>
      </c>
      <c r="D20" s="24">
        <v>1.3899999999999999E-2</v>
      </c>
      <c r="E20" s="6">
        <v>5.8200000000000002E-2</v>
      </c>
      <c r="F20" s="6">
        <v>5.5100000000000003E-2</v>
      </c>
      <c r="G20" s="7" t="s">
        <v>260</v>
      </c>
      <c r="H20" s="85">
        <v>6.8999999999999999E-3</v>
      </c>
      <c r="I20" s="85">
        <v>3.7999999999999999E-2</v>
      </c>
    </row>
    <row r="21" spans="2:9" x14ac:dyDescent="0.35">
      <c r="B21" s="3" t="s">
        <v>19</v>
      </c>
      <c r="D21" s="134">
        <v>0.88</v>
      </c>
      <c r="E21" s="7">
        <v>0.97</v>
      </c>
      <c r="F21" s="7">
        <v>0.73</v>
      </c>
      <c r="G21" s="23">
        <v>0.63</v>
      </c>
      <c r="H21" s="23">
        <v>0.5</v>
      </c>
      <c r="I21" s="86">
        <v>0.63</v>
      </c>
    </row>
    <row r="22" spans="2:9" x14ac:dyDescent="0.35">
      <c r="B22" s="3" t="s">
        <v>20</v>
      </c>
      <c r="D22" s="138">
        <v>63818</v>
      </c>
      <c r="E22" s="8">
        <v>35174</v>
      </c>
      <c r="F22" s="8">
        <v>23146</v>
      </c>
      <c r="G22" s="14">
        <v>51337</v>
      </c>
      <c r="H22" s="33">
        <v>6488</v>
      </c>
      <c r="I22" s="87">
        <v>59075</v>
      </c>
    </row>
    <row r="23" spans="2:9" x14ac:dyDescent="0.35">
      <c r="B23" s="3" t="s">
        <v>21</v>
      </c>
      <c r="D23" s="18">
        <v>665</v>
      </c>
      <c r="E23" s="4">
        <v>621</v>
      </c>
      <c r="F23" s="4">
        <v>456</v>
      </c>
      <c r="G23" s="4">
        <v>753</v>
      </c>
      <c r="H23" s="15">
        <v>264</v>
      </c>
      <c r="I23" s="84">
        <v>672</v>
      </c>
    </row>
    <row r="24" spans="2:9" x14ac:dyDescent="0.35">
      <c r="B24" s="3" t="s">
        <v>23</v>
      </c>
      <c r="D24" s="18">
        <v>10</v>
      </c>
      <c r="E24" s="4">
        <v>11</v>
      </c>
      <c r="F24" s="4" t="s">
        <v>29</v>
      </c>
      <c r="G24" s="4">
        <v>3</v>
      </c>
      <c r="H24" s="4" t="s">
        <v>29</v>
      </c>
      <c r="I24" s="84">
        <v>4</v>
      </c>
    </row>
    <row r="25" spans="2:9" x14ac:dyDescent="0.35">
      <c r="B25" s="3" t="s">
        <v>24</v>
      </c>
      <c r="D25" s="21">
        <v>0.52</v>
      </c>
      <c r="E25" s="7">
        <v>0.81</v>
      </c>
      <c r="F25" s="7" t="s">
        <v>29</v>
      </c>
      <c r="G25" s="7">
        <v>0.42</v>
      </c>
      <c r="H25" s="7" t="s">
        <v>29</v>
      </c>
      <c r="I25" s="86">
        <v>0.5</v>
      </c>
    </row>
    <row r="26" spans="2:9" x14ac:dyDescent="0.35">
      <c r="B26" s="5" t="s">
        <v>25</v>
      </c>
      <c r="D26" s="22">
        <v>0.7</v>
      </c>
      <c r="E26" s="23">
        <v>0.7</v>
      </c>
      <c r="F26" s="102" t="s">
        <v>29</v>
      </c>
      <c r="G26" s="23">
        <v>0.77</v>
      </c>
      <c r="H26" s="102" t="s">
        <v>29</v>
      </c>
      <c r="I26" s="88">
        <v>0.66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1F5F-76DB-4122-BE60-CE2790E6D307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4.269531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45745</v>
      </c>
      <c r="L4" s="25"/>
    </row>
    <row r="5" spans="2:12" x14ac:dyDescent="0.35">
      <c r="B5" s="82" t="s">
        <v>53</v>
      </c>
      <c r="D5" s="79">
        <v>6</v>
      </c>
      <c r="E5" s="4">
        <v>5</v>
      </c>
      <c r="F5" s="4">
        <v>6</v>
      </c>
      <c r="G5" s="4">
        <v>6</v>
      </c>
      <c r="H5" s="80">
        <v>1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439</v>
      </c>
      <c r="E6" s="124">
        <f>0</f>
        <v>0</v>
      </c>
      <c r="F6" s="124" t="s">
        <v>429</v>
      </c>
      <c r="G6" s="4">
        <v>0</v>
      </c>
      <c r="H6" s="80" t="s">
        <v>436</v>
      </c>
      <c r="I6" s="84" t="s">
        <v>406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33</v>
      </c>
      <c r="G7" s="4">
        <v>41</v>
      </c>
      <c r="H7" s="15">
        <v>16</v>
      </c>
      <c r="I7" s="84">
        <v>68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30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57</v>
      </c>
      <c r="E11" s="4">
        <v>40</v>
      </c>
      <c r="F11" s="4">
        <v>37</v>
      </c>
      <c r="G11" s="4" t="s">
        <v>440</v>
      </c>
      <c r="H11" s="15">
        <v>13</v>
      </c>
      <c r="I11" s="84">
        <v>55</v>
      </c>
    </row>
    <row r="12" spans="2:12" x14ac:dyDescent="0.35">
      <c r="B12" s="3" t="s">
        <v>11</v>
      </c>
      <c r="D12" s="18" t="s">
        <v>300</v>
      </c>
      <c r="E12" s="4">
        <v>0</v>
      </c>
      <c r="F12" s="4">
        <v>0</v>
      </c>
      <c r="G12" s="4" t="s">
        <v>425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2</v>
      </c>
      <c r="E13" s="4">
        <v>0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1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7</v>
      </c>
      <c r="E15" s="4">
        <v>2</v>
      </c>
      <c r="F15" s="4">
        <v>1</v>
      </c>
      <c r="G15" s="27">
        <v>4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5">
        <v>1</v>
      </c>
      <c r="H16" s="4">
        <v>0</v>
      </c>
      <c r="I16" s="84">
        <v>0</v>
      </c>
    </row>
    <row r="17" spans="2:9" x14ac:dyDescent="0.35">
      <c r="B17" s="3" t="s">
        <v>15</v>
      </c>
      <c r="D17" s="18">
        <v>4</v>
      </c>
      <c r="E17" s="4">
        <v>0</v>
      </c>
      <c r="F17" s="15">
        <v>0</v>
      </c>
      <c r="G17" s="346"/>
      <c r="H17" s="80">
        <v>0</v>
      </c>
      <c r="I17" s="84">
        <v>0</v>
      </c>
    </row>
    <row r="18" spans="2:9" x14ac:dyDescent="0.35">
      <c r="B18" s="3" t="s">
        <v>16</v>
      </c>
      <c r="D18" s="133">
        <v>11</v>
      </c>
      <c r="E18" s="4">
        <v>2</v>
      </c>
      <c r="F18" s="4">
        <v>1</v>
      </c>
      <c r="G18" s="27">
        <v>5</v>
      </c>
      <c r="H18" s="6">
        <v>0</v>
      </c>
      <c r="I18" s="84">
        <v>10</v>
      </c>
    </row>
    <row r="19" spans="2:9" x14ac:dyDescent="0.35">
      <c r="B19" s="3" t="s">
        <v>17</v>
      </c>
      <c r="D19" s="24">
        <v>1.03E-2</v>
      </c>
      <c r="E19" s="6">
        <v>9.7000000000000003E-3</v>
      </c>
      <c r="F19" s="6">
        <v>9.7000000000000003E-3</v>
      </c>
      <c r="G19" s="6" t="s">
        <v>39</v>
      </c>
      <c r="H19" s="6">
        <v>0</v>
      </c>
      <c r="I19" s="85">
        <v>5.1000000000000004E-3</v>
      </c>
    </row>
    <row r="20" spans="2:9" x14ac:dyDescent="0.35">
      <c r="B20" s="3" t="s">
        <v>18</v>
      </c>
      <c r="D20" s="24">
        <v>1.37E-2</v>
      </c>
      <c r="E20" s="6">
        <v>2.8000000000000001E-2</v>
      </c>
      <c r="F20" s="6">
        <v>2.8000000000000001E-2</v>
      </c>
      <c r="G20" s="7" t="s">
        <v>441</v>
      </c>
      <c r="H20" s="85">
        <v>6.7000000000000002E-3</v>
      </c>
      <c r="I20" s="85">
        <v>3.78E-2</v>
      </c>
    </row>
    <row r="21" spans="2:9" x14ac:dyDescent="0.35">
      <c r="B21" s="3" t="s">
        <v>19</v>
      </c>
      <c r="D21" s="134">
        <v>0.88</v>
      </c>
      <c r="E21" s="7">
        <v>0.81</v>
      </c>
      <c r="F21" s="7">
        <v>0.81</v>
      </c>
      <c r="G21" s="23">
        <v>0.63</v>
      </c>
      <c r="H21" s="23">
        <v>0.48</v>
      </c>
      <c r="I21" s="86">
        <v>0.65</v>
      </c>
    </row>
    <row r="22" spans="2:9" x14ac:dyDescent="0.35">
      <c r="B22" s="3" t="s">
        <v>20</v>
      </c>
      <c r="D22" s="138">
        <v>38765</v>
      </c>
      <c r="E22" s="8">
        <v>25904</v>
      </c>
      <c r="F22" s="8">
        <v>27274</v>
      </c>
      <c r="G22" s="14">
        <v>51337</v>
      </c>
      <c r="H22" s="33">
        <v>5485</v>
      </c>
      <c r="I22" s="87">
        <v>57192</v>
      </c>
    </row>
    <row r="23" spans="2:9" x14ac:dyDescent="0.35">
      <c r="B23" s="3" t="s">
        <v>21</v>
      </c>
      <c r="D23" s="18">
        <v>621</v>
      </c>
      <c r="E23" s="4">
        <v>647</v>
      </c>
      <c r="F23" s="4">
        <v>507</v>
      </c>
      <c r="G23" s="4">
        <v>753</v>
      </c>
      <c r="H23" s="15">
        <v>285</v>
      </c>
      <c r="I23" s="84">
        <v>992</v>
      </c>
    </row>
    <row r="24" spans="2:9" x14ac:dyDescent="0.35">
      <c r="B24" s="3" t="s">
        <v>23</v>
      </c>
      <c r="D24" s="18">
        <v>8</v>
      </c>
      <c r="E24" s="4">
        <v>15</v>
      </c>
      <c r="F24" s="4" t="s">
        <v>29</v>
      </c>
      <c r="G24" s="4">
        <v>9</v>
      </c>
      <c r="H24" s="4" t="s">
        <v>29</v>
      </c>
      <c r="I24" s="84">
        <v>0</v>
      </c>
    </row>
    <row r="25" spans="2:9" x14ac:dyDescent="0.35">
      <c r="B25" s="3" t="s">
        <v>24</v>
      </c>
      <c r="D25" s="21">
        <v>0.55000000000000004</v>
      </c>
      <c r="E25" s="7">
        <v>0.82</v>
      </c>
      <c r="F25" s="7" t="s">
        <v>29</v>
      </c>
      <c r="G25" s="7">
        <v>0.42</v>
      </c>
      <c r="H25" s="7" t="s">
        <v>29</v>
      </c>
      <c r="I25" s="86">
        <v>0.5</v>
      </c>
    </row>
    <row r="26" spans="2:9" x14ac:dyDescent="0.35">
      <c r="B26" s="5" t="s">
        <v>25</v>
      </c>
      <c r="D26" s="22">
        <v>0.7</v>
      </c>
      <c r="E26" s="23">
        <v>0.7</v>
      </c>
      <c r="F26" s="102" t="s">
        <v>29</v>
      </c>
      <c r="G26" s="23">
        <v>0.77</v>
      </c>
      <c r="H26" s="102" t="s">
        <v>29</v>
      </c>
      <c r="I26" s="88">
        <v>0.66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064F-992C-44A8-B1A1-3A7B681A8C16}">
  <dimension ref="B3:L26"/>
  <sheetViews>
    <sheetView showGridLines="0" topLeftCell="A2" zoomScale="90" zoomScaleNormal="90" workbookViewId="0">
      <selection activeCell="K10" sqref="K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45747</v>
      </c>
      <c r="L4" s="25"/>
    </row>
    <row r="5" spans="2:12" x14ac:dyDescent="0.35">
      <c r="B5" s="82" t="s">
        <v>53</v>
      </c>
      <c r="D5" s="79">
        <v>6</v>
      </c>
      <c r="E5" s="4">
        <v>5</v>
      </c>
      <c r="F5" s="4">
        <v>6</v>
      </c>
      <c r="G5" s="4">
        <v>6</v>
      </c>
      <c r="H5" s="80">
        <v>3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442</v>
      </c>
      <c r="E6" s="124">
        <f>0</f>
        <v>0</v>
      </c>
      <c r="F6" s="124" t="s">
        <v>429</v>
      </c>
      <c r="G6" s="4">
        <v>0</v>
      </c>
      <c r="H6" s="80" t="s">
        <v>436</v>
      </c>
      <c r="I6" s="84" t="s">
        <v>406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33</v>
      </c>
      <c r="G7" s="4">
        <v>41</v>
      </c>
      <c r="H7" s="15">
        <v>16</v>
      </c>
      <c r="I7" s="84">
        <v>68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30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57</v>
      </c>
      <c r="E11" s="4">
        <v>51</v>
      </c>
      <c r="F11" s="4">
        <v>30</v>
      </c>
      <c r="G11" s="4" t="s">
        <v>443</v>
      </c>
      <c r="H11" s="15">
        <v>11</v>
      </c>
      <c r="I11" s="84">
        <v>56</v>
      </c>
    </row>
    <row r="12" spans="2:12" x14ac:dyDescent="0.35">
      <c r="B12" s="3" t="s">
        <v>11</v>
      </c>
      <c r="D12" s="18" t="s">
        <v>275</v>
      </c>
      <c r="E12" s="4">
        <v>1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3</v>
      </c>
      <c r="E13" s="4">
        <v>4</v>
      </c>
      <c r="F13" s="4">
        <v>0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6</v>
      </c>
      <c r="F14" s="4">
        <v>1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7</v>
      </c>
      <c r="E15" s="4">
        <v>0</v>
      </c>
      <c r="F15" s="4">
        <v>0</v>
      </c>
      <c r="G15" s="27">
        <v>1</v>
      </c>
      <c r="H15" s="139">
        <v>0</v>
      </c>
      <c r="I15" s="84">
        <v>8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7</v>
      </c>
      <c r="E17" s="4">
        <v>0</v>
      </c>
      <c r="F17" s="15">
        <v>0</v>
      </c>
      <c r="G17" s="13">
        <v>0</v>
      </c>
      <c r="H17" s="80">
        <v>0</v>
      </c>
      <c r="I17" s="84">
        <v>0</v>
      </c>
    </row>
    <row r="18" spans="2:9" x14ac:dyDescent="0.35">
      <c r="B18" s="3" t="s">
        <v>16</v>
      </c>
      <c r="D18" s="133">
        <v>14</v>
      </c>
      <c r="E18" s="4">
        <v>0</v>
      </c>
      <c r="F18" s="4">
        <v>0</v>
      </c>
      <c r="G18" s="27">
        <v>1</v>
      </c>
      <c r="H18" s="6">
        <v>0</v>
      </c>
      <c r="I18" s="84">
        <v>8</v>
      </c>
    </row>
    <row r="19" spans="2:9" x14ac:dyDescent="0.35">
      <c r="B19" s="3" t="s">
        <v>17</v>
      </c>
      <c r="D19" s="24">
        <v>1.4200000000000001E-2</v>
      </c>
      <c r="E19" s="6">
        <v>0.02</v>
      </c>
      <c r="F19" s="6">
        <v>1.55E-2</v>
      </c>
      <c r="G19" s="6" t="s">
        <v>336</v>
      </c>
      <c r="H19" s="6">
        <v>1.9300000000000001E-2</v>
      </c>
      <c r="I19" s="85">
        <v>1.01E-2</v>
      </c>
    </row>
    <row r="20" spans="2:9" x14ac:dyDescent="0.35">
      <c r="B20" s="3" t="s">
        <v>18</v>
      </c>
      <c r="D20" s="24">
        <v>1.37E-2</v>
      </c>
      <c r="E20" s="6">
        <v>2.7799999999999998E-2</v>
      </c>
      <c r="F20" s="6">
        <v>2.7799999999999998E-2</v>
      </c>
      <c r="G20" s="7" t="s">
        <v>444</v>
      </c>
      <c r="H20" s="85">
        <v>7.1000000000000004E-3</v>
      </c>
      <c r="I20" s="85">
        <v>3.6799999999999999E-2</v>
      </c>
    </row>
    <row r="21" spans="2:9" x14ac:dyDescent="0.35">
      <c r="B21" s="3" t="s">
        <v>19</v>
      </c>
      <c r="D21" s="134">
        <v>0.77</v>
      </c>
      <c r="E21" s="7">
        <v>0.86</v>
      </c>
      <c r="F21" s="7">
        <v>0.79</v>
      </c>
      <c r="G21" s="23">
        <v>0.66</v>
      </c>
      <c r="H21" s="23">
        <v>0.46</v>
      </c>
      <c r="I21" s="86">
        <v>0.65</v>
      </c>
    </row>
    <row r="22" spans="2:9" x14ac:dyDescent="0.35">
      <c r="B22" s="3" t="s">
        <v>20</v>
      </c>
      <c r="D22" s="138">
        <v>39468</v>
      </c>
      <c r="E22" s="8">
        <v>36253</v>
      </c>
      <c r="F22" s="8">
        <v>28571</v>
      </c>
      <c r="G22" s="14">
        <v>47518</v>
      </c>
      <c r="H22" s="33">
        <v>5501</v>
      </c>
      <c r="I22" s="87">
        <v>56751</v>
      </c>
    </row>
    <row r="23" spans="2:9" x14ac:dyDescent="0.35">
      <c r="B23" s="3" t="s">
        <v>21</v>
      </c>
      <c r="D23" s="18">
        <v>523</v>
      </c>
      <c r="E23" s="4">
        <v>864</v>
      </c>
      <c r="F23" s="4">
        <v>564</v>
      </c>
      <c r="G23" s="4">
        <v>596</v>
      </c>
      <c r="H23" s="15">
        <v>217</v>
      </c>
      <c r="I23" s="84">
        <v>813</v>
      </c>
    </row>
    <row r="24" spans="2:9" x14ac:dyDescent="0.35">
      <c r="B24" s="3" t="s">
        <v>23</v>
      </c>
      <c r="D24" s="18">
        <v>15</v>
      </c>
      <c r="E24" s="4">
        <v>28</v>
      </c>
      <c r="F24" s="4" t="s">
        <v>29</v>
      </c>
      <c r="G24" s="4">
        <v>14</v>
      </c>
      <c r="H24" s="4" t="s">
        <v>29</v>
      </c>
      <c r="I24" s="84">
        <v>18</v>
      </c>
    </row>
    <row r="25" spans="2:9" x14ac:dyDescent="0.35">
      <c r="B25" s="3" t="s">
        <v>24</v>
      </c>
      <c r="D25" s="21">
        <v>0.57999999999999996</v>
      </c>
      <c r="E25" s="7">
        <v>0.91</v>
      </c>
      <c r="F25" s="7" t="s">
        <v>29</v>
      </c>
      <c r="G25" s="7">
        <v>0.45</v>
      </c>
      <c r="H25" s="7" t="s">
        <v>29</v>
      </c>
      <c r="I25" s="86">
        <v>0.49</v>
      </c>
    </row>
    <row r="26" spans="2:9" x14ac:dyDescent="0.35">
      <c r="B26" s="5" t="s">
        <v>25</v>
      </c>
      <c r="D26" s="22">
        <v>0.7</v>
      </c>
      <c r="E26" s="23">
        <v>0.67</v>
      </c>
      <c r="F26" s="102" t="s">
        <v>29</v>
      </c>
      <c r="G26" s="23">
        <v>0.77</v>
      </c>
      <c r="H26" s="102" t="s">
        <v>29</v>
      </c>
      <c r="I26" s="88">
        <v>0.66</v>
      </c>
    </row>
  </sheetData>
  <pageMargins left="0.511811024" right="0.511811024" top="0.78740157500000008" bottom="0.78740157500000008" header="0.31496062000000008" footer="0.31496062000000008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EE35-527A-411E-9B24-6DBE0B6FF933}">
  <dimension ref="B3:L26"/>
  <sheetViews>
    <sheetView showGridLines="0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68</v>
      </c>
      <c r="K4" s="41">
        <v>45748</v>
      </c>
      <c r="L4" s="25"/>
    </row>
    <row r="5" spans="2:12" x14ac:dyDescent="0.35">
      <c r="B5" s="82" t="s">
        <v>53</v>
      </c>
      <c r="D5" s="79">
        <v>10</v>
      </c>
      <c r="E5" s="4">
        <v>5</v>
      </c>
      <c r="F5" s="4">
        <v>6</v>
      </c>
      <c r="G5" s="4">
        <v>7</v>
      </c>
      <c r="H5" s="80">
        <v>3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124">
        <f>0</f>
        <v>0</v>
      </c>
      <c r="F6" s="124" t="s">
        <v>445</v>
      </c>
      <c r="G6" s="4">
        <v>0</v>
      </c>
      <c r="H6" s="80" t="s">
        <v>283</v>
      </c>
      <c r="I6" s="84" t="s">
        <v>446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f>F4-F5-7</f>
        <v>31</v>
      </c>
      <c r="G7" s="4">
        <v>40</v>
      </c>
      <c r="H7" s="15">
        <v>16</v>
      </c>
      <c r="I7" s="84">
        <v>68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28</v>
      </c>
      <c r="G8" s="4">
        <v>35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60</v>
      </c>
      <c r="E11" s="4">
        <v>41</v>
      </c>
      <c r="F11" s="4">
        <v>27</v>
      </c>
      <c r="G11" s="4" t="s">
        <v>447</v>
      </c>
      <c r="H11" s="15" t="s">
        <v>448</v>
      </c>
      <c r="I11" s="84">
        <v>28</v>
      </c>
    </row>
    <row r="12" spans="2:12" x14ac:dyDescent="0.35">
      <c r="B12" s="3" t="s">
        <v>11</v>
      </c>
      <c r="D12" s="18">
        <v>12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5</v>
      </c>
      <c r="E13" s="4">
        <v>0</v>
      </c>
      <c r="F13" s="4">
        <v>0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27">
        <v>1</v>
      </c>
      <c r="H15" s="139">
        <v>0</v>
      </c>
      <c r="I15" s="84">
        <v>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6</v>
      </c>
      <c r="E17" s="4">
        <v>0</v>
      </c>
      <c r="F17" s="15">
        <v>0</v>
      </c>
      <c r="G17" s="13">
        <v>0</v>
      </c>
      <c r="H17" s="140">
        <v>0</v>
      </c>
      <c r="I17" s="84">
        <v>0</v>
      </c>
    </row>
    <row r="18" spans="2:9" x14ac:dyDescent="0.35">
      <c r="B18" s="3" t="s">
        <v>16</v>
      </c>
      <c r="D18" s="133">
        <v>14</v>
      </c>
      <c r="E18" s="4">
        <v>0</v>
      </c>
      <c r="F18" s="4">
        <v>0</v>
      </c>
      <c r="G18" s="27">
        <v>1</v>
      </c>
      <c r="H18" s="6">
        <v>0</v>
      </c>
      <c r="I18" s="90">
        <v>2</v>
      </c>
    </row>
    <row r="19" spans="2:9" x14ac:dyDescent="0.35">
      <c r="B19" s="3" t="s">
        <v>17</v>
      </c>
      <c r="D19" s="24">
        <v>2.3199999999999998E-2</v>
      </c>
      <c r="E19" s="6">
        <v>3.4299999999999997E-2</v>
      </c>
      <c r="F19" s="6">
        <v>2.8000000000000001E-2</v>
      </c>
      <c r="G19" s="93" t="s">
        <v>449</v>
      </c>
      <c r="H19" s="6">
        <v>0</v>
      </c>
      <c r="I19" s="137">
        <v>2.0799999999999999E-2</v>
      </c>
    </row>
    <row r="20" spans="2:9" x14ac:dyDescent="0.35">
      <c r="B20" s="3" t="s">
        <v>18</v>
      </c>
      <c r="D20" s="24">
        <v>1.4E-2</v>
      </c>
      <c r="E20" s="6">
        <v>2.9399999999999999E-2</v>
      </c>
      <c r="F20" s="6">
        <v>2.9399999999999999E-2</v>
      </c>
      <c r="G20" s="93">
        <v>1.24E-2</v>
      </c>
      <c r="H20" s="136">
        <v>0</v>
      </c>
      <c r="I20" s="137">
        <v>3.6499999999999998E-2</v>
      </c>
    </row>
    <row r="21" spans="2:9" x14ac:dyDescent="0.35">
      <c r="B21" s="3" t="s">
        <v>19</v>
      </c>
      <c r="D21" s="134">
        <v>0.85</v>
      </c>
      <c r="E21" s="7">
        <v>0.76</v>
      </c>
      <c r="F21" s="7">
        <v>0.72</v>
      </c>
      <c r="G21" s="23">
        <v>0.81</v>
      </c>
      <c r="H21" s="7">
        <v>0</v>
      </c>
      <c r="I21" s="115">
        <v>0.55000000000000004</v>
      </c>
    </row>
    <row r="22" spans="2:9" x14ac:dyDescent="0.35">
      <c r="B22" s="3" t="s">
        <v>20</v>
      </c>
      <c r="D22" s="138">
        <v>47319</v>
      </c>
      <c r="E22" s="8">
        <v>23357</v>
      </c>
      <c r="F22" s="8">
        <v>17094</v>
      </c>
      <c r="G22" s="33">
        <v>56695</v>
      </c>
      <c r="H22" s="14">
        <v>0</v>
      </c>
      <c r="I22" s="122">
        <v>23538</v>
      </c>
    </row>
    <row r="23" spans="2:9" x14ac:dyDescent="0.35">
      <c r="B23" s="3" t="s">
        <v>21</v>
      </c>
      <c r="D23" s="20">
        <v>882</v>
      </c>
      <c r="E23" s="4">
        <v>641</v>
      </c>
      <c r="F23" s="4">
        <v>422</v>
      </c>
      <c r="G23" s="15">
        <v>675</v>
      </c>
      <c r="H23" s="4">
        <v>0</v>
      </c>
      <c r="I23" s="90">
        <v>326</v>
      </c>
    </row>
    <row r="24" spans="2:9" x14ac:dyDescent="0.35">
      <c r="B24" s="3" t="s">
        <v>23</v>
      </c>
      <c r="D24" s="18">
        <v>6</v>
      </c>
      <c r="E24" s="4">
        <v>9</v>
      </c>
      <c r="F24" s="4" t="s">
        <v>29</v>
      </c>
      <c r="G24" s="4">
        <v>10</v>
      </c>
      <c r="H24" s="13" t="s">
        <v>29</v>
      </c>
      <c r="I24" s="84">
        <v>3</v>
      </c>
    </row>
    <row r="25" spans="2:9" x14ac:dyDescent="0.35">
      <c r="B25" s="3" t="s">
        <v>24</v>
      </c>
      <c r="D25" s="21">
        <v>0.56000000000000005</v>
      </c>
      <c r="E25" s="7">
        <v>0.92</v>
      </c>
      <c r="F25" s="7" t="s">
        <v>29</v>
      </c>
      <c r="G25" s="7">
        <v>0.46</v>
      </c>
      <c r="H25" s="7" t="s">
        <v>29</v>
      </c>
      <c r="I25" s="86">
        <v>0.46</v>
      </c>
    </row>
    <row r="26" spans="2:9" x14ac:dyDescent="0.35">
      <c r="B26" s="5" t="s">
        <v>25</v>
      </c>
      <c r="D26" s="22">
        <v>0.72</v>
      </c>
      <c r="E26" s="23">
        <v>0.67</v>
      </c>
      <c r="F26" s="102" t="s">
        <v>29</v>
      </c>
      <c r="G26" s="23">
        <v>0.76</v>
      </c>
      <c r="H26" s="102" t="s">
        <v>29</v>
      </c>
      <c r="I26" s="88">
        <v>0.68</v>
      </c>
    </row>
  </sheetData>
  <pageMargins left="0.511811024" right="0.511811024" top="0.78740157500000008" bottom="0.78740157500000008" header="0.31496062000000008" footer="0.31496062000000008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AE49-DD52-471C-A16D-F3296687472D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45749</v>
      </c>
      <c r="L4" s="25"/>
    </row>
    <row r="5" spans="2:12" x14ac:dyDescent="0.35">
      <c r="B5" s="82" t="s">
        <v>53</v>
      </c>
      <c r="D5" s="79">
        <v>10</v>
      </c>
      <c r="E5" s="4">
        <v>5</v>
      </c>
      <c r="F5" s="4">
        <v>6</v>
      </c>
      <c r="G5" s="4">
        <v>7</v>
      </c>
      <c r="H5" s="80">
        <v>3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42</v>
      </c>
      <c r="E6" s="124">
        <f>0</f>
        <v>0</v>
      </c>
      <c r="F6" s="124" t="s">
        <v>445</v>
      </c>
      <c r="G6" s="4">
        <v>0</v>
      </c>
      <c r="H6" s="80">
        <v>0</v>
      </c>
      <c r="I6" s="84" t="s">
        <v>450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f>F4-F5-7</f>
        <v>31</v>
      </c>
      <c r="G7" s="4">
        <v>40</v>
      </c>
      <c r="H7" s="15">
        <v>16</v>
      </c>
      <c r="I7" s="84">
        <v>64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28</v>
      </c>
      <c r="G8" s="4">
        <v>35</v>
      </c>
      <c r="H8" s="15">
        <v>16</v>
      </c>
      <c r="I8" s="84">
        <v>61</v>
      </c>
    </row>
    <row r="9" spans="2:12" x14ac:dyDescent="0.35">
      <c r="B9" s="3" t="s">
        <v>8</v>
      </c>
      <c r="D9" s="18">
        <v>7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49</v>
      </c>
      <c r="F11" s="4">
        <v>28</v>
      </c>
      <c r="G11" s="4" t="s">
        <v>424</v>
      </c>
      <c r="H11" s="15" t="s">
        <v>451</v>
      </c>
      <c r="I11" s="84">
        <v>60</v>
      </c>
    </row>
    <row r="12" spans="2:12" x14ac:dyDescent="0.35">
      <c r="B12" s="3" t="s">
        <v>11</v>
      </c>
      <c r="D12" s="18">
        <v>13</v>
      </c>
      <c r="E12" s="4">
        <v>0</v>
      </c>
      <c r="F12" s="4">
        <v>0</v>
      </c>
      <c r="G12" s="4">
        <v>0</v>
      </c>
      <c r="H12" s="15">
        <v>1</v>
      </c>
      <c r="I12" s="84">
        <v>0</v>
      </c>
    </row>
    <row r="13" spans="2:12" x14ac:dyDescent="0.35">
      <c r="B13" s="3" t="s">
        <v>112</v>
      </c>
      <c r="D13" s="18">
        <v>7</v>
      </c>
      <c r="E13" s="4">
        <v>4</v>
      </c>
      <c r="F13" s="4">
        <v>0</v>
      </c>
      <c r="G13" s="4">
        <v>11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2</v>
      </c>
      <c r="H15" s="139">
        <v>0</v>
      </c>
      <c r="I15" s="84">
        <v>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3">
        <v>1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1</v>
      </c>
      <c r="F17" s="15">
        <v>12</v>
      </c>
      <c r="G17" s="344"/>
      <c r="H17" s="1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1</v>
      </c>
      <c r="F18" s="4">
        <v>12</v>
      </c>
      <c r="G18" s="26">
        <v>3</v>
      </c>
      <c r="H18" s="4">
        <v>0</v>
      </c>
      <c r="I18" s="90">
        <v>4</v>
      </c>
    </row>
    <row r="19" spans="2:9" x14ac:dyDescent="0.35">
      <c r="B19" s="3" t="s">
        <v>17</v>
      </c>
      <c r="D19" s="24">
        <v>9.2999999999999992E-3</v>
      </c>
      <c r="E19" s="6">
        <v>9.7999999999999997E-3</v>
      </c>
      <c r="F19" s="6">
        <v>1.03E-2</v>
      </c>
      <c r="G19" s="6" t="s">
        <v>452</v>
      </c>
      <c r="H19" s="141">
        <v>0</v>
      </c>
      <c r="I19" s="85">
        <v>1.15E-2</v>
      </c>
    </row>
    <row r="20" spans="2:9" x14ac:dyDescent="0.35">
      <c r="B20" s="3" t="s">
        <v>18</v>
      </c>
      <c r="D20" s="24">
        <v>9.2999999999999992E-3</v>
      </c>
      <c r="E20" s="6">
        <v>1.2500000000000001E-2</v>
      </c>
      <c r="F20" s="6">
        <v>1.2500000000000001E-2</v>
      </c>
      <c r="G20" s="7" t="s">
        <v>452</v>
      </c>
      <c r="H20" s="136">
        <v>0</v>
      </c>
      <c r="I20" s="85">
        <v>1.15E-2</v>
      </c>
    </row>
    <row r="21" spans="2:9" x14ac:dyDescent="0.35">
      <c r="B21" s="3" t="s">
        <v>19</v>
      </c>
      <c r="D21" s="134">
        <v>0.89</v>
      </c>
      <c r="E21" s="7">
        <v>0.92</v>
      </c>
      <c r="F21" s="7">
        <v>0.83</v>
      </c>
      <c r="G21" s="7">
        <v>0.73</v>
      </c>
      <c r="H21" s="7">
        <v>0.8</v>
      </c>
      <c r="I21" s="86">
        <v>0.65</v>
      </c>
    </row>
    <row r="22" spans="2:9" x14ac:dyDescent="0.35">
      <c r="B22" s="3" t="s">
        <v>20</v>
      </c>
      <c r="D22" s="18">
        <v>50301</v>
      </c>
      <c r="E22" s="8">
        <v>21555</v>
      </c>
      <c r="F22" s="8">
        <v>22218</v>
      </c>
      <c r="G22" s="4"/>
      <c r="H22" s="14">
        <v>16246</v>
      </c>
      <c r="I22" s="87">
        <v>57089</v>
      </c>
    </row>
    <row r="23" spans="2:9" x14ac:dyDescent="0.35">
      <c r="B23" s="3" t="s">
        <v>21</v>
      </c>
      <c r="D23" s="18">
        <v>555</v>
      </c>
      <c r="E23" s="4">
        <v>724</v>
      </c>
      <c r="F23" s="4">
        <v>291</v>
      </c>
      <c r="G23" s="4">
        <v>690</v>
      </c>
      <c r="H23" s="4">
        <v>354</v>
      </c>
      <c r="I23" s="84">
        <v>641</v>
      </c>
    </row>
    <row r="24" spans="2:9" x14ac:dyDescent="0.35">
      <c r="B24" s="3" t="s">
        <v>23</v>
      </c>
      <c r="D24" s="18">
        <v>12</v>
      </c>
      <c r="E24" s="4">
        <v>5</v>
      </c>
      <c r="F24" s="4" t="s">
        <v>29</v>
      </c>
      <c r="G24" s="14">
        <v>54898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0.52</v>
      </c>
      <c r="E25" s="7">
        <v>0.87</v>
      </c>
      <c r="F25" s="7" t="s">
        <v>29</v>
      </c>
      <c r="G25" s="7">
        <v>0.46</v>
      </c>
      <c r="H25" s="7" t="s">
        <v>29</v>
      </c>
      <c r="I25" s="86">
        <v>0.46</v>
      </c>
    </row>
    <row r="26" spans="2:9" x14ac:dyDescent="0.35">
      <c r="B26" s="5" t="s">
        <v>25</v>
      </c>
      <c r="D26" s="22">
        <v>0.72</v>
      </c>
      <c r="E26" s="23">
        <v>0.67</v>
      </c>
      <c r="F26" s="102" t="s">
        <v>29</v>
      </c>
      <c r="G26" s="23">
        <v>0.76</v>
      </c>
      <c r="H26" s="102" t="s">
        <v>29</v>
      </c>
      <c r="I26" s="88">
        <v>0.68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4D4B-86BE-492A-990F-E8D42011AEDA}">
  <dimension ref="B3:L26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45750</v>
      </c>
      <c r="L4" s="25"/>
    </row>
    <row r="5" spans="2:12" x14ac:dyDescent="0.35">
      <c r="B5" s="82" t="s">
        <v>53</v>
      </c>
      <c r="D5" s="79">
        <v>10</v>
      </c>
      <c r="E5" s="4">
        <v>5</v>
      </c>
      <c r="F5" s="4">
        <v>6</v>
      </c>
      <c r="G5" s="4">
        <v>7</v>
      </c>
      <c r="H5" s="80">
        <v>3</v>
      </c>
      <c r="I5" s="84">
        <v>0</v>
      </c>
      <c r="K5" s="41"/>
      <c r="L5" s="25"/>
    </row>
    <row r="6" spans="2:12" x14ac:dyDescent="0.35">
      <c r="B6" s="82" t="s">
        <v>22</v>
      </c>
      <c r="D6" s="79">
        <v>0</v>
      </c>
      <c r="E6" s="124">
        <f>0</f>
        <v>0</v>
      </c>
      <c r="F6" s="124" t="s">
        <v>445</v>
      </c>
      <c r="G6" s="4">
        <v>0</v>
      </c>
      <c r="H6" s="80">
        <v>0</v>
      </c>
      <c r="I6" s="84" t="s">
        <v>453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f>F4-F5-7</f>
        <v>31</v>
      </c>
      <c r="G7" s="4">
        <v>40</v>
      </c>
      <c r="H7" s="15">
        <v>16</v>
      </c>
      <c r="I7" s="84">
        <v>65</v>
      </c>
      <c r="L7" s="25"/>
    </row>
    <row r="8" spans="2:12" x14ac:dyDescent="0.35">
      <c r="B8" s="3" t="s">
        <v>7</v>
      </c>
      <c r="D8" s="18">
        <v>47</v>
      </c>
      <c r="E8" s="4">
        <v>46</v>
      </c>
      <c r="F8" s="4">
        <v>28</v>
      </c>
      <c r="G8" s="4">
        <v>35</v>
      </c>
      <c r="H8" s="15">
        <v>16</v>
      </c>
      <c r="I8" s="84">
        <v>61</v>
      </c>
    </row>
    <row r="9" spans="2:12" x14ac:dyDescent="0.35">
      <c r="B9" s="3" t="s">
        <v>8</v>
      </c>
      <c r="D9" s="18">
        <v>7</v>
      </c>
      <c r="E9" s="4">
        <v>0</v>
      </c>
      <c r="F9" s="4">
        <v>2</v>
      </c>
      <c r="G9" s="4">
        <v>3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63</v>
      </c>
      <c r="E11" s="4">
        <v>42</v>
      </c>
      <c r="F11" s="4">
        <v>31</v>
      </c>
      <c r="G11" s="4" t="s">
        <v>454</v>
      </c>
      <c r="H11" s="15">
        <v>14</v>
      </c>
      <c r="I11" s="84">
        <v>68</v>
      </c>
    </row>
    <row r="12" spans="2:12" x14ac:dyDescent="0.35">
      <c r="B12" s="3" t="s">
        <v>11</v>
      </c>
      <c r="D12" s="18">
        <v>15</v>
      </c>
      <c r="E12" s="4">
        <v>0</v>
      </c>
      <c r="F12" s="4">
        <v>0</v>
      </c>
      <c r="G12" s="4">
        <v>0</v>
      </c>
      <c r="H12" s="15">
        <v>1</v>
      </c>
      <c r="I12" s="84">
        <v>1</v>
      </c>
    </row>
    <row r="13" spans="2:12" x14ac:dyDescent="0.35">
      <c r="B13" s="3" t="s">
        <v>112</v>
      </c>
      <c r="D13" s="18">
        <v>6</v>
      </c>
      <c r="E13" s="4">
        <v>0</v>
      </c>
      <c r="F13" s="4">
        <v>0</v>
      </c>
      <c r="G13" s="4">
        <v>4</v>
      </c>
      <c r="H13" s="15">
        <v>0</v>
      </c>
      <c r="I13" s="84">
        <v>4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7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27">
        <v>1</v>
      </c>
      <c r="H15" s="139">
        <v>0</v>
      </c>
      <c r="I15" s="84">
        <v>15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1">
        <v>3</v>
      </c>
      <c r="H16" s="4">
        <v>0</v>
      </c>
      <c r="I16" s="90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2"/>
      <c r="H17" s="4">
        <v>0</v>
      </c>
      <c r="I17" s="90">
        <v>0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31">
        <v>6</v>
      </c>
      <c r="H18" s="4">
        <v>0</v>
      </c>
      <c r="I18" s="90">
        <v>15</v>
      </c>
    </row>
    <row r="19" spans="2:9" x14ac:dyDescent="0.35">
      <c r="B19" s="3" t="s">
        <v>17</v>
      </c>
      <c r="D19" s="24">
        <v>1.03E-2</v>
      </c>
      <c r="E19" s="6">
        <v>2.1399999999999999E-2</v>
      </c>
      <c r="F19" s="6">
        <v>5.7000000000000002E-3</v>
      </c>
      <c r="G19" s="6" t="s">
        <v>242</v>
      </c>
      <c r="H19" s="141">
        <v>1.1999999999999999E-3</v>
      </c>
      <c r="I19" s="85">
        <v>4.0000000000000002E-4</v>
      </c>
    </row>
    <row r="20" spans="2:9" x14ac:dyDescent="0.35">
      <c r="B20" s="3" t="s">
        <v>18</v>
      </c>
      <c r="D20" s="24">
        <v>9.7999999999999997E-3</v>
      </c>
      <c r="E20" s="6">
        <v>1.44E-2</v>
      </c>
      <c r="F20" s="6">
        <v>1.44E-2</v>
      </c>
      <c r="G20" s="7" t="s">
        <v>455</v>
      </c>
      <c r="H20" s="136">
        <v>6.9999999999999999E-4</v>
      </c>
      <c r="I20" s="85">
        <v>4.4999999999999997E-3</v>
      </c>
    </row>
    <row r="21" spans="2:9" x14ac:dyDescent="0.35">
      <c r="B21" s="3" t="s">
        <v>19</v>
      </c>
      <c r="D21" s="134">
        <v>0.78</v>
      </c>
      <c r="E21" s="7">
        <v>0.88</v>
      </c>
      <c r="F21" s="7">
        <v>0.84</v>
      </c>
      <c r="G21" s="7">
        <v>0.76</v>
      </c>
      <c r="H21" s="7">
        <v>0.75</v>
      </c>
      <c r="I21" s="86">
        <v>0.72</v>
      </c>
    </row>
    <row r="22" spans="2:9" x14ac:dyDescent="0.35">
      <c r="B22" s="3" t="s">
        <v>20</v>
      </c>
      <c r="D22" s="18">
        <v>47505</v>
      </c>
      <c r="E22" s="8">
        <v>29332</v>
      </c>
      <c r="F22" s="8">
        <v>23801</v>
      </c>
      <c r="G22" s="14">
        <v>45478</v>
      </c>
      <c r="H22" s="14">
        <v>10982</v>
      </c>
      <c r="I22" s="87">
        <v>76281</v>
      </c>
    </row>
    <row r="23" spans="2:9" x14ac:dyDescent="0.35">
      <c r="B23" s="3" t="s">
        <v>21</v>
      </c>
      <c r="D23" s="18">
        <v>625</v>
      </c>
      <c r="E23" s="4">
        <v>607</v>
      </c>
      <c r="F23" s="4">
        <v>487</v>
      </c>
      <c r="G23" s="4">
        <v>526</v>
      </c>
      <c r="H23" s="4">
        <v>329</v>
      </c>
      <c r="I23" s="84">
        <v>765</v>
      </c>
    </row>
    <row r="24" spans="2:9" x14ac:dyDescent="0.35">
      <c r="B24" s="3" t="s">
        <v>23</v>
      </c>
      <c r="D24" s="18">
        <v>2</v>
      </c>
      <c r="E24" s="4">
        <v>10</v>
      </c>
      <c r="F24" s="4" t="s">
        <v>29</v>
      </c>
      <c r="G24" s="4">
        <v>9</v>
      </c>
      <c r="H24" s="13" t="s">
        <v>29</v>
      </c>
      <c r="I24" s="84">
        <v>5</v>
      </c>
    </row>
    <row r="25" spans="2:9" x14ac:dyDescent="0.35">
      <c r="B25" s="3" t="s">
        <v>24</v>
      </c>
      <c r="D25" s="21">
        <v>0.49</v>
      </c>
      <c r="E25" s="7">
        <v>0.86</v>
      </c>
      <c r="F25" s="7" t="s">
        <v>29</v>
      </c>
      <c r="G25" s="7">
        <v>0.44</v>
      </c>
      <c r="H25" s="7" t="s">
        <v>29</v>
      </c>
      <c r="I25" s="86">
        <v>0.46</v>
      </c>
    </row>
    <row r="26" spans="2:9" x14ac:dyDescent="0.35">
      <c r="B26" s="5" t="s">
        <v>25</v>
      </c>
      <c r="D26" s="22">
        <v>0.72</v>
      </c>
      <c r="E26" s="23">
        <v>0.68</v>
      </c>
      <c r="F26" s="102" t="s">
        <v>29</v>
      </c>
      <c r="G26" s="23">
        <v>0.76</v>
      </c>
      <c r="H26" s="102" t="s">
        <v>29</v>
      </c>
      <c r="I26" s="88">
        <v>0.68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B52B-AA45-4313-BFB2-0B9ED34E663A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45751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0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79" t="s">
        <v>456</v>
      </c>
      <c r="E6" s="124">
        <f>0</f>
        <v>0</v>
      </c>
      <c r="F6" s="124" t="s">
        <v>231</v>
      </c>
      <c r="G6" s="4">
        <v>0</v>
      </c>
      <c r="H6" s="80">
        <v>0</v>
      </c>
      <c r="I6" s="84" t="s">
        <v>453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33</v>
      </c>
      <c r="G7" s="4">
        <v>50</v>
      </c>
      <c r="H7" s="15">
        <v>16</v>
      </c>
      <c r="I7" s="84">
        <v>65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30</v>
      </c>
      <c r="G8" s="4">
        <v>43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54</v>
      </c>
      <c r="E11" s="4">
        <v>54</v>
      </c>
      <c r="F11" s="4">
        <v>30</v>
      </c>
      <c r="G11" s="4">
        <v>56</v>
      </c>
      <c r="H11" s="15">
        <v>14</v>
      </c>
      <c r="I11" s="84">
        <v>63</v>
      </c>
    </row>
    <row r="12" spans="2:12" x14ac:dyDescent="0.35">
      <c r="B12" s="3" t="s">
        <v>11</v>
      </c>
      <c r="D12" s="18">
        <v>13</v>
      </c>
      <c r="E12" s="4">
        <v>0</v>
      </c>
      <c r="F12" s="4">
        <v>0</v>
      </c>
      <c r="G12" s="4">
        <v>0</v>
      </c>
      <c r="H12" s="15">
        <v>1</v>
      </c>
      <c r="I12" s="84">
        <v>1</v>
      </c>
    </row>
    <row r="13" spans="2:12" x14ac:dyDescent="0.35">
      <c r="B13" s="3" t="s">
        <v>112</v>
      </c>
      <c r="D13" s="18">
        <v>6</v>
      </c>
      <c r="E13" s="4">
        <v>7</v>
      </c>
      <c r="F13" s="4">
        <v>0</v>
      </c>
      <c r="G13" s="4">
        <v>6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13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27">
        <v>1</v>
      </c>
      <c r="H15" s="139">
        <v>0</v>
      </c>
      <c r="I15" s="84">
        <v>9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26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2</v>
      </c>
      <c r="F17" s="15">
        <v>5</v>
      </c>
      <c r="G17" s="13">
        <v>0</v>
      </c>
      <c r="H17" s="4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2</v>
      </c>
      <c r="F18" s="4">
        <v>5</v>
      </c>
      <c r="G18" s="27">
        <v>1</v>
      </c>
      <c r="H18" s="4">
        <v>0</v>
      </c>
      <c r="I18" s="84">
        <v>9</v>
      </c>
    </row>
    <row r="19" spans="2:9" x14ac:dyDescent="0.35">
      <c r="B19" s="3" t="s">
        <v>17</v>
      </c>
      <c r="D19" s="24">
        <v>1.0800000000000001E-2</v>
      </c>
      <c r="E19" s="6">
        <v>1.41E-2</v>
      </c>
      <c r="F19" s="6">
        <v>1.47E-2</v>
      </c>
      <c r="G19" s="6" t="s">
        <v>457</v>
      </c>
      <c r="H19" s="141">
        <v>2.8999999999999998E-3</v>
      </c>
      <c r="I19" s="85">
        <v>5.8999999999999999E-3</v>
      </c>
    </row>
    <row r="20" spans="2:9" x14ac:dyDescent="0.35">
      <c r="B20" s="3" t="s">
        <v>18</v>
      </c>
      <c r="D20" s="24">
        <v>1.01E-2</v>
      </c>
      <c r="E20" s="6">
        <v>1.54E-2</v>
      </c>
      <c r="F20" s="6">
        <v>1.54E-2</v>
      </c>
      <c r="G20" s="7" t="s">
        <v>123</v>
      </c>
      <c r="H20" s="136">
        <v>1.4E-3</v>
      </c>
      <c r="I20" s="85">
        <v>6.0000000000000001E-3</v>
      </c>
    </row>
    <row r="21" spans="2:9" x14ac:dyDescent="0.35">
      <c r="B21" s="3" t="s">
        <v>19</v>
      </c>
      <c r="D21" s="134">
        <v>0.8</v>
      </c>
      <c r="E21" s="7">
        <v>0.86</v>
      </c>
      <c r="F21" s="7">
        <v>0.83</v>
      </c>
      <c r="G21" s="7">
        <v>0.78</v>
      </c>
      <c r="H21" s="7">
        <v>0.78</v>
      </c>
      <c r="I21" s="86">
        <v>0.72</v>
      </c>
    </row>
    <row r="22" spans="2:9" x14ac:dyDescent="0.35">
      <c r="B22" s="3" t="s">
        <v>20</v>
      </c>
      <c r="D22" s="18">
        <v>41727</v>
      </c>
      <c r="E22" s="8">
        <v>40507</v>
      </c>
      <c r="F22" s="8">
        <v>24056</v>
      </c>
      <c r="G22" s="14">
        <v>55309</v>
      </c>
      <c r="H22" s="14">
        <v>9685</v>
      </c>
      <c r="I22" s="87">
        <v>71792</v>
      </c>
    </row>
    <row r="23" spans="2:9" x14ac:dyDescent="0.35">
      <c r="B23" s="3" t="s">
        <v>21</v>
      </c>
      <c r="D23" s="18">
        <v>620</v>
      </c>
      <c r="E23" s="4">
        <v>681</v>
      </c>
      <c r="F23" s="4">
        <v>324</v>
      </c>
      <c r="G23" s="4">
        <v>612</v>
      </c>
      <c r="H23" s="4">
        <v>295</v>
      </c>
      <c r="I23" s="84">
        <v>742</v>
      </c>
    </row>
    <row r="24" spans="2:9" x14ac:dyDescent="0.35">
      <c r="B24" s="3" t="s">
        <v>23</v>
      </c>
      <c r="D24" s="18">
        <v>8</v>
      </c>
      <c r="E24" s="4">
        <v>8</v>
      </c>
      <c r="F24" s="4" t="s">
        <v>29</v>
      </c>
      <c r="G24" s="4">
        <v>6</v>
      </c>
      <c r="H24" s="13" t="s">
        <v>29</v>
      </c>
      <c r="I24" s="84">
        <v>5</v>
      </c>
    </row>
    <row r="25" spans="2:9" x14ac:dyDescent="0.35">
      <c r="B25" s="3" t="s">
        <v>24</v>
      </c>
      <c r="D25" s="21">
        <v>0.53</v>
      </c>
      <c r="E25" s="7">
        <v>0.81</v>
      </c>
      <c r="F25" s="7" t="s">
        <v>29</v>
      </c>
      <c r="G25" s="7">
        <v>0.44</v>
      </c>
      <c r="H25" s="7" t="s">
        <v>29</v>
      </c>
      <c r="I25" s="86">
        <v>0.46</v>
      </c>
    </row>
    <row r="26" spans="2:9" x14ac:dyDescent="0.35">
      <c r="B26" s="5" t="s">
        <v>25</v>
      </c>
      <c r="D26" s="22">
        <v>0.73</v>
      </c>
      <c r="E26" s="23">
        <v>0.71</v>
      </c>
      <c r="F26" s="102" t="s">
        <v>29</v>
      </c>
      <c r="G26" s="23">
        <v>0.77</v>
      </c>
      <c r="H26" s="102" t="s">
        <v>29</v>
      </c>
      <c r="I26" s="88"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7BAE-638A-4DA9-967C-656D9FDC53E6}">
  <dimension ref="B3:L26"/>
  <sheetViews>
    <sheetView showGridLines="0" topLeftCell="A2" zoomScale="90" zoomScaleNormal="90" workbookViewId="0">
      <selection activeCell="L11" sqref="L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1.26953125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45752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0</v>
      </c>
      <c r="H5" s="80">
        <v>2</v>
      </c>
      <c r="I5" s="84">
        <v>0</v>
      </c>
      <c r="K5" s="41"/>
      <c r="L5" s="25"/>
    </row>
    <row r="6" spans="2:12" ht="13.5" customHeight="1" x14ac:dyDescent="0.35">
      <c r="B6" s="82" t="s">
        <v>22</v>
      </c>
      <c r="D6" s="143" t="s">
        <v>456</v>
      </c>
      <c r="E6" s="124">
        <f>0</f>
        <v>0</v>
      </c>
      <c r="F6" s="124" t="s">
        <v>231</v>
      </c>
      <c r="G6" s="4">
        <v>0</v>
      </c>
      <c r="H6" s="80">
        <v>0</v>
      </c>
      <c r="I6" s="84" t="s">
        <v>458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33</v>
      </c>
      <c r="G7" s="4">
        <v>50</v>
      </c>
      <c r="H7" s="15">
        <v>16</v>
      </c>
      <c r="I7" s="84">
        <v>57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30</v>
      </c>
      <c r="G8" s="4">
        <v>43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52</v>
      </c>
      <c r="E11" s="4">
        <v>35</v>
      </c>
      <c r="F11" s="4">
        <v>38</v>
      </c>
      <c r="G11" s="4">
        <v>51</v>
      </c>
      <c r="H11" s="15">
        <v>14</v>
      </c>
      <c r="I11" s="84">
        <v>48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 t="s">
        <v>404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3</v>
      </c>
      <c r="E13" s="4">
        <v>0</v>
      </c>
      <c r="F13" s="4">
        <v>0</v>
      </c>
      <c r="G13" s="4">
        <v>4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4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7</v>
      </c>
      <c r="H15" s="139">
        <v>0</v>
      </c>
      <c r="I15" s="84">
        <v>20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13">
        <v>8</v>
      </c>
      <c r="H18" s="4">
        <v>0</v>
      </c>
      <c r="I18" s="84">
        <v>20</v>
      </c>
    </row>
    <row r="19" spans="2:9" x14ac:dyDescent="0.35">
      <c r="B19" s="3" t="s">
        <v>17</v>
      </c>
      <c r="D19" s="24">
        <v>1.49E-2</v>
      </c>
      <c r="E19" s="6">
        <v>1.2800000000000001E-2</v>
      </c>
      <c r="F19" s="6">
        <v>5.7000000000000002E-3</v>
      </c>
      <c r="G19" s="23">
        <v>0.33</v>
      </c>
      <c r="H19" s="141">
        <v>1E-4</v>
      </c>
      <c r="I19" s="85">
        <v>2.52E-2</v>
      </c>
    </row>
    <row r="20" spans="2:9" x14ac:dyDescent="0.35">
      <c r="B20" s="3" t="s">
        <v>18</v>
      </c>
      <c r="D20" s="24">
        <v>1.11E-2</v>
      </c>
      <c r="E20" s="6">
        <v>1.4200000000000001E-2</v>
      </c>
      <c r="F20" s="6">
        <v>1.4200000000000001E-2</v>
      </c>
      <c r="G20" s="7">
        <v>0.43</v>
      </c>
      <c r="H20" s="136">
        <v>1.1999999999999999E-3</v>
      </c>
      <c r="I20" s="85">
        <v>1.26E-2</v>
      </c>
    </row>
    <row r="21" spans="2:9" x14ac:dyDescent="0.35">
      <c r="B21" s="3" t="s">
        <v>19</v>
      </c>
      <c r="D21" s="134">
        <v>0.75</v>
      </c>
      <c r="E21" s="7">
        <v>0.86</v>
      </c>
      <c r="F21" s="7">
        <v>0.72</v>
      </c>
      <c r="G21" s="7">
        <v>0.69</v>
      </c>
      <c r="H21" s="7">
        <v>0.49</v>
      </c>
      <c r="I21" s="86">
        <v>0.64</v>
      </c>
    </row>
    <row r="22" spans="2:9" x14ac:dyDescent="0.35">
      <c r="B22" s="3" t="s">
        <v>20</v>
      </c>
      <c r="D22" s="18">
        <v>37729</v>
      </c>
      <c r="E22" s="8">
        <v>20146</v>
      </c>
      <c r="F22" s="8">
        <v>23289</v>
      </c>
      <c r="G22" s="14">
        <v>44652</v>
      </c>
      <c r="H22" s="14">
        <v>6681</v>
      </c>
      <c r="I22" s="87">
        <v>47152</v>
      </c>
    </row>
    <row r="23" spans="2:9" x14ac:dyDescent="0.35">
      <c r="B23" s="3" t="s">
        <v>21</v>
      </c>
      <c r="D23" s="18">
        <v>611</v>
      </c>
      <c r="E23" s="4">
        <v>516</v>
      </c>
      <c r="F23" s="4">
        <v>687</v>
      </c>
      <c r="G23" s="4">
        <v>532</v>
      </c>
      <c r="H23" s="4">
        <v>333</v>
      </c>
      <c r="I23" s="84">
        <v>683</v>
      </c>
    </row>
    <row r="24" spans="2:9" x14ac:dyDescent="0.35">
      <c r="B24" s="3" t="s">
        <v>23</v>
      </c>
      <c r="D24" s="18">
        <v>6</v>
      </c>
      <c r="E24" s="4">
        <v>13</v>
      </c>
      <c r="F24" s="4" t="s">
        <v>29</v>
      </c>
      <c r="G24" s="4">
        <v>11</v>
      </c>
      <c r="H24" s="13" t="s">
        <v>29</v>
      </c>
      <c r="I24" s="84">
        <v>4</v>
      </c>
    </row>
    <row r="25" spans="2:9" x14ac:dyDescent="0.35">
      <c r="B25" s="3" t="s">
        <v>24</v>
      </c>
      <c r="D25" s="21">
        <v>0.55000000000000004</v>
      </c>
      <c r="E25" s="7">
        <v>0.81</v>
      </c>
      <c r="F25" s="7" t="s">
        <v>29</v>
      </c>
      <c r="G25" s="7">
        <v>0.4</v>
      </c>
      <c r="H25" s="7" t="s">
        <v>29</v>
      </c>
      <c r="I25" s="86">
        <v>0.5</v>
      </c>
    </row>
    <row r="26" spans="2:9" x14ac:dyDescent="0.35">
      <c r="B26" s="5" t="s">
        <v>25</v>
      </c>
      <c r="D26" s="22">
        <v>0.73</v>
      </c>
      <c r="E26" s="23">
        <v>0.71</v>
      </c>
      <c r="F26" s="102" t="s">
        <v>29</v>
      </c>
      <c r="G26" s="23">
        <v>0.77</v>
      </c>
      <c r="H26" s="102" t="s">
        <v>29</v>
      </c>
      <c r="I26" s="88">
        <v>0.72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5232-34EC-43AC-902C-FAD4AACFC686}">
  <dimension ref="B3:L26"/>
  <sheetViews>
    <sheetView showGridLines="0" zoomScale="90" zoomScaleNormal="90" workbookViewId="0">
      <selection activeCell="G29" sqref="G2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45754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 t="s">
        <v>350</v>
      </c>
      <c r="E6" s="124">
        <f>0</f>
        <v>0</v>
      </c>
      <c r="F6" s="124" t="s">
        <v>231</v>
      </c>
      <c r="G6" s="4">
        <v>0</v>
      </c>
      <c r="H6" s="80">
        <v>0</v>
      </c>
      <c r="I6" s="84" t="s">
        <v>459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33</v>
      </c>
      <c r="G7" s="4">
        <v>43</v>
      </c>
      <c r="H7" s="15">
        <v>16</v>
      </c>
      <c r="I7" s="84">
        <v>66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30</v>
      </c>
      <c r="G8" s="4">
        <v>36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65</v>
      </c>
      <c r="E11" s="4">
        <v>49</v>
      </c>
      <c r="F11" s="4">
        <v>22</v>
      </c>
      <c r="G11" s="4">
        <v>47</v>
      </c>
      <c r="H11" s="15">
        <v>14</v>
      </c>
      <c r="I11" s="84">
        <v>55</v>
      </c>
    </row>
    <row r="12" spans="2:12" x14ac:dyDescent="0.35">
      <c r="B12" s="3" t="s">
        <v>11</v>
      </c>
      <c r="D12" s="18">
        <v>17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7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3</v>
      </c>
      <c r="E14" s="4">
        <v>7</v>
      </c>
      <c r="F14" s="4">
        <v>0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9</v>
      </c>
      <c r="H15" s="139">
        <v>0</v>
      </c>
      <c r="I15" s="84">
        <v>19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145">
        <v>10</v>
      </c>
      <c r="H18" s="4">
        <v>0</v>
      </c>
      <c r="I18" s="84">
        <v>19</v>
      </c>
    </row>
    <row r="19" spans="2:9" x14ac:dyDescent="0.35">
      <c r="B19" s="3" t="s">
        <v>17</v>
      </c>
      <c r="D19" s="24">
        <v>2.1100000000000001E-2</v>
      </c>
      <c r="E19" s="6">
        <v>3.5099999999999999E-2</v>
      </c>
      <c r="F19" s="6">
        <v>2.6499999999999999E-2</v>
      </c>
      <c r="G19" s="6" t="s">
        <v>153</v>
      </c>
      <c r="H19" s="141">
        <v>1.89E-2</v>
      </c>
      <c r="I19" s="85">
        <v>9.7999999999999997E-3</v>
      </c>
    </row>
    <row r="20" spans="2:9" x14ac:dyDescent="0.35">
      <c r="B20" s="3" t="s">
        <v>18</v>
      </c>
      <c r="D20" s="24">
        <v>1.2800000000000001E-2</v>
      </c>
      <c r="E20" s="6">
        <v>1.43E-2</v>
      </c>
      <c r="F20" s="6">
        <v>1.43E-2</v>
      </c>
      <c r="G20" s="7" t="s">
        <v>120</v>
      </c>
      <c r="H20" s="136">
        <v>3.3999999999999998E-3</v>
      </c>
      <c r="I20" s="85">
        <v>1.24E-2</v>
      </c>
    </row>
    <row r="21" spans="2:9" x14ac:dyDescent="0.35">
      <c r="B21" s="3" t="s">
        <v>19</v>
      </c>
      <c r="D21" s="134">
        <v>0.98</v>
      </c>
      <c r="E21" s="7">
        <v>0.74</v>
      </c>
      <c r="F21" s="7">
        <v>0.71</v>
      </c>
      <c r="G21" s="144">
        <v>0.73</v>
      </c>
      <c r="H21" s="7">
        <v>0.68</v>
      </c>
      <c r="I21" s="86">
        <v>0.63</v>
      </c>
    </row>
    <row r="22" spans="2:9" x14ac:dyDescent="0.35">
      <c r="B22" s="3" t="s">
        <v>20</v>
      </c>
      <c r="D22" s="18">
        <v>57808</v>
      </c>
      <c r="E22" s="8">
        <v>35922</v>
      </c>
      <c r="F22" s="8">
        <v>15451</v>
      </c>
      <c r="G22" s="14">
        <v>40853</v>
      </c>
      <c r="H22" s="14">
        <v>9024</v>
      </c>
      <c r="I22" s="87">
        <v>54193</v>
      </c>
    </row>
    <row r="23" spans="2:9" x14ac:dyDescent="0.35">
      <c r="B23" s="3" t="s">
        <v>21</v>
      </c>
      <c r="D23" s="18">
        <v>637</v>
      </c>
      <c r="E23" s="4">
        <v>541</v>
      </c>
      <c r="F23" s="4">
        <v>221</v>
      </c>
      <c r="G23" s="4">
        <v>583</v>
      </c>
      <c r="H23" s="4">
        <v>428</v>
      </c>
      <c r="I23" s="84">
        <v>609</v>
      </c>
    </row>
    <row r="24" spans="2:9" x14ac:dyDescent="0.35">
      <c r="B24" s="3" t="s">
        <v>23</v>
      </c>
      <c r="D24" s="18">
        <v>29</v>
      </c>
      <c r="E24" s="4">
        <v>22</v>
      </c>
      <c r="F24" s="4" t="s">
        <v>29</v>
      </c>
      <c r="G24" s="4">
        <v>14</v>
      </c>
      <c r="H24" s="13" t="s">
        <v>29</v>
      </c>
      <c r="I24" s="84">
        <v>22</v>
      </c>
    </row>
    <row r="25" spans="2:9" x14ac:dyDescent="0.35">
      <c r="B25" s="3" t="s">
        <v>24</v>
      </c>
      <c r="D25" s="21">
        <v>0.62</v>
      </c>
      <c r="E25" s="7">
        <v>0.87</v>
      </c>
      <c r="F25" s="7" t="s">
        <v>29</v>
      </c>
      <c r="G25" s="7">
        <v>0.45</v>
      </c>
      <c r="H25" s="7" t="s">
        <v>29</v>
      </c>
      <c r="I25" s="86">
        <v>0.5</v>
      </c>
    </row>
    <row r="26" spans="2:9" x14ac:dyDescent="0.35">
      <c r="B26" s="5" t="s">
        <v>25</v>
      </c>
      <c r="D26" s="22">
        <v>0.75</v>
      </c>
      <c r="E26" s="23">
        <v>0.73</v>
      </c>
      <c r="F26" s="102" t="s">
        <v>29</v>
      </c>
      <c r="G26" s="23">
        <v>0.78</v>
      </c>
      <c r="H26" s="102" t="s">
        <v>29</v>
      </c>
      <c r="I26" s="88">
        <v>0.72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14F3-679E-46AC-82DB-414B90DC5B7C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45755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 t="s">
        <v>460</v>
      </c>
      <c r="E6" s="124">
        <f>0</f>
        <v>0</v>
      </c>
      <c r="F6" s="124" t="s">
        <v>233</v>
      </c>
      <c r="G6" s="124" t="s">
        <v>461</v>
      </c>
      <c r="H6" s="80" t="s">
        <v>462</v>
      </c>
      <c r="I6" s="84" t="s">
        <v>463</v>
      </c>
      <c r="K6" s="41"/>
      <c r="L6" s="25"/>
    </row>
    <row r="7" spans="2:12" x14ac:dyDescent="0.35">
      <c r="B7" s="82" t="s">
        <v>54</v>
      </c>
      <c r="D7" s="79">
        <v>57</v>
      </c>
      <c r="E7" s="4">
        <v>50</v>
      </c>
      <c r="F7" s="4">
        <v>35</v>
      </c>
      <c r="G7" s="4">
        <v>43</v>
      </c>
      <c r="H7" s="15">
        <v>16</v>
      </c>
      <c r="I7" s="84">
        <v>55</v>
      </c>
      <c r="L7" s="25"/>
    </row>
    <row r="8" spans="2:12" x14ac:dyDescent="0.35">
      <c r="B8" s="3" t="s">
        <v>7</v>
      </c>
      <c r="D8" s="18">
        <v>48</v>
      </c>
      <c r="E8" s="4">
        <v>46</v>
      </c>
      <c r="F8" s="4">
        <v>32</v>
      </c>
      <c r="G8" s="4">
        <v>36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55</v>
      </c>
      <c r="F11" s="4">
        <v>35</v>
      </c>
      <c r="G11" s="4" t="s">
        <v>464</v>
      </c>
      <c r="H11" s="15" t="s">
        <v>465</v>
      </c>
      <c r="I11" s="84">
        <v>51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4</v>
      </c>
      <c r="E13" s="4">
        <v>6</v>
      </c>
      <c r="F13" s="4">
        <v>5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8</v>
      </c>
      <c r="F14" s="4">
        <v>1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9</v>
      </c>
      <c r="H15" s="139">
        <v>0</v>
      </c>
      <c r="I15" s="84">
        <v>12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3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7</v>
      </c>
      <c r="F17" s="15">
        <v>3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7</v>
      </c>
      <c r="F18" s="4">
        <v>3</v>
      </c>
      <c r="G18" s="26">
        <v>12</v>
      </c>
      <c r="H18" s="4">
        <v>0</v>
      </c>
      <c r="I18" s="84">
        <v>12</v>
      </c>
    </row>
    <row r="19" spans="2:9" x14ac:dyDescent="0.35">
      <c r="B19" s="3" t="s">
        <v>17</v>
      </c>
      <c r="D19" s="24">
        <v>1.0200000000000001E-2</v>
      </c>
      <c r="E19" s="6">
        <v>7.3000000000000001E-3</v>
      </c>
      <c r="F19" s="6">
        <v>1.21E-2</v>
      </c>
      <c r="G19" s="6" t="s">
        <v>466</v>
      </c>
      <c r="H19" s="141">
        <v>2.3599999999999999E-2</v>
      </c>
      <c r="I19" s="85">
        <v>4.02E-2</v>
      </c>
    </row>
    <row r="20" spans="2:9" x14ac:dyDescent="0.35">
      <c r="B20" s="3" t="s">
        <v>18</v>
      </c>
      <c r="D20" s="24">
        <v>1.2200000000000001E-2</v>
      </c>
      <c r="E20" s="6">
        <v>1.3599999999999999E-2</v>
      </c>
      <c r="F20" s="6">
        <v>1.3599999999999999E-2</v>
      </c>
      <c r="G20" s="7" t="s">
        <v>377</v>
      </c>
      <c r="H20" s="136">
        <v>7.1000000000000004E-3</v>
      </c>
      <c r="I20" s="85">
        <v>1.6799999999999999E-2</v>
      </c>
    </row>
    <row r="21" spans="2:9" x14ac:dyDescent="0.35">
      <c r="B21" s="3" t="s">
        <v>19</v>
      </c>
      <c r="D21" s="134">
        <v>0.85</v>
      </c>
      <c r="E21" s="7">
        <v>0.83</v>
      </c>
      <c r="F21" s="7">
        <v>0.81</v>
      </c>
      <c r="G21" s="23">
        <v>0.71</v>
      </c>
      <c r="H21" s="7">
        <v>1</v>
      </c>
      <c r="I21" s="86">
        <v>0.56000000000000005</v>
      </c>
    </row>
    <row r="22" spans="2:9" x14ac:dyDescent="0.35">
      <c r="B22" s="3" t="s">
        <v>20</v>
      </c>
      <c r="D22" s="18">
        <v>35533</v>
      </c>
      <c r="E22" s="8">
        <v>33792</v>
      </c>
      <c r="F22" s="8">
        <v>26531</v>
      </c>
      <c r="G22" s="14">
        <v>53196</v>
      </c>
      <c r="H22" s="14">
        <v>2100</v>
      </c>
      <c r="I22" s="87">
        <v>42761</v>
      </c>
    </row>
    <row r="23" spans="2:9" x14ac:dyDescent="0.35">
      <c r="B23" s="3" t="s">
        <v>21</v>
      </c>
      <c r="D23" s="18">
        <v>798</v>
      </c>
      <c r="E23" s="4">
        <v>768</v>
      </c>
      <c r="F23" s="4">
        <v>539</v>
      </c>
      <c r="G23" s="4">
        <v>675</v>
      </c>
      <c r="H23" s="4">
        <v>1</v>
      </c>
      <c r="I23" s="84">
        <v>593</v>
      </c>
    </row>
    <row r="24" spans="2:9" x14ac:dyDescent="0.35">
      <c r="B24" s="3" t="s">
        <v>23</v>
      </c>
      <c r="D24" s="18">
        <v>6</v>
      </c>
      <c r="E24" s="4">
        <v>7</v>
      </c>
      <c r="F24" s="4" t="s">
        <v>29</v>
      </c>
      <c r="G24" s="4">
        <v>9</v>
      </c>
      <c r="H24" s="13" t="s">
        <v>29</v>
      </c>
      <c r="I24" s="84">
        <v>4</v>
      </c>
    </row>
    <row r="25" spans="2:9" x14ac:dyDescent="0.35">
      <c r="B25" s="3" t="s">
        <v>24</v>
      </c>
      <c r="D25" s="21">
        <v>0.62</v>
      </c>
      <c r="E25" s="7">
        <v>0.82</v>
      </c>
      <c r="F25" s="7" t="s">
        <v>29</v>
      </c>
      <c r="G25" s="7">
        <v>0.42</v>
      </c>
      <c r="H25" s="7" t="s">
        <v>29</v>
      </c>
      <c r="I25" s="86">
        <v>0.68</v>
      </c>
    </row>
    <row r="26" spans="2:9" x14ac:dyDescent="0.35">
      <c r="B26" s="5" t="s">
        <v>25</v>
      </c>
      <c r="D26" s="22">
        <v>0.75</v>
      </c>
      <c r="E26" s="23">
        <v>0.73</v>
      </c>
      <c r="F26" s="102" t="s">
        <v>29</v>
      </c>
      <c r="G26" s="23">
        <v>0.78</v>
      </c>
      <c r="H26" s="102" t="s">
        <v>29</v>
      </c>
      <c r="I26" s="88">
        <v>0.74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D4B6-7BF1-4152-839E-DC1417F76E3E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8.81640625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45756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 t="s">
        <v>350</v>
      </c>
      <c r="E6" s="124">
        <f>0</f>
        <v>0</v>
      </c>
      <c r="F6" s="124" t="s">
        <v>231</v>
      </c>
      <c r="G6" s="124" t="s">
        <v>461</v>
      </c>
      <c r="H6" s="80">
        <v>0</v>
      </c>
      <c r="I6" s="84" t="s">
        <v>467</v>
      </c>
      <c r="K6" s="41"/>
      <c r="L6" s="25"/>
    </row>
    <row r="7" spans="2:12" x14ac:dyDescent="0.35">
      <c r="B7" s="82" t="s">
        <v>54</v>
      </c>
      <c r="D7" s="79">
        <v>58</v>
      </c>
      <c r="E7" s="4">
        <v>50</v>
      </c>
      <c r="F7" s="4">
        <v>35</v>
      </c>
      <c r="G7" s="4">
        <v>43</v>
      </c>
      <c r="H7" s="15">
        <v>16</v>
      </c>
      <c r="I7" s="84">
        <v>63</v>
      </c>
      <c r="L7" s="25"/>
    </row>
    <row r="8" spans="2:12" x14ac:dyDescent="0.35">
      <c r="B8" s="3" t="s">
        <v>7</v>
      </c>
      <c r="D8" s="18">
        <v>49</v>
      </c>
      <c r="E8" s="4">
        <v>46</v>
      </c>
      <c r="F8" s="4">
        <v>32</v>
      </c>
      <c r="G8" s="4">
        <v>36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50</v>
      </c>
      <c r="E11" s="4">
        <v>49</v>
      </c>
      <c r="F11" s="4">
        <v>32</v>
      </c>
      <c r="G11" s="4" t="s">
        <v>468</v>
      </c>
      <c r="H11" s="132" t="s">
        <v>469</v>
      </c>
      <c r="I11" s="84">
        <v>63</v>
      </c>
    </row>
    <row r="12" spans="2:12" x14ac:dyDescent="0.35">
      <c r="B12" s="3" t="s">
        <v>11</v>
      </c>
      <c r="D12" s="18">
        <v>12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5</v>
      </c>
      <c r="E13" s="4">
        <v>1</v>
      </c>
      <c r="F13" s="4">
        <v>1</v>
      </c>
      <c r="G13" s="4">
        <v>7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4</v>
      </c>
      <c r="E14" s="4">
        <v>6</v>
      </c>
      <c r="F14" s="4">
        <v>0</v>
      </c>
      <c r="G14" s="12">
        <v>9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3</v>
      </c>
      <c r="H15" s="139">
        <v>0</v>
      </c>
      <c r="I15" s="84">
        <v>14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5</v>
      </c>
      <c r="G17" s="340"/>
      <c r="H17" s="142">
        <v>0</v>
      </c>
      <c r="I17" s="84">
        <v>2</v>
      </c>
    </row>
    <row r="18" spans="2:9" x14ac:dyDescent="0.35">
      <c r="B18" s="3" t="s">
        <v>16</v>
      </c>
      <c r="D18" s="133">
        <v>6</v>
      </c>
      <c r="E18" s="4">
        <v>0</v>
      </c>
      <c r="F18" s="4">
        <v>5</v>
      </c>
      <c r="G18" s="147">
        <v>4</v>
      </c>
      <c r="H18" s="4">
        <v>0</v>
      </c>
      <c r="I18" s="84">
        <v>16</v>
      </c>
    </row>
    <row r="19" spans="2:9" x14ac:dyDescent="0.35">
      <c r="B19" s="3" t="s">
        <v>17</v>
      </c>
      <c r="D19" s="24">
        <v>6.7999999999999996E-3</v>
      </c>
      <c r="E19" s="6">
        <v>1.2699999999999999E-2</v>
      </c>
      <c r="F19" s="6">
        <v>1.32E-2</v>
      </c>
      <c r="G19" s="6" t="s">
        <v>434</v>
      </c>
      <c r="H19" s="141">
        <v>0</v>
      </c>
      <c r="I19" s="85">
        <v>9.1000000000000004E-3</v>
      </c>
    </row>
    <row r="20" spans="2:9" x14ac:dyDescent="0.35">
      <c r="B20" s="3" t="s">
        <v>18</v>
      </c>
      <c r="D20" s="24">
        <v>1.1599999999999999E-2</v>
      </c>
      <c r="E20" s="6">
        <v>1.4E-2</v>
      </c>
      <c r="F20" s="6">
        <v>1.4E-2</v>
      </c>
      <c r="G20" s="7" t="s">
        <v>252</v>
      </c>
      <c r="H20" s="136">
        <v>5.5999999999999999E-3</v>
      </c>
      <c r="I20" s="85">
        <v>1.8100000000000002E-2</v>
      </c>
    </row>
    <row r="21" spans="2:9" x14ac:dyDescent="0.35">
      <c r="B21" s="3" t="s">
        <v>19</v>
      </c>
      <c r="D21" s="134">
        <v>0.85</v>
      </c>
      <c r="E21" s="7">
        <v>0.83</v>
      </c>
      <c r="F21" s="7">
        <v>0.79</v>
      </c>
      <c r="G21" s="7">
        <v>0.75</v>
      </c>
      <c r="H21" s="7">
        <v>0.84</v>
      </c>
      <c r="I21" s="86">
        <v>0.71</v>
      </c>
    </row>
    <row r="22" spans="2:9" x14ac:dyDescent="0.35">
      <c r="B22" s="3" t="s">
        <v>20</v>
      </c>
      <c r="D22" s="18">
        <v>33641</v>
      </c>
      <c r="E22" s="8">
        <v>32267</v>
      </c>
      <c r="F22" s="146">
        <v>24774</v>
      </c>
      <c r="G22" s="14">
        <v>54278</v>
      </c>
      <c r="H22" s="14">
        <v>14622</v>
      </c>
      <c r="I22" s="87">
        <v>68694</v>
      </c>
    </row>
    <row r="23" spans="2:9" x14ac:dyDescent="0.35">
      <c r="B23" s="3" t="s">
        <v>21</v>
      </c>
      <c r="D23" s="18">
        <v>569</v>
      </c>
      <c r="E23" s="4">
        <v>609</v>
      </c>
      <c r="F23" s="4">
        <v>353</v>
      </c>
      <c r="G23" s="4">
        <v>487</v>
      </c>
      <c r="H23" s="4">
        <v>366</v>
      </c>
      <c r="I23" s="84">
        <v>650</v>
      </c>
    </row>
    <row r="24" spans="2:9" x14ac:dyDescent="0.35">
      <c r="B24" s="3" t="s">
        <v>23</v>
      </c>
      <c r="D24" s="18">
        <v>13</v>
      </c>
      <c r="E24" s="4">
        <v>9</v>
      </c>
      <c r="F24" s="4" t="s">
        <v>29</v>
      </c>
      <c r="G24" s="4">
        <v>7</v>
      </c>
      <c r="H24" s="13" t="s">
        <v>29</v>
      </c>
      <c r="I24" s="84">
        <v>6</v>
      </c>
    </row>
    <row r="25" spans="2:9" x14ac:dyDescent="0.35">
      <c r="B25" s="3" t="s">
        <v>24</v>
      </c>
      <c r="D25" s="21">
        <v>0.62</v>
      </c>
      <c r="E25" s="7">
        <v>0.8</v>
      </c>
      <c r="F25" s="7" t="s">
        <v>29</v>
      </c>
      <c r="G25" s="7">
        <v>0.41</v>
      </c>
      <c r="H25" s="7" t="s">
        <v>29</v>
      </c>
      <c r="I25" s="86">
        <v>0.66</v>
      </c>
    </row>
    <row r="26" spans="2:9" x14ac:dyDescent="0.35">
      <c r="B26" s="5" t="s">
        <v>25</v>
      </c>
      <c r="D26" s="22">
        <v>0.75</v>
      </c>
      <c r="E26" s="23">
        <v>0.73</v>
      </c>
      <c r="F26" s="102" t="s">
        <v>29</v>
      </c>
      <c r="G26" s="23">
        <v>0.78</v>
      </c>
      <c r="H26" s="102" t="s">
        <v>29</v>
      </c>
      <c r="I26" s="88">
        <v>0.74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AB9C-E72A-4A59-A5F2-57789253F965}">
  <dimension ref="B3:L26"/>
  <sheetViews>
    <sheetView showGridLines="0" zoomScale="90" zoomScaleNormal="90" workbookViewId="0">
      <selection activeCell="K10" sqref="K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44</v>
      </c>
      <c r="G4" s="4">
        <v>50</v>
      </c>
      <c r="H4" s="30">
        <v>16</v>
      </c>
      <c r="I4" s="83">
        <v>67</v>
      </c>
      <c r="K4" s="41">
        <v>45757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>
        <v>0</v>
      </c>
      <c r="E6" s="124">
        <f>0</f>
        <v>0</v>
      </c>
      <c r="F6" s="124" t="s">
        <v>231</v>
      </c>
      <c r="G6" s="124" t="s">
        <v>461</v>
      </c>
      <c r="H6" s="80" t="s">
        <v>459</v>
      </c>
      <c r="I6" s="84" t="s">
        <v>450</v>
      </c>
      <c r="K6" s="41"/>
      <c r="L6" s="25"/>
    </row>
    <row r="7" spans="2:12" x14ac:dyDescent="0.35">
      <c r="B7" s="82" t="s">
        <v>54</v>
      </c>
      <c r="D7" s="79">
        <v>57</v>
      </c>
      <c r="E7" s="4">
        <v>50</v>
      </c>
      <c r="F7" s="4">
        <v>35</v>
      </c>
      <c r="G7" s="4">
        <v>43</v>
      </c>
      <c r="H7" s="15">
        <v>16</v>
      </c>
      <c r="I7" s="84">
        <v>64</v>
      </c>
      <c r="L7" s="25"/>
    </row>
    <row r="8" spans="2:12" x14ac:dyDescent="0.35">
      <c r="B8" s="3" t="s">
        <v>7</v>
      </c>
      <c r="D8" s="18">
        <v>46</v>
      </c>
      <c r="E8" s="4">
        <v>46</v>
      </c>
      <c r="F8" s="4">
        <v>32</v>
      </c>
      <c r="G8" s="4">
        <v>36</v>
      </c>
      <c r="H8" s="15">
        <v>16</v>
      </c>
      <c r="I8" s="84">
        <v>61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62</v>
      </c>
      <c r="E11" s="4">
        <v>56</v>
      </c>
      <c r="F11" s="4">
        <v>31</v>
      </c>
      <c r="G11" s="4" t="s">
        <v>470</v>
      </c>
      <c r="H11" s="132">
        <v>14</v>
      </c>
      <c r="I11" s="84">
        <v>64</v>
      </c>
    </row>
    <row r="12" spans="2:12" x14ac:dyDescent="0.35">
      <c r="B12" s="3" t="s">
        <v>11</v>
      </c>
      <c r="D12" s="18">
        <v>14</v>
      </c>
      <c r="E12" s="4">
        <v>0</v>
      </c>
      <c r="F12" s="4">
        <v>0</v>
      </c>
      <c r="G12" s="4" t="s">
        <v>425</v>
      </c>
      <c r="H12" s="15">
        <v>1</v>
      </c>
      <c r="I12" s="84">
        <v>3</v>
      </c>
    </row>
    <row r="13" spans="2:12" x14ac:dyDescent="0.35">
      <c r="B13" s="3" t="s">
        <v>112</v>
      </c>
      <c r="D13" s="18">
        <v>6</v>
      </c>
      <c r="E13" s="4">
        <v>4</v>
      </c>
      <c r="F13" s="4">
        <v>1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4</v>
      </c>
      <c r="E14" s="4">
        <v>6</v>
      </c>
      <c r="F14" s="4">
        <v>0</v>
      </c>
      <c r="G14" s="12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8</v>
      </c>
      <c r="H15" s="139">
        <v>0</v>
      </c>
      <c r="I15" s="84">
        <v>12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3</v>
      </c>
      <c r="H16" s="142">
        <v>0</v>
      </c>
      <c r="I16" s="84">
        <v>6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142">
        <v>0</v>
      </c>
      <c r="I17" s="84">
        <v>13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26">
        <v>11</v>
      </c>
      <c r="H18" s="4">
        <v>0</v>
      </c>
      <c r="I18" s="84">
        <v>31</v>
      </c>
    </row>
    <row r="19" spans="2:9" x14ac:dyDescent="0.35">
      <c r="B19" s="3" t="s">
        <v>17</v>
      </c>
      <c r="D19" s="24">
        <v>1.18E-2</v>
      </c>
      <c r="E19" s="6">
        <v>1.41E-2</v>
      </c>
      <c r="F19" s="6">
        <v>6.4000000000000003E-3</v>
      </c>
      <c r="G19" s="6" t="s">
        <v>471</v>
      </c>
      <c r="H19" s="141">
        <v>1.1999999999999999E-3</v>
      </c>
      <c r="I19" s="85">
        <v>5.3E-3</v>
      </c>
    </row>
    <row r="20" spans="2:9" x14ac:dyDescent="0.35">
      <c r="B20" s="3" t="s">
        <v>18</v>
      </c>
      <c r="D20" s="24">
        <v>1.1599999999999999E-2</v>
      </c>
      <c r="E20" s="6">
        <v>1.49E-2</v>
      </c>
      <c r="F20" s="6">
        <v>1.49E-2</v>
      </c>
      <c r="G20" s="7" t="s">
        <v>120</v>
      </c>
      <c r="H20" s="136">
        <v>5.1999999999999998E-3</v>
      </c>
      <c r="I20" s="85">
        <v>1.6E-2</v>
      </c>
    </row>
    <row r="21" spans="2:9" x14ac:dyDescent="0.35">
      <c r="B21" s="3" t="s">
        <v>19</v>
      </c>
      <c r="D21" s="134">
        <v>0.77</v>
      </c>
      <c r="E21" s="7">
        <v>0.78</v>
      </c>
      <c r="F21" s="7">
        <v>0.7</v>
      </c>
      <c r="G21" s="23">
        <v>0.74</v>
      </c>
      <c r="H21" s="7">
        <v>0.71</v>
      </c>
      <c r="I21" s="86">
        <v>0.69</v>
      </c>
    </row>
    <row r="22" spans="2:9" x14ac:dyDescent="0.35">
      <c r="B22" s="3" t="s">
        <v>20</v>
      </c>
      <c r="D22" s="18">
        <v>52508</v>
      </c>
      <c r="E22" s="8">
        <v>31387</v>
      </c>
      <c r="F22" s="8">
        <v>18444</v>
      </c>
      <c r="G22" s="14">
        <v>52627</v>
      </c>
      <c r="H22" s="14">
        <v>9024</v>
      </c>
      <c r="I22" s="87">
        <v>69333</v>
      </c>
    </row>
    <row r="23" spans="2:9" x14ac:dyDescent="0.35">
      <c r="B23" s="3" t="s">
        <v>21</v>
      </c>
      <c r="D23" s="18">
        <v>837</v>
      </c>
      <c r="E23" s="4">
        <v>660</v>
      </c>
      <c r="F23" s="4">
        <v>418</v>
      </c>
      <c r="G23" s="4">
        <v>482</v>
      </c>
      <c r="H23" s="4">
        <v>328</v>
      </c>
      <c r="I23" s="84">
        <v>793</v>
      </c>
    </row>
    <row r="24" spans="2:9" x14ac:dyDescent="0.35">
      <c r="B24" s="3" t="s">
        <v>23</v>
      </c>
      <c r="D24" s="18">
        <v>10</v>
      </c>
      <c r="E24" s="4">
        <v>8</v>
      </c>
      <c r="F24" s="4" t="s">
        <v>29</v>
      </c>
      <c r="G24" s="4">
        <v>2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0.64</v>
      </c>
      <c r="E25" s="7">
        <v>0.79</v>
      </c>
      <c r="F25" s="7" t="s">
        <v>29</v>
      </c>
      <c r="G25" s="7">
        <v>0.41</v>
      </c>
      <c r="H25" s="7" t="s">
        <v>29</v>
      </c>
      <c r="I25" s="86">
        <v>0.62</v>
      </c>
    </row>
    <row r="26" spans="2:9" x14ac:dyDescent="0.35">
      <c r="B26" s="5" t="s">
        <v>25</v>
      </c>
      <c r="D26" s="22">
        <v>0.85</v>
      </c>
      <c r="E26" s="23">
        <v>0.73</v>
      </c>
      <c r="F26" s="102" t="s">
        <v>29</v>
      </c>
      <c r="G26" s="23">
        <v>0.79</v>
      </c>
      <c r="H26" s="102" t="s">
        <v>29</v>
      </c>
      <c r="I26" s="88">
        <v>0.74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557A-8697-427E-A56C-C5B1B580AEF0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31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68</v>
      </c>
      <c r="K4" s="41">
        <v>45758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 t="s">
        <v>282</v>
      </c>
      <c r="E6" s="124">
        <f>0</f>
        <v>0</v>
      </c>
      <c r="F6" s="124" t="s">
        <v>472</v>
      </c>
      <c r="G6" s="124" t="s">
        <v>473</v>
      </c>
      <c r="H6" s="80" t="s">
        <v>459</v>
      </c>
      <c r="I6" s="84" t="s">
        <v>459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27</v>
      </c>
      <c r="G7" s="4">
        <v>43</v>
      </c>
      <c r="H7" s="15">
        <v>16</v>
      </c>
      <c r="I7" s="84">
        <v>67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24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49</v>
      </c>
      <c r="F11" s="4">
        <v>28</v>
      </c>
      <c r="G11" s="124" t="s">
        <v>474</v>
      </c>
      <c r="H11" s="132">
        <v>15</v>
      </c>
      <c r="I11" s="84">
        <v>64</v>
      </c>
    </row>
    <row r="12" spans="2:12" x14ac:dyDescent="0.35">
      <c r="B12" s="3" t="s">
        <v>11</v>
      </c>
      <c r="D12" s="18">
        <v>14</v>
      </c>
      <c r="E12" s="4">
        <v>0</v>
      </c>
      <c r="F12" s="4">
        <v>0</v>
      </c>
      <c r="G12" s="4" t="s">
        <v>425</v>
      </c>
      <c r="H12" s="15">
        <v>2</v>
      </c>
      <c r="I12" s="84">
        <v>1</v>
      </c>
    </row>
    <row r="13" spans="2:12" x14ac:dyDescent="0.35">
      <c r="B13" s="3" t="s">
        <v>112</v>
      </c>
      <c r="D13" s="18">
        <v>8</v>
      </c>
      <c r="E13" s="4">
        <v>5</v>
      </c>
      <c r="F13" s="4">
        <v>1</v>
      </c>
      <c r="G13" s="4">
        <v>5</v>
      </c>
      <c r="H13" s="15">
        <v>1</v>
      </c>
      <c r="I13" s="84">
        <v>4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1</v>
      </c>
      <c r="G14" s="12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9</v>
      </c>
      <c r="H15" s="139">
        <v>0</v>
      </c>
      <c r="I15" s="84">
        <v>17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3</v>
      </c>
      <c r="H16" s="142">
        <v>0</v>
      </c>
      <c r="I16" s="84">
        <v>1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142">
        <v>0</v>
      </c>
      <c r="I17" s="84">
        <v>9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26">
        <v>12</v>
      </c>
      <c r="H18" s="4">
        <v>0</v>
      </c>
      <c r="I18" s="84">
        <v>27</v>
      </c>
    </row>
    <row r="19" spans="2:9" x14ac:dyDescent="0.35">
      <c r="B19" s="3" t="s">
        <v>17</v>
      </c>
      <c r="D19" s="24">
        <v>1.7500000000000002E-2</v>
      </c>
      <c r="E19" s="6">
        <v>7.4999999999999997E-3</v>
      </c>
      <c r="F19" s="6">
        <v>4.7000000000000002E-3</v>
      </c>
      <c r="G19" s="6" t="s">
        <v>200</v>
      </c>
      <c r="H19" s="141">
        <v>1.5599999999999999E-2</v>
      </c>
      <c r="I19" s="85">
        <v>2.5000000000000001E-3</v>
      </c>
    </row>
    <row r="20" spans="2:9" x14ac:dyDescent="0.35">
      <c r="B20" s="3" t="s">
        <v>18</v>
      </c>
      <c r="D20" s="24">
        <v>1.24E-2</v>
      </c>
      <c r="E20" s="6">
        <v>1.44E-2</v>
      </c>
      <c r="F20" s="6">
        <v>1.44E-2</v>
      </c>
      <c r="G20" s="7" t="s">
        <v>178</v>
      </c>
      <c r="H20" s="136">
        <v>6.1000000000000004E-3</v>
      </c>
      <c r="I20" s="85">
        <v>1.44E-2</v>
      </c>
    </row>
    <row r="21" spans="2:9" x14ac:dyDescent="0.35">
      <c r="B21" s="3" t="s">
        <v>19</v>
      </c>
      <c r="D21" s="134">
        <v>0.73</v>
      </c>
      <c r="E21" s="7">
        <v>0.78</v>
      </c>
      <c r="F21" s="7">
        <v>0.79</v>
      </c>
      <c r="G21" s="23">
        <v>0.69</v>
      </c>
      <c r="H21" s="7">
        <v>0.85</v>
      </c>
      <c r="I21" s="86">
        <v>0.76</v>
      </c>
    </row>
    <row r="22" spans="2:9" x14ac:dyDescent="0.35">
      <c r="B22" s="3" t="s">
        <v>20</v>
      </c>
      <c r="D22" s="18">
        <v>38207</v>
      </c>
      <c r="E22" s="8">
        <v>28509</v>
      </c>
      <c r="F22" s="8">
        <v>22964</v>
      </c>
      <c r="G22" s="14">
        <v>58275</v>
      </c>
      <c r="H22" s="14">
        <v>11779</v>
      </c>
      <c r="I22" s="87">
        <v>78616</v>
      </c>
    </row>
    <row r="23" spans="2:9" x14ac:dyDescent="0.35">
      <c r="B23" s="3" t="s">
        <v>21</v>
      </c>
      <c r="D23" s="18">
        <v>738</v>
      </c>
      <c r="E23" s="4">
        <v>812</v>
      </c>
      <c r="F23" s="4">
        <v>482</v>
      </c>
      <c r="G23" s="4">
        <v>689</v>
      </c>
      <c r="H23" s="4">
        <v>228</v>
      </c>
      <c r="I23" s="84">
        <v>705</v>
      </c>
    </row>
    <row r="24" spans="2:9" x14ac:dyDescent="0.35">
      <c r="B24" s="3" t="s">
        <v>23</v>
      </c>
      <c r="D24" s="18">
        <v>4</v>
      </c>
      <c r="E24" s="4">
        <v>9</v>
      </c>
      <c r="F24" s="4" t="s">
        <v>29</v>
      </c>
      <c r="G24" s="4">
        <v>8</v>
      </c>
      <c r="H24" s="13" t="s">
        <v>29</v>
      </c>
      <c r="I24" s="84">
        <v>5</v>
      </c>
    </row>
    <row r="25" spans="2:9" x14ac:dyDescent="0.35">
      <c r="B25" s="3" t="s">
        <v>24</v>
      </c>
      <c r="D25" s="21">
        <v>0.63</v>
      </c>
      <c r="E25" s="7">
        <v>0.79</v>
      </c>
      <c r="F25" s="7" t="s">
        <v>29</v>
      </c>
      <c r="G25" s="7">
        <v>0.4</v>
      </c>
      <c r="H25" s="7" t="s">
        <v>29</v>
      </c>
      <c r="I25" s="86">
        <v>0.63</v>
      </c>
    </row>
    <row r="26" spans="2:9" x14ac:dyDescent="0.35">
      <c r="B26" s="5" t="s">
        <v>25</v>
      </c>
      <c r="D26" s="22">
        <v>0.85</v>
      </c>
      <c r="E26" s="23">
        <v>0.69</v>
      </c>
      <c r="F26" s="102" t="s">
        <v>29</v>
      </c>
      <c r="G26" s="23">
        <v>0.79</v>
      </c>
      <c r="H26" s="102" t="s">
        <v>29</v>
      </c>
      <c r="I26" s="88">
        <v>0.64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0A35-76FF-4547-B97C-A71C9CCD793B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7.17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68</v>
      </c>
      <c r="K4" s="41">
        <v>45759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0</v>
      </c>
      <c r="K5" s="41"/>
      <c r="L5" s="25"/>
    </row>
    <row r="6" spans="2:12" x14ac:dyDescent="0.35">
      <c r="B6" s="82" t="s">
        <v>22</v>
      </c>
      <c r="D6" s="143" t="s">
        <v>475</v>
      </c>
      <c r="E6" s="124">
        <f>0</f>
        <v>0</v>
      </c>
      <c r="F6" s="124" t="s">
        <v>472</v>
      </c>
      <c r="G6" s="124" t="s">
        <v>476</v>
      </c>
      <c r="H6" s="80">
        <v>0</v>
      </c>
      <c r="I6" s="84" t="s">
        <v>477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27</v>
      </c>
      <c r="G7" s="4">
        <v>43</v>
      </c>
      <c r="H7" s="15">
        <v>16</v>
      </c>
      <c r="I7" s="84">
        <v>64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24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54</v>
      </c>
      <c r="E11" s="4">
        <v>42</v>
      </c>
      <c r="F11" s="4">
        <v>24</v>
      </c>
      <c r="G11" s="4" t="s">
        <v>478</v>
      </c>
      <c r="H11" s="132">
        <v>13</v>
      </c>
      <c r="I11" s="84">
        <v>59</v>
      </c>
    </row>
    <row r="12" spans="2:12" x14ac:dyDescent="0.35">
      <c r="B12" s="3" t="s">
        <v>11</v>
      </c>
      <c r="D12" s="18">
        <v>6</v>
      </c>
      <c r="E12" s="4">
        <v>0</v>
      </c>
      <c r="F12" s="4">
        <v>0</v>
      </c>
      <c r="G12" s="4" t="s">
        <v>425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4</v>
      </c>
      <c r="E13" s="4">
        <v>0</v>
      </c>
      <c r="F13" s="4">
        <v>0</v>
      </c>
      <c r="G13" s="4">
        <v>2</v>
      </c>
      <c r="H13" s="15">
        <v>2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9</v>
      </c>
      <c r="H15" s="139">
        <v>0</v>
      </c>
      <c r="I15" s="84">
        <v>23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2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142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0</v>
      </c>
      <c r="F18" s="4">
        <v>0</v>
      </c>
      <c r="G18" s="118">
        <v>11</v>
      </c>
      <c r="H18" s="4">
        <v>0</v>
      </c>
      <c r="I18" s="84">
        <v>23</v>
      </c>
    </row>
    <row r="19" spans="2:9" x14ac:dyDescent="0.35">
      <c r="B19" s="3" t="s">
        <v>17</v>
      </c>
      <c r="D19" s="24">
        <v>1.21E-2</v>
      </c>
      <c r="E19" s="6">
        <v>9.7999999999999997E-3</v>
      </c>
      <c r="F19" s="6">
        <v>4.1000000000000003E-3</v>
      </c>
      <c r="G19" s="6" t="s">
        <v>217</v>
      </c>
      <c r="H19" s="141">
        <v>5.4999999999999997E-3</v>
      </c>
      <c r="I19" s="85">
        <v>6.7000000000000002E-3</v>
      </c>
    </row>
    <row r="20" spans="2:9" x14ac:dyDescent="0.35">
      <c r="B20" s="3" t="s">
        <v>18</v>
      </c>
      <c r="D20" s="24">
        <v>1.24E-2</v>
      </c>
      <c r="E20" s="6">
        <v>1.43E-2</v>
      </c>
      <c r="F20" s="6">
        <v>1.43E-2</v>
      </c>
      <c r="G20" s="7" t="s">
        <v>178</v>
      </c>
      <c r="H20" s="136">
        <v>6.4000000000000003E-3</v>
      </c>
      <c r="I20" s="85">
        <v>1.29E-2</v>
      </c>
    </row>
    <row r="21" spans="2:9" x14ac:dyDescent="0.35">
      <c r="B21" s="3" t="s">
        <v>19</v>
      </c>
      <c r="D21" s="134">
        <v>0.73</v>
      </c>
      <c r="E21" s="7">
        <v>0.76</v>
      </c>
      <c r="F21" s="7">
        <v>0.78</v>
      </c>
      <c r="G21" s="23">
        <v>0.72</v>
      </c>
      <c r="H21" s="7">
        <v>0.56000000000000005</v>
      </c>
      <c r="I21" s="86">
        <v>0.69</v>
      </c>
    </row>
    <row r="22" spans="2:9" x14ac:dyDescent="0.35">
      <c r="B22" s="3" t="s">
        <v>20</v>
      </c>
      <c r="D22" s="18">
        <v>41597</v>
      </c>
      <c r="E22" s="8">
        <v>34378</v>
      </c>
      <c r="F22" s="8">
        <v>17067</v>
      </c>
      <c r="G22" s="14">
        <v>55736</v>
      </c>
      <c r="H22" s="14">
        <v>6191</v>
      </c>
      <c r="I22" s="87">
        <v>66572</v>
      </c>
    </row>
    <row r="23" spans="2:9" x14ac:dyDescent="0.35">
      <c r="B23" s="3" t="s">
        <v>21</v>
      </c>
      <c r="D23" s="18">
        <v>556</v>
      </c>
      <c r="E23" s="4">
        <v>654</v>
      </c>
      <c r="F23" s="4">
        <v>359</v>
      </c>
      <c r="G23" s="4">
        <v>656</v>
      </c>
      <c r="H23" s="4">
        <v>310</v>
      </c>
      <c r="I23" s="84">
        <v>755</v>
      </c>
    </row>
    <row r="24" spans="2:9" x14ac:dyDescent="0.35">
      <c r="B24" s="3" t="s">
        <v>23</v>
      </c>
      <c r="D24" s="18">
        <v>10</v>
      </c>
      <c r="E24" s="4">
        <v>12</v>
      </c>
      <c r="F24" s="4" t="s">
        <v>29</v>
      </c>
      <c r="G24" s="4">
        <v>13</v>
      </c>
      <c r="H24" s="13" t="s">
        <v>29</v>
      </c>
      <c r="I24" s="84">
        <v>1</v>
      </c>
    </row>
    <row r="25" spans="2:9" x14ac:dyDescent="0.35">
      <c r="B25" s="3" t="s">
        <v>24</v>
      </c>
      <c r="D25" s="21">
        <v>0.64</v>
      </c>
      <c r="E25" s="7">
        <v>0.79</v>
      </c>
      <c r="F25" s="7" t="s">
        <v>29</v>
      </c>
      <c r="G25" s="7">
        <v>0.45</v>
      </c>
      <c r="H25" s="7" t="s">
        <v>29</v>
      </c>
      <c r="I25" s="86">
        <v>0.56000000000000005</v>
      </c>
    </row>
    <row r="26" spans="2:9" x14ac:dyDescent="0.35">
      <c r="B26" s="5" t="s">
        <v>25</v>
      </c>
      <c r="D26" s="22">
        <v>0.85</v>
      </c>
      <c r="E26" s="23">
        <v>0.69</v>
      </c>
      <c r="F26" s="102" t="s">
        <v>29</v>
      </c>
      <c r="G26" s="23">
        <v>0.79</v>
      </c>
      <c r="H26" s="102" t="s">
        <v>29</v>
      </c>
      <c r="I26" s="88">
        <v>0.64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6D1F-5A14-4DB9-9909-D91846067E3B}">
  <dimension ref="B3:L26"/>
  <sheetViews>
    <sheetView showGridLines="0" topLeftCell="A12" zoomScale="90" zoomScaleNormal="90" workbookViewId="0">
      <selection activeCell="H4" sqref="H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68</v>
      </c>
      <c r="K4" s="41">
        <v>45761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ht="29" x14ac:dyDescent="0.35">
      <c r="B6" s="82" t="s">
        <v>22</v>
      </c>
      <c r="D6" s="143" t="s">
        <v>479</v>
      </c>
      <c r="E6" s="124">
        <f>0</f>
        <v>0</v>
      </c>
      <c r="F6" s="124" t="s">
        <v>472</v>
      </c>
      <c r="G6" s="124" t="s">
        <v>265</v>
      </c>
      <c r="H6" s="80">
        <v>0</v>
      </c>
      <c r="I6" s="84">
        <v>0</v>
      </c>
      <c r="K6" s="41"/>
      <c r="L6" s="25"/>
    </row>
    <row r="7" spans="2:12" x14ac:dyDescent="0.35">
      <c r="B7" s="82" t="s">
        <v>54</v>
      </c>
      <c r="D7" s="79">
        <v>53</v>
      </c>
      <c r="E7" s="4">
        <v>50</v>
      </c>
      <c r="F7" s="4">
        <v>27</v>
      </c>
      <c r="G7" s="4">
        <v>43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18">
        <v>42</v>
      </c>
      <c r="E8" s="4">
        <v>46</v>
      </c>
      <c r="F8" s="4">
        <v>24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55</v>
      </c>
      <c r="E11" s="4">
        <v>43</v>
      </c>
      <c r="F11" s="4">
        <v>27</v>
      </c>
      <c r="G11" s="4" t="s">
        <v>480</v>
      </c>
      <c r="H11" s="132">
        <v>16</v>
      </c>
      <c r="I11" s="84">
        <v>60</v>
      </c>
    </row>
    <row r="12" spans="2:12" x14ac:dyDescent="0.35">
      <c r="B12" s="3" t="s">
        <v>11</v>
      </c>
      <c r="D12" s="18">
        <v>4</v>
      </c>
      <c r="E12" s="4">
        <v>0</v>
      </c>
      <c r="F12" s="4">
        <v>0</v>
      </c>
      <c r="G12" s="4">
        <v>0</v>
      </c>
      <c r="H12" s="15">
        <v>1</v>
      </c>
      <c r="I12" s="84">
        <v>0</v>
      </c>
    </row>
    <row r="13" spans="2:12" x14ac:dyDescent="0.35">
      <c r="B13" s="3" t="s">
        <v>112</v>
      </c>
      <c r="D13" s="18">
        <v>2</v>
      </c>
      <c r="E13" s="4">
        <v>0</v>
      </c>
      <c r="F13" s="4">
        <v>0</v>
      </c>
      <c r="G13" s="4">
        <v>1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1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5</v>
      </c>
      <c r="E15" s="4">
        <v>0</v>
      </c>
      <c r="F15" s="4">
        <v>0</v>
      </c>
      <c r="G15" s="118">
        <v>9</v>
      </c>
      <c r="H15" s="139">
        <v>0</v>
      </c>
      <c r="I15" s="84">
        <v>17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142">
        <v>0</v>
      </c>
      <c r="I17" s="84">
        <v>0</v>
      </c>
    </row>
    <row r="18" spans="2:9" x14ac:dyDescent="0.35">
      <c r="B18" s="3" t="s">
        <v>16</v>
      </c>
      <c r="D18" s="133">
        <v>5</v>
      </c>
      <c r="E18" s="4">
        <v>0</v>
      </c>
      <c r="F18" s="4">
        <v>0</v>
      </c>
      <c r="G18" s="26">
        <v>10</v>
      </c>
      <c r="H18" s="4">
        <v>0</v>
      </c>
      <c r="I18" s="84">
        <v>17</v>
      </c>
    </row>
    <row r="19" spans="2:9" x14ac:dyDescent="0.35">
      <c r="B19" s="3" t="s">
        <v>17</v>
      </c>
      <c r="D19" s="24">
        <v>8.9999999999999993E-3</v>
      </c>
      <c r="E19" s="6">
        <v>1.38E-2</v>
      </c>
      <c r="F19" s="6">
        <v>1.83E-2</v>
      </c>
      <c r="G19" s="6" t="s">
        <v>481</v>
      </c>
      <c r="H19" s="141">
        <v>1.21E-2</v>
      </c>
      <c r="I19" s="85">
        <v>8.9999999999999993E-3</v>
      </c>
    </row>
    <row r="20" spans="2:9" x14ac:dyDescent="0.35">
      <c r="B20" s="3" t="s">
        <v>18</v>
      </c>
      <c r="D20" s="24">
        <v>1.21E-2</v>
      </c>
      <c r="E20" s="6">
        <v>1.41E-2</v>
      </c>
      <c r="F20" s="6">
        <v>1.41E-2</v>
      </c>
      <c r="G20" s="7" t="s">
        <v>120</v>
      </c>
      <c r="H20" s="136">
        <v>6.4000000000000003E-3</v>
      </c>
      <c r="I20" s="85">
        <v>1.29E-2</v>
      </c>
    </row>
    <row r="21" spans="2:9" x14ac:dyDescent="0.35">
      <c r="B21" s="3" t="s">
        <v>19</v>
      </c>
      <c r="D21" s="134">
        <v>0.72</v>
      </c>
      <c r="E21" s="7">
        <v>0.76</v>
      </c>
      <c r="F21" s="7">
        <v>0.81</v>
      </c>
      <c r="G21" s="7">
        <v>0.69</v>
      </c>
      <c r="H21" s="7">
        <v>0.68</v>
      </c>
      <c r="I21" s="86">
        <v>0.68</v>
      </c>
    </row>
    <row r="22" spans="2:9" x14ac:dyDescent="0.35">
      <c r="B22" s="3" t="s">
        <v>20</v>
      </c>
      <c r="D22" s="18">
        <v>39611</v>
      </c>
      <c r="E22" s="8">
        <v>27320</v>
      </c>
      <c r="F22" s="8">
        <v>31799</v>
      </c>
      <c r="G22" s="14">
        <v>45116</v>
      </c>
      <c r="H22" s="14">
        <v>10575</v>
      </c>
      <c r="I22" s="87">
        <v>64079</v>
      </c>
    </row>
    <row r="23" spans="2:9" x14ac:dyDescent="0.35">
      <c r="B23" s="3" t="s">
        <v>21</v>
      </c>
      <c r="D23" s="18">
        <v>611</v>
      </c>
      <c r="E23" s="4">
        <v>697</v>
      </c>
      <c r="F23" s="4">
        <v>268</v>
      </c>
      <c r="G23" s="4">
        <v>566</v>
      </c>
      <c r="H23" s="4">
        <v>455</v>
      </c>
      <c r="I23" s="84">
        <v>774</v>
      </c>
    </row>
    <row r="24" spans="2:9" x14ac:dyDescent="0.35">
      <c r="B24" s="3" t="s">
        <v>23</v>
      </c>
      <c r="D24" s="18">
        <v>11</v>
      </c>
      <c r="E24" s="4">
        <v>16</v>
      </c>
      <c r="F24" s="4" t="s">
        <v>29</v>
      </c>
      <c r="G24" s="4">
        <v>12</v>
      </c>
      <c r="H24" s="13" t="s">
        <v>29</v>
      </c>
      <c r="I24" s="84">
        <v>19</v>
      </c>
    </row>
    <row r="25" spans="2:9" x14ac:dyDescent="0.35">
      <c r="B25" s="3" t="s">
        <v>24</v>
      </c>
      <c r="D25" s="21">
        <v>0.67</v>
      </c>
      <c r="E25" s="7">
        <v>0.83</v>
      </c>
      <c r="F25" s="7" t="s">
        <v>29</v>
      </c>
      <c r="G25" s="7">
        <v>0.46</v>
      </c>
      <c r="H25" s="7" t="s">
        <v>29</v>
      </c>
      <c r="I25" s="86">
        <v>0.64</v>
      </c>
    </row>
    <row r="26" spans="2:9" x14ac:dyDescent="0.35">
      <c r="B26" s="5" t="s">
        <v>25</v>
      </c>
      <c r="D26" s="22">
        <v>0.77</v>
      </c>
      <c r="E26" s="23">
        <v>0.69</v>
      </c>
      <c r="F26" s="102" t="s">
        <v>29</v>
      </c>
      <c r="G26" s="23">
        <v>0.79</v>
      </c>
      <c r="H26" s="102" t="s">
        <v>29</v>
      </c>
      <c r="I26" s="88">
        <v>0.64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302B-2D20-4AEA-B7ED-3A260A45AEB1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68</v>
      </c>
      <c r="K4" s="41">
        <v>45762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43" t="s">
        <v>482</v>
      </c>
      <c r="E6" s="124">
        <f>0</f>
        <v>0</v>
      </c>
      <c r="F6" s="124" t="s">
        <v>472</v>
      </c>
      <c r="G6" s="124">
        <v>0</v>
      </c>
      <c r="H6" s="80" t="s">
        <v>199</v>
      </c>
      <c r="I6" s="84">
        <v>0</v>
      </c>
      <c r="K6" s="41"/>
      <c r="L6" s="25"/>
    </row>
    <row r="7" spans="2:12" x14ac:dyDescent="0.35">
      <c r="B7" s="82" t="s">
        <v>54</v>
      </c>
      <c r="D7" s="79">
        <v>55</v>
      </c>
      <c r="E7" s="4">
        <v>50</v>
      </c>
      <c r="F7" s="4">
        <v>27</v>
      </c>
      <c r="G7" s="4">
        <v>43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18">
        <v>45</v>
      </c>
      <c r="E8" s="4">
        <v>46</v>
      </c>
      <c r="F8" s="4">
        <v>24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69</v>
      </c>
      <c r="E11" s="4">
        <v>56</v>
      </c>
      <c r="F11" s="4">
        <v>23</v>
      </c>
      <c r="G11" s="4" t="s">
        <v>483</v>
      </c>
      <c r="H11" s="132">
        <v>8</v>
      </c>
      <c r="I11" s="84">
        <v>57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 t="s">
        <v>484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4</v>
      </c>
      <c r="E13" s="4">
        <v>6</v>
      </c>
      <c r="F13" s="4">
        <v>2</v>
      </c>
      <c r="G13" s="4">
        <v>8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6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2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18</v>
      </c>
      <c r="G17" s="340"/>
      <c r="H17" s="142">
        <v>0</v>
      </c>
      <c r="I17" s="84">
        <v>0</v>
      </c>
    </row>
    <row r="18" spans="2:9" x14ac:dyDescent="0.35">
      <c r="B18" s="3" t="s">
        <v>16</v>
      </c>
      <c r="D18" s="133">
        <v>6</v>
      </c>
      <c r="E18" s="4">
        <v>0</v>
      </c>
      <c r="F18" s="4">
        <v>18</v>
      </c>
      <c r="G18" s="26">
        <v>11</v>
      </c>
      <c r="H18" s="4">
        <v>0</v>
      </c>
      <c r="I18" s="84">
        <v>10</v>
      </c>
    </row>
    <row r="19" spans="2:9" x14ac:dyDescent="0.35">
      <c r="B19" s="3" t="s">
        <v>17</v>
      </c>
      <c r="D19" s="24">
        <v>9.7000000000000003E-3</v>
      </c>
      <c r="E19" s="6">
        <v>2.8299999999999999E-2</v>
      </c>
      <c r="F19" s="6">
        <v>9.7999999999999997E-3</v>
      </c>
      <c r="G19" s="6" t="s">
        <v>313</v>
      </c>
      <c r="H19" s="141">
        <v>1.15E-2</v>
      </c>
      <c r="I19" s="85">
        <v>3.0999999999999999E-3</v>
      </c>
    </row>
    <row r="20" spans="2:9" x14ac:dyDescent="0.35">
      <c r="B20" s="3" t="s">
        <v>18</v>
      </c>
      <c r="D20" s="24">
        <v>1.1900000000000001E-2</v>
      </c>
      <c r="E20" s="6">
        <v>1.5100000000000001E-2</v>
      </c>
      <c r="F20" s="6">
        <v>1.5100000000000001E-2</v>
      </c>
      <c r="G20" s="7" t="s">
        <v>252</v>
      </c>
      <c r="H20" s="136">
        <v>7.6E-3</v>
      </c>
      <c r="I20" s="85">
        <v>1.29E-2</v>
      </c>
    </row>
    <row r="21" spans="2:9" x14ac:dyDescent="0.35">
      <c r="B21" s="3" t="s">
        <v>19</v>
      </c>
      <c r="D21" s="134">
        <v>0.85</v>
      </c>
      <c r="E21" s="7">
        <v>0.83</v>
      </c>
      <c r="F21" s="7">
        <v>0.82</v>
      </c>
      <c r="G21" s="7">
        <v>0.76</v>
      </c>
      <c r="H21" s="7">
        <v>0.73</v>
      </c>
      <c r="I21" s="86">
        <v>0.64</v>
      </c>
    </row>
    <row r="22" spans="2:9" x14ac:dyDescent="0.35">
      <c r="B22" s="3" t="s">
        <v>20</v>
      </c>
      <c r="D22" s="18">
        <v>60536</v>
      </c>
      <c r="E22" s="8">
        <v>35618</v>
      </c>
      <c r="F22" s="8">
        <v>17044</v>
      </c>
      <c r="G22" s="4">
        <v>68222</v>
      </c>
      <c r="H22" s="14">
        <v>5204</v>
      </c>
      <c r="I22" s="87">
        <v>57683</v>
      </c>
    </row>
    <row r="23" spans="2:9" x14ac:dyDescent="0.35">
      <c r="B23" s="3" t="s">
        <v>21</v>
      </c>
      <c r="D23" s="18">
        <v>918</v>
      </c>
      <c r="E23" s="4">
        <v>667</v>
      </c>
      <c r="F23" s="4">
        <v>233</v>
      </c>
      <c r="G23" s="4">
        <v>696</v>
      </c>
      <c r="H23" s="4">
        <v>60</v>
      </c>
      <c r="I23" s="84">
        <v>725</v>
      </c>
    </row>
    <row r="24" spans="2:9" x14ac:dyDescent="0.35">
      <c r="B24" s="3" t="s">
        <v>23</v>
      </c>
      <c r="D24" s="18">
        <v>8</v>
      </c>
      <c r="E24" s="4">
        <v>9</v>
      </c>
      <c r="F24" s="4" t="s">
        <v>29</v>
      </c>
      <c r="G24" s="4">
        <v>2</v>
      </c>
      <c r="H24" s="13" t="s">
        <v>29</v>
      </c>
      <c r="I24" s="84">
        <v>4</v>
      </c>
    </row>
    <row r="25" spans="2:9" x14ac:dyDescent="0.35">
      <c r="B25" s="3" t="s">
        <v>24</v>
      </c>
      <c r="D25" s="21">
        <v>0.66</v>
      </c>
      <c r="E25" s="7">
        <v>0.81</v>
      </c>
      <c r="F25" s="7" t="s">
        <v>29</v>
      </c>
      <c r="G25" s="7">
        <v>0.43</v>
      </c>
      <c r="H25" s="7" t="s">
        <v>29</v>
      </c>
      <c r="I25" s="86">
        <v>0.62</v>
      </c>
    </row>
    <row r="26" spans="2:9" x14ac:dyDescent="0.35">
      <c r="B26" s="5" t="s">
        <v>25</v>
      </c>
      <c r="D26" s="22">
        <v>0.77</v>
      </c>
      <c r="E26" s="23">
        <v>0.75</v>
      </c>
      <c r="F26" s="102" t="s">
        <v>29</v>
      </c>
      <c r="G26" s="23">
        <v>0.79</v>
      </c>
      <c r="H26" s="102" t="s">
        <v>29</v>
      </c>
      <c r="I26" s="88">
        <v>0.73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0347-FCB6-4521-883F-C54F18D3D610}">
  <dimension ref="B3:L26"/>
  <sheetViews>
    <sheetView showGridLines="0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6.81640625" style="1" bestFit="1" customWidth="1"/>
    <col min="5" max="5" width="15.26953125" style="1" bestFit="1" customWidth="1"/>
    <col min="6" max="6" width="20" style="1" bestFit="1" customWidth="1"/>
    <col min="7" max="7" width="23.2695312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68</v>
      </c>
      <c r="K4" s="41">
        <v>45763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ht="29" x14ac:dyDescent="0.35">
      <c r="B6" s="82" t="s">
        <v>22</v>
      </c>
      <c r="D6" s="143" t="s">
        <v>485</v>
      </c>
      <c r="E6" s="124">
        <f>0</f>
        <v>0</v>
      </c>
      <c r="F6" s="124" t="s">
        <v>472</v>
      </c>
      <c r="G6" s="124" t="s">
        <v>390</v>
      </c>
      <c r="H6" s="80">
        <v>0</v>
      </c>
      <c r="I6" s="84" t="s">
        <v>486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27</v>
      </c>
      <c r="G7" s="4">
        <v>43</v>
      </c>
      <c r="H7" s="15">
        <v>16</v>
      </c>
      <c r="I7" s="84">
        <v>59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24</v>
      </c>
      <c r="G8" s="4">
        <v>36</v>
      </c>
      <c r="H8" s="15">
        <v>16</v>
      </c>
      <c r="I8" s="84">
        <v>62</v>
      </c>
    </row>
    <row r="9" spans="2:12" x14ac:dyDescent="0.35">
      <c r="B9" s="3" t="s">
        <v>8</v>
      </c>
      <c r="D9" s="18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54</v>
      </c>
      <c r="E11" s="4">
        <v>52</v>
      </c>
      <c r="F11" s="4">
        <v>35</v>
      </c>
      <c r="G11" s="4" t="s">
        <v>487</v>
      </c>
      <c r="H11" s="132">
        <v>14</v>
      </c>
      <c r="I11" s="84">
        <v>60</v>
      </c>
    </row>
    <row r="12" spans="2:12" x14ac:dyDescent="0.35">
      <c r="B12" s="3" t="s">
        <v>11</v>
      </c>
      <c r="D12" s="18" t="s">
        <v>488</v>
      </c>
      <c r="E12" s="4">
        <v>0</v>
      </c>
      <c r="F12" s="4">
        <v>0</v>
      </c>
      <c r="G12" s="4">
        <v>0</v>
      </c>
      <c r="H12" s="15">
        <v>0</v>
      </c>
      <c r="I12" s="84">
        <v>4</v>
      </c>
    </row>
    <row r="13" spans="2:12" x14ac:dyDescent="0.35">
      <c r="B13" s="3" t="s">
        <v>112</v>
      </c>
      <c r="D13" s="18">
        <v>5</v>
      </c>
      <c r="E13" s="4">
        <v>4</v>
      </c>
      <c r="F13" s="4">
        <v>9</v>
      </c>
      <c r="G13" s="4">
        <v>4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9</v>
      </c>
      <c r="H15" s="139">
        <v>0</v>
      </c>
      <c r="I15" s="84">
        <v>18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2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5</v>
      </c>
      <c r="G17" s="340"/>
      <c r="H17" s="142">
        <v>0</v>
      </c>
      <c r="I17" s="84">
        <v>0</v>
      </c>
    </row>
    <row r="18" spans="2:9" x14ac:dyDescent="0.35">
      <c r="B18" s="3" t="s">
        <v>16</v>
      </c>
      <c r="D18" s="18">
        <v>6</v>
      </c>
      <c r="E18" s="4">
        <v>0</v>
      </c>
      <c r="F18" s="4">
        <v>5</v>
      </c>
      <c r="G18" s="118">
        <v>11</v>
      </c>
      <c r="H18" s="4">
        <v>0</v>
      </c>
      <c r="I18" s="84">
        <v>18</v>
      </c>
    </row>
    <row r="19" spans="2:9" x14ac:dyDescent="0.35">
      <c r="B19" s="3" t="s">
        <v>17</v>
      </c>
      <c r="D19" s="24">
        <v>3.5000000000000001E-3</v>
      </c>
      <c r="E19" s="6">
        <v>2.4400000000000002E-2</v>
      </c>
      <c r="F19" s="6">
        <v>1.8E-3</v>
      </c>
      <c r="G19" s="6" t="s">
        <v>489</v>
      </c>
      <c r="H19" s="141">
        <v>0</v>
      </c>
      <c r="I19" s="85">
        <v>5.4999999999999997E-3</v>
      </c>
    </row>
    <row r="20" spans="2:9" x14ac:dyDescent="0.35">
      <c r="B20" s="3" t="s">
        <v>18</v>
      </c>
      <c r="D20" s="24">
        <v>1.0999999999999999E-2</v>
      </c>
      <c r="E20" s="6">
        <v>1.52E-2</v>
      </c>
      <c r="F20" s="6">
        <v>1.52E-2</v>
      </c>
      <c r="G20" s="7" t="s">
        <v>252</v>
      </c>
      <c r="H20" s="136">
        <v>6.6E-3</v>
      </c>
      <c r="I20" s="85">
        <v>1.24E-2</v>
      </c>
    </row>
    <row r="21" spans="2:9" x14ac:dyDescent="0.35">
      <c r="B21" s="3" t="s">
        <v>19</v>
      </c>
      <c r="D21" s="134">
        <v>0.77</v>
      </c>
      <c r="E21" s="7">
        <v>0.77</v>
      </c>
      <c r="F21" s="7">
        <v>0.84</v>
      </c>
      <c r="G21" s="14">
        <v>0.71</v>
      </c>
      <c r="H21" s="7">
        <v>0.91</v>
      </c>
      <c r="I21" s="86">
        <v>0.72</v>
      </c>
    </row>
    <row r="22" spans="2:9" x14ac:dyDescent="0.35">
      <c r="B22" s="3" t="s">
        <v>20</v>
      </c>
      <c r="D22" s="18">
        <v>34743</v>
      </c>
      <c r="E22" s="8">
        <v>29780</v>
      </c>
      <c r="F22" s="8">
        <v>26212</v>
      </c>
      <c r="G22" s="14">
        <v>61631</v>
      </c>
      <c r="H22" s="14">
        <v>11130</v>
      </c>
      <c r="I22" s="87">
        <v>69387</v>
      </c>
    </row>
    <row r="23" spans="2:9" x14ac:dyDescent="0.35">
      <c r="B23" s="3" t="s">
        <v>21</v>
      </c>
      <c r="D23" s="18">
        <v>518</v>
      </c>
      <c r="E23" s="4">
        <v>635</v>
      </c>
      <c r="F23" s="4">
        <v>271</v>
      </c>
      <c r="G23" s="4">
        <v>581</v>
      </c>
      <c r="H23" s="4">
        <v>542</v>
      </c>
      <c r="I23" s="84">
        <v>766</v>
      </c>
    </row>
    <row r="24" spans="2:9" x14ac:dyDescent="0.35">
      <c r="B24" s="3" t="s">
        <v>23</v>
      </c>
      <c r="D24" s="18">
        <v>5</v>
      </c>
      <c r="E24" s="4">
        <v>9</v>
      </c>
      <c r="F24" s="4" t="s">
        <v>29</v>
      </c>
      <c r="G24" s="4">
        <v>5</v>
      </c>
      <c r="H24" s="13" t="s">
        <v>29</v>
      </c>
      <c r="I24" s="84">
        <v>6</v>
      </c>
    </row>
    <row r="25" spans="2:9" x14ac:dyDescent="0.35">
      <c r="B25" s="3" t="s">
        <v>24</v>
      </c>
      <c r="D25" s="21">
        <v>0.65</v>
      </c>
      <c r="E25" s="7">
        <v>0.82</v>
      </c>
      <c r="F25" s="7" t="s">
        <v>29</v>
      </c>
      <c r="G25" s="7">
        <v>0.41</v>
      </c>
      <c r="H25" s="7" t="s">
        <v>29</v>
      </c>
      <c r="I25" s="86">
        <v>0.61</v>
      </c>
    </row>
    <row r="26" spans="2:9" x14ac:dyDescent="0.35">
      <c r="B26" s="5" t="s">
        <v>25</v>
      </c>
      <c r="D26" s="22">
        <v>0.77</v>
      </c>
      <c r="E26" s="23">
        <v>0.75</v>
      </c>
      <c r="F26" s="102" t="s">
        <v>29</v>
      </c>
      <c r="G26" s="23">
        <v>0.79</v>
      </c>
      <c r="H26" s="102" t="s">
        <v>29</v>
      </c>
      <c r="I26" s="88">
        <v>0.73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5F42-EA89-42EE-A96F-928253F84093}">
  <dimension ref="B3:L26"/>
  <sheetViews>
    <sheetView showGridLines="0" zoomScale="90" zoomScaleNormal="90" workbookViewId="0">
      <selection activeCell="E20" sqref="E2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1796875" style="1" bestFit="1" customWidth="1"/>
    <col min="5" max="5" width="15.26953125" style="1" bestFit="1" customWidth="1"/>
    <col min="6" max="6" width="20" style="1" bestFit="1" customWidth="1"/>
    <col min="7" max="7" width="24.5429687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65</v>
      </c>
      <c r="E4" s="4">
        <v>55</v>
      </c>
      <c r="F4" s="4">
        <v>43</v>
      </c>
      <c r="G4" s="4">
        <v>50</v>
      </c>
      <c r="H4" s="30">
        <v>16</v>
      </c>
      <c r="I4" s="83">
        <v>69</v>
      </c>
      <c r="K4" s="41">
        <v>45764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ht="29" x14ac:dyDescent="0.35">
      <c r="B6" s="82" t="s">
        <v>22</v>
      </c>
      <c r="D6" s="143" t="s">
        <v>490</v>
      </c>
      <c r="E6" s="124">
        <f>0</f>
        <v>0</v>
      </c>
      <c r="F6" s="124" t="s">
        <v>472</v>
      </c>
      <c r="G6" s="124">
        <v>0</v>
      </c>
      <c r="H6" s="148" t="s">
        <v>491</v>
      </c>
      <c r="I6" s="84">
        <v>0</v>
      </c>
      <c r="K6" s="41"/>
      <c r="L6" s="25"/>
    </row>
    <row r="7" spans="2:12" x14ac:dyDescent="0.35">
      <c r="B7" s="82" t="s">
        <v>54</v>
      </c>
      <c r="D7" s="79">
        <v>55</v>
      </c>
      <c r="E7" s="4">
        <v>50</v>
      </c>
      <c r="F7" s="4">
        <v>27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24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18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55</v>
      </c>
      <c r="E11" s="4">
        <v>70</v>
      </c>
      <c r="F11" s="4">
        <v>40</v>
      </c>
      <c r="G11" s="4" t="s">
        <v>492</v>
      </c>
      <c r="H11" s="132">
        <v>14</v>
      </c>
      <c r="I11" s="84">
        <v>58</v>
      </c>
    </row>
    <row r="12" spans="2:12" x14ac:dyDescent="0.35">
      <c r="B12" s="3" t="s">
        <v>11</v>
      </c>
      <c r="D12" s="18" t="s">
        <v>493</v>
      </c>
      <c r="E12" s="4">
        <v>1</v>
      </c>
      <c r="F12" s="4">
        <v>1</v>
      </c>
      <c r="G12" s="4">
        <v>0</v>
      </c>
      <c r="H12" s="15">
        <v>1</v>
      </c>
      <c r="I12" s="84">
        <v>10</v>
      </c>
    </row>
    <row r="13" spans="2:12" x14ac:dyDescent="0.35">
      <c r="B13" s="3" t="s">
        <v>112</v>
      </c>
      <c r="D13" s="18">
        <v>3</v>
      </c>
      <c r="E13" s="4">
        <v>19</v>
      </c>
      <c r="F13" s="4">
        <v>14</v>
      </c>
      <c r="G13" s="4">
        <v>4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1</v>
      </c>
      <c r="G14" s="12">
        <v>8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23</v>
      </c>
      <c r="E15" s="4">
        <v>0</v>
      </c>
      <c r="F15" s="4">
        <v>0</v>
      </c>
      <c r="G15" s="118">
        <v>6</v>
      </c>
      <c r="H15" s="139">
        <v>0</v>
      </c>
      <c r="I15" s="84">
        <v>18</v>
      </c>
    </row>
    <row r="16" spans="2:12" x14ac:dyDescent="0.35">
      <c r="B16" s="3" t="s">
        <v>14</v>
      </c>
      <c r="D16" s="18">
        <v>13</v>
      </c>
      <c r="E16" s="4">
        <v>4</v>
      </c>
      <c r="F16" s="15">
        <v>1</v>
      </c>
      <c r="G16" s="340">
        <v>18</v>
      </c>
      <c r="H16" s="142">
        <v>0</v>
      </c>
      <c r="I16" s="84">
        <v>8</v>
      </c>
    </row>
    <row r="17" spans="2:9" x14ac:dyDescent="0.35">
      <c r="B17" s="3" t="s">
        <v>15</v>
      </c>
      <c r="D17" s="18">
        <v>17</v>
      </c>
      <c r="E17" s="4">
        <v>5</v>
      </c>
      <c r="F17" s="15">
        <v>9</v>
      </c>
      <c r="G17" s="340"/>
      <c r="H17" s="142">
        <v>0</v>
      </c>
      <c r="I17" s="84">
        <v>25</v>
      </c>
    </row>
    <row r="18" spans="2:9" x14ac:dyDescent="0.35">
      <c r="B18" s="3" t="s">
        <v>16</v>
      </c>
      <c r="D18" s="18">
        <v>53</v>
      </c>
      <c r="E18" s="4">
        <v>9</v>
      </c>
      <c r="F18" s="4">
        <v>10</v>
      </c>
      <c r="G18" s="13">
        <v>24</v>
      </c>
      <c r="H18" s="4">
        <v>0</v>
      </c>
      <c r="I18" s="84">
        <v>51</v>
      </c>
    </row>
    <row r="19" spans="2:9" x14ac:dyDescent="0.35">
      <c r="B19" s="3" t="s">
        <v>17</v>
      </c>
      <c r="D19" s="24">
        <v>1.2E-2</v>
      </c>
      <c r="E19" s="6">
        <v>1.47E-2</v>
      </c>
      <c r="F19" s="6">
        <v>2.3999999999999998E-3</v>
      </c>
      <c r="G19" s="6" t="s">
        <v>494</v>
      </c>
      <c r="H19" s="141">
        <v>1.15E-2</v>
      </c>
      <c r="I19" s="85">
        <v>1.6999999999999999E-3</v>
      </c>
    </row>
    <row r="20" spans="2:9" x14ac:dyDescent="0.35">
      <c r="B20" s="3" t="s">
        <v>18</v>
      </c>
      <c r="D20" s="24">
        <v>1.11E-2</v>
      </c>
      <c r="E20" s="6">
        <v>1.4500000000000001E-2</v>
      </c>
      <c r="F20" s="6">
        <v>1.4500000000000001E-2</v>
      </c>
      <c r="G20" s="7" t="s">
        <v>495</v>
      </c>
      <c r="H20" s="136">
        <v>7.0000000000000001E-3</v>
      </c>
      <c r="I20" s="85">
        <v>1.1900000000000001E-2</v>
      </c>
    </row>
    <row r="21" spans="2:9" x14ac:dyDescent="0.35">
      <c r="B21" s="3" t="s">
        <v>19</v>
      </c>
      <c r="D21" s="134">
        <v>0.76</v>
      </c>
      <c r="E21" s="7">
        <v>0.85</v>
      </c>
      <c r="F21" s="7">
        <v>0.84</v>
      </c>
      <c r="G21" s="7">
        <v>0.73</v>
      </c>
      <c r="H21" s="7">
        <v>0.78</v>
      </c>
      <c r="I21" s="86">
        <v>0.82</v>
      </c>
    </row>
    <row r="22" spans="2:9" x14ac:dyDescent="0.35">
      <c r="B22" s="3" t="s">
        <v>20</v>
      </c>
      <c r="D22" s="18">
        <v>37703</v>
      </c>
      <c r="E22" s="8">
        <v>48876</v>
      </c>
      <c r="F22" s="8">
        <v>34149</v>
      </c>
      <c r="G22" s="14">
        <v>65935</v>
      </c>
      <c r="H22" s="14">
        <v>10901</v>
      </c>
      <c r="I22" s="87">
        <v>74803</v>
      </c>
    </row>
    <row r="23" spans="2:9" x14ac:dyDescent="0.35">
      <c r="B23" s="3" t="s">
        <v>21</v>
      </c>
      <c r="D23" s="18">
        <v>748</v>
      </c>
      <c r="E23" s="4">
        <v>1086</v>
      </c>
      <c r="F23" s="4">
        <v>735</v>
      </c>
      <c r="G23" s="4">
        <v>943</v>
      </c>
      <c r="H23" s="4">
        <v>467</v>
      </c>
      <c r="I23" s="84">
        <v>956</v>
      </c>
    </row>
    <row r="24" spans="2:9" x14ac:dyDescent="0.35">
      <c r="B24" s="3" t="s">
        <v>23</v>
      </c>
      <c r="D24" s="18">
        <v>3</v>
      </c>
      <c r="E24" s="4">
        <v>16</v>
      </c>
      <c r="F24" s="4" t="s">
        <v>29</v>
      </c>
      <c r="G24" s="4">
        <v>6</v>
      </c>
      <c r="H24" s="13" t="s">
        <v>29</v>
      </c>
      <c r="I24" s="84">
        <v>1</v>
      </c>
    </row>
    <row r="25" spans="2:9" x14ac:dyDescent="0.35">
      <c r="B25" s="3" t="s">
        <v>24</v>
      </c>
      <c r="D25" s="21">
        <v>0.64</v>
      </c>
      <c r="E25" s="7">
        <v>0.8</v>
      </c>
      <c r="F25" s="7" t="s">
        <v>29</v>
      </c>
      <c r="G25" s="7">
        <v>0.38</v>
      </c>
      <c r="H25" s="7" t="s">
        <v>29</v>
      </c>
      <c r="I25" s="86">
        <v>0.54</v>
      </c>
    </row>
    <row r="26" spans="2:9" x14ac:dyDescent="0.35">
      <c r="B26" s="5" t="s">
        <v>25</v>
      </c>
      <c r="D26" s="22">
        <v>0.75</v>
      </c>
      <c r="E26" s="23">
        <v>0.79</v>
      </c>
      <c r="F26" s="102" t="s">
        <v>29</v>
      </c>
      <c r="G26" s="23">
        <v>0.79</v>
      </c>
      <c r="H26" s="102" t="s">
        <v>29</v>
      </c>
      <c r="I26" s="88">
        <v>0.73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05A-AAAA-4FC5-95C2-FA33E308FC0F}">
  <dimension ref="B3:L26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6"/>
      <c r="E4" s="89"/>
      <c r="F4" s="89"/>
      <c r="G4" s="89"/>
      <c r="H4" s="30"/>
      <c r="I4" s="83"/>
      <c r="K4" s="41">
        <v>45765</v>
      </c>
      <c r="L4" s="25"/>
    </row>
    <row r="5" spans="2:12" x14ac:dyDescent="0.35">
      <c r="B5" s="82" t="s">
        <v>53</v>
      </c>
      <c r="D5" s="79"/>
      <c r="E5" s="4"/>
      <c r="F5" s="4"/>
      <c r="G5" s="4"/>
      <c r="H5" s="80"/>
      <c r="I5" s="84"/>
      <c r="K5" s="41"/>
      <c r="L5" s="25"/>
    </row>
    <row r="6" spans="2:12" x14ac:dyDescent="0.35">
      <c r="B6" s="82" t="s">
        <v>22</v>
      </c>
      <c r="D6" s="79"/>
      <c r="E6" s="4"/>
      <c r="F6" s="4"/>
      <c r="G6" s="4"/>
      <c r="H6" s="80"/>
      <c r="I6" s="84"/>
      <c r="K6" s="41"/>
      <c r="L6" s="25"/>
    </row>
    <row r="7" spans="2:12" x14ac:dyDescent="0.35">
      <c r="B7" s="82" t="s">
        <v>54</v>
      </c>
      <c r="D7" s="18"/>
      <c r="E7" s="4"/>
      <c r="F7" s="4"/>
      <c r="G7" s="4"/>
      <c r="H7" s="15"/>
      <c r="I7" s="84"/>
      <c r="L7" s="25"/>
    </row>
    <row r="8" spans="2:12" x14ac:dyDescent="0.35">
      <c r="B8" s="3" t="s">
        <v>7</v>
      </c>
      <c r="D8" s="18"/>
      <c r="E8" s="4"/>
      <c r="F8" s="4"/>
      <c r="G8" s="4"/>
      <c r="H8" s="15"/>
      <c r="I8" s="84"/>
    </row>
    <row r="9" spans="2:12" x14ac:dyDescent="0.35">
      <c r="B9" s="3" t="s">
        <v>8</v>
      </c>
      <c r="D9" s="18"/>
      <c r="E9" s="4"/>
      <c r="F9" s="4"/>
      <c r="G9" s="4"/>
      <c r="H9" s="15"/>
      <c r="I9" s="84"/>
    </row>
    <row r="10" spans="2:12" x14ac:dyDescent="0.35">
      <c r="B10" s="3" t="s">
        <v>9</v>
      </c>
      <c r="D10" s="18"/>
      <c r="E10" s="4"/>
      <c r="F10" s="4"/>
      <c r="G10" s="4"/>
      <c r="H10" s="15"/>
      <c r="I10" s="84"/>
    </row>
    <row r="11" spans="2:12" x14ac:dyDescent="0.35">
      <c r="B11" s="3" t="s">
        <v>10</v>
      </c>
      <c r="D11" s="18"/>
      <c r="E11" s="4"/>
      <c r="F11" s="4"/>
      <c r="G11" s="4"/>
      <c r="H11" s="15"/>
      <c r="I11" s="84"/>
    </row>
    <row r="12" spans="2:12" x14ac:dyDescent="0.35">
      <c r="B12" s="3" t="s">
        <v>11</v>
      </c>
      <c r="D12" s="18"/>
      <c r="E12" s="4"/>
      <c r="F12" s="4"/>
      <c r="G12" s="4"/>
      <c r="H12" s="15"/>
      <c r="I12" s="84"/>
    </row>
    <row r="13" spans="2:12" x14ac:dyDescent="0.35">
      <c r="B13" s="3" t="s">
        <v>112</v>
      </c>
      <c r="D13" s="18"/>
      <c r="E13" s="4"/>
      <c r="F13" s="4"/>
      <c r="G13" s="4"/>
      <c r="H13" s="15"/>
      <c r="I13" s="84"/>
    </row>
    <row r="14" spans="2:12" x14ac:dyDescent="0.35">
      <c r="B14" s="3" t="s">
        <v>113</v>
      </c>
      <c r="D14" s="18"/>
      <c r="E14" s="4"/>
      <c r="F14" s="4"/>
      <c r="G14" s="12"/>
      <c r="H14" s="15"/>
      <c r="I14" s="84"/>
    </row>
    <row r="15" spans="2:12" x14ac:dyDescent="0.35">
      <c r="B15" s="3" t="s">
        <v>13</v>
      </c>
      <c r="D15" s="18"/>
      <c r="E15" s="4"/>
      <c r="F15" s="15"/>
      <c r="G15" s="27"/>
      <c r="H15" s="31"/>
      <c r="I15" s="84"/>
    </row>
    <row r="16" spans="2:12" x14ac:dyDescent="0.35">
      <c r="B16" s="3" t="s">
        <v>14</v>
      </c>
      <c r="D16" s="18"/>
      <c r="E16" s="4"/>
      <c r="F16" s="15"/>
      <c r="G16" s="26"/>
      <c r="H16" s="31"/>
      <c r="I16" s="84"/>
    </row>
    <row r="17" spans="2:9" x14ac:dyDescent="0.35">
      <c r="B17" s="3" t="s">
        <v>15</v>
      </c>
      <c r="D17" s="18"/>
      <c r="E17" s="4"/>
      <c r="F17" s="4"/>
      <c r="G17" s="13"/>
      <c r="H17" s="15"/>
      <c r="I17" s="84"/>
    </row>
    <row r="18" spans="2:9" x14ac:dyDescent="0.35">
      <c r="B18" s="3" t="s">
        <v>16</v>
      </c>
      <c r="D18" s="24"/>
      <c r="E18" s="6"/>
      <c r="F18" s="6"/>
      <c r="G18" s="6"/>
      <c r="H18" s="6"/>
      <c r="I18" s="84"/>
    </row>
    <row r="19" spans="2:9" x14ac:dyDescent="0.35">
      <c r="B19" s="3" t="s">
        <v>17</v>
      </c>
      <c r="D19" s="24"/>
      <c r="E19" s="6"/>
      <c r="F19" s="6"/>
      <c r="G19" s="6"/>
      <c r="H19" s="6"/>
      <c r="I19" s="85"/>
    </row>
    <row r="20" spans="2:9" x14ac:dyDescent="0.35">
      <c r="B20" s="3" t="s">
        <v>18</v>
      </c>
      <c r="D20" s="19"/>
      <c r="E20" s="7"/>
      <c r="F20" s="7"/>
      <c r="G20" s="7"/>
      <c r="H20" s="32"/>
      <c r="I20" s="85"/>
    </row>
    <row r="21" spans="2:9" x14ac:dyDescent="0.35">
      <c r="B21" s="3" t="s">
        <v>19</v>
      </c>
      <c r="D21" s="20"/>
      <c r="E21" s="8"/>
      <c r="F21" s="8"/>
      <c r="G21" s="14"/>
      <c r="H21" s="33"/>
      <c r="I21" s="86"/>
    </row>
    <row r="22" spans="2:9" x14ac:dyDescent="0.35">
      <c r="B22" s="3" t="s">
        <v>20</v>
      </c>
      <c r="D22" s="18"/>
      <c r="E22" s="4"/>
      <c r="F22" s="4"/>
      <c r="G22" s="4"/>
      <c r="H22" s="15"/>
      <c r="I22" s="87"/>
    </row>
    <row r="23" spans="2:9" x14ac:dyDescent="0.35">
      <c r="B23" s="3" t="s">
        <v>21</v>
      </c>
      <c r="D23" s="18"/>
      <c r="E23" s="4"/>
      <c r="F23" s="4"/>
      <c r="G23" s="4"/>
      <c r="H23" s="15"/>
      <c r="I23" s="84"/>
    </row>
    <row r="24" spans="2:9" x14ac:dyDescent="0.35">
      <c r="B24" s="3" t="s">
        <v>23</v>
      </c>
      <c r="D24" s="18"/>
      <c r="E24" s="4"/>
      <c r="F24" s="15"/>
      <c r="G24" s="4"/>
      <c r="H24" s="15"/>
      <c r="I24" s="84"/>
    </row>
    <row r="25" spans="2:9" x14ac:dyDescent="0.35">
      <c r="B25" s="3" t="s">
        <v>24</v>
      </c>
      <c r="D25" s="21"/>
      <c r="E25" s="7"/>
      <c r="F25" s="32"/>
      <c r="G25" s="7"/>
      <c r="H25" s="32"/>
      <c r="I25" s="86"/>
    </row>
    <row r="26" spans="2:9" x14ac:dyDescent="0.35">
      <c r="B26" s="5" t="s">
        <v>25</v>
      </c>
      <c r="D26" s="22"/>
      <c r="E26" s="23"/>
      <c r="F26" s="34"/>
      <c r="G26" s="23"/>
      <c r="H26" s="34"/>
      <c r="I26" s="88"/>
    </row>
  </sheetData>
  <pageMargins left="0.511811024" right="0.511811024" top="0.78740157500000008" bottom="0.78740157500000008" header="0.31496062000000008" footer="0.31496062000000008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19E2-3371-4132-9875-8CD3B70AEED5}">
  <dimension ref="B3:L26"/>
  <sheetViews>
    <sheetView showGridLines="0" topLeftCell="D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43</v>
      </c>
      <c r="G4" s="4">
        <v>50</v>
      </c>
      <c r="H4" s="30">
        <v>16</v>
      </c>
      <c r="I4" s="83">
        <v>69</v>
      </c>
      <c r="K4" s="41">
        <v>45766</v>
      </c>
      <c r="L4" s="25"/>
    </row>
    <row r="5" spans="2:12" x14ac:dyDescent="0.35">
      <c r="B5" s="82" t="s">
        <v>53</v>
      </c>
      <c r="D5" s="79">
        <v>9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43" t="s">
        <v>274</v>
      </c>
      <c r="E6" s="124">
        <f>0</f>
        <v>0</v>
      </c>
      <c r="F6" s="124" t="s">
        <v>472</v>
      </c>
      <c r="G6" s="124" t="s">
        <v>496</v>
      </c>
      <c r="H6" s="148">
        <v>0</v>
      </c>
      <c r="I6" s="84">
        <v>0</v>
      </c>
      <c r="K6" s="41"/>
      <c r="L6" s="25"/>
    </row>
    <row r="7" spans="2:12" x14ac:dyDescent="0.35">
      <c r="B7" s="82" t="s">
        <v>54</v>
      </c>
      <c r="D7" s="79">
        <v>54</v>
      </c>
      <c r="E7" s="4">
        <v>50</v>
      </c>
      <c r="F7" s="4">
        <v>27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7</v>
      </c>
      <c r="D8" s="18">
        <v>41</v>
      </c>
      <c r="E8" s="4">
        <v>46</v>
      </c>
      <c r="F8" s="4">
        <v>24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18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38</v>
      </c>
      <c r="F11" s="4">
        <v>27</v>
      </c>
      <c r="G11" s="4" t="s">
        <v>497</v>
      </c>
      <c r="H11" s="132" t="s">
        <v>498</v>
      </c>
      <c r="I11" s="84">
        <v>50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>
        <v>0</v>
      </c>
      <c r="H12" s="15">
        <v>0</v>
      </c>
      <c r="I12" s="84">
        <v>11</v>
      </c>
    </row>
    <row r="13" spans="2:12" x14ac:dyDescent="0.35">
      <c r="B13" s="3" t="s">
        <v>112</v>
      </c>
      <c r="D13" s="18">
        <v>4</v>
      </c>
      <c r="E13" s="4">
        <v>0</v>
      </c>
      <c r="F13" s="4">
        <v>0</v>
      </c>
      <c r="G13" s="4">
        <v>7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25</v>
      </c>
      <c r="E15" s="4">
        <v>0</v>
      </c>
      <c r="F15" s="4">
        <v>0</v>
      </c>
      <c r="G15" s="27">
        <v>6</v>
      </c>
      <c r="H15" s="139">
        <v>0</v>
      </c>
      <c r="I15" s="84">
        <v>16</v>
      </c>
    </row>
    <row r="16" spans="2:12" x14ac:dyDescent="0.35">
      <c r="B16" s="3" t="s">
        <v>14</v>
      </c>
      <c r="D16" s="18">
        <v>0</v>
      </c>
      <c r="E16" s="4">
        <v>4</v>
      </c>
      <c r="F16" s="15">
        <v>3</v>
      </c>
      <c r="G16" s="341">
        <v>5</v>
      </c>
      <c r="H16" s="142">
        <v>0</v>
      </c>
      <c r="I16" s="84">
        <v>8</v>
      </c>
    </row>
    <row r="17" spans="2:9" x14ac:dyDescent="0.35">
      <c r="B17" s="3" t="s">
        <v>15</v>
      </c>
      <c r="D17" s="18">
        <v>18</v>
      </c>
      <c r="E17" s="4">
        <v>1</v>
      </c>
      <c r="F17" s="15">
        <v>1</v>
      </c>
      <c r="G17" s="342"/>
      <c r="H17" s="142">
        <v>0</v>
      </c>
      <c r="I17" s="84">
        <v>4</v>
      </c>
    </row>
    <row r="18" spans="2:9" x14ac:dyDescent="0.35">
      <c r="B18" s="3" t="s">
        <v>16</v>
      </c>
      <c r="D18" s="18">
        <v>43</v>
      </c>
      <c r="E18" s="4">
        <v>5</v>
      </c>
      <c r="F18" s="4">
        <v>4</v>
      </c>
      <c r="G18" s="4">
        <v>11</v>
      </c>
      <c r="H18" s="4">
        <v>0</v>
      </c>
      <c r="I18" s="84">
        <v>28</v>
      </c>
    </row>
    <row r="19" spans="2:9" x14ac:dyDescent="0.35">
      <c r="B19" s="3" t="s">
        <v>17</v>
      </c>
      <c r="D19" s="24">
        <v>1.8800000000000001E-2</v>
      </c>
      <c r="E19" s="6">
        <v>9.5999999999999992E-3</v>
      </c>
      <c r="F19" s="6">
        <v>1.8100000000000002E-2</v>
      </c>
      <c r="G19" s="6" t="s">
        <v>124</v>
      </c>
      <c r="H19" s="141">
        <v>1.0500000000000001E-2</v>
      </c>
      <c r="I19" s="85">
        <v>3.8999999999999998E-3</v>
      </c>
    </row>
    <row r="20" spans="2:9" x14ac:dyDescent="0.35">
      <c r="B20" s="3" t="s">
        <v>18</v>
      </c>
      <c r="D20" s="24">
        <v>1.15E-2</v>
      </c>
      <c r="E20" s="6">
        <v>1.4999999999999999E-2</v>
      </c>
      <c r="F20" s="6">
        <v>1.4999999999999999E-2</v>
      </c>
      <c r="G20" s="7" t="s">
        <v>337</v>
      </c>
      <c r="H20" s="136">
        <v>7.6E-3</v>
      </c>
      <c r="I20" s="85">
        <v>1.14E-2</v>
      </c>
    </row>
    <row r="21" spans="2:9" x14ac:dyDescent="0.35">
      <c r="B21" s="3" t="s">
        <v>19</v>
      </c>
      <c r="D21" s="19">
        <v>0.83</v>
      </c>
      <c r="E21" s="7">
        <v>0.74</v>
      </c>
      <c r="F21" s="7">
        <v>0.69</v>
      </c>
      <c r="G21" s="23">
        <v>0.72</v>
      </c>
      <c r="H21" s="7">
        <v>0.53</v>
      </c>
      <c r="I21" s="86">
        <v>0.69</v>
      </c>
    </row>
    <row r="22" spans="2:9" x14ac:dyDescent="0.35">
      <c r="B22" s="3" t="s">
        <v>20</v>
      </c>
      <c r="D22" s="18">
        <v>43071</v>
      </c>
      <c r="E22" s="8">
        <v>21874</v>
      </c>
      <c r="F22" s="8">
        <v>16778</v>
      </c>
      <c r="G22" s="14">
        <v>53938</v>
      </c>
      <c r="H22" s="14">
        <v>5220</v>
      </c>
      <c r="I22" s="87">
        <v>53893</v>
      </c>
    </row>
    <row r="23" spans="2:9" x14ac:dyDescent="0.35">
      <c r="B23" s="3" t="s">
        <v>21</v>
      </c>
      <c r="D23" s="18">
        <v>750</v>
      </c>
      <c r="E23" s="4">
        <v>443</v>
      </c>
      <c r="F23" s="4">
        <v>373</v>
      </c>
      <c r="G23" s="4">
        <v>647</v>
      </c>
      <c r="H23" s="4">
        <v>228</v>
      </c>
      <c r="I23" s="84">
        <v>662</v>
      </c>
    </row>
    <row r="24" spans="2:9" x14ac:dyDescent="0.35">
      <c r="B24" s="3" t="s">
        <v>23</v>
      </c>
      <c r="D24" s="18">
        <v>0</v>
      </c>
      <c r="E24" s="4">
        <v>11</v>
      </c>
      <c r="F24" s="4" t="s">
        <v>29</v>
      </c>
      <c r="G24" s="4">
        <v>11</v>
      </c>
      <c r="H24" s="13" t="s">
        <v>29</v>
      </c>
      <c r="I24" s="84">
        <v>4</v>
      </c>
    </row>
    <row r="25" spans="2:9" x14ac:dyDescent="0.35">
      <c r="B25" s="3" t="s">
        <v>24</v>
      </c>
      <c r="D25" s="21">
        <v>0.74</v>
      </c>
      <c r="E25" s="7">
        <v>0.81</v>
      </c>
      <c r="F25" s="7" t="s">
        <v>29</v>
      </c>
      <c r="G25" s="7">
        <v>0.39</v>
      </c>
      <c r="H25" s="7" t="s">
        <v>29</v>
      </c>
      <c r="I25" s="86">
        <v>0.56999999999999995</v>
      </c>
    </row>
    <row r="26" spans="2:9" x14ac:dyDescent="0.35">
      <c r="B26" s="5" t="s">
        <v>25</v>
      </c>
      <c r="D26" s="22">
        <v>0.75</v>
      </c>
      <c r="E26" s="23">
        <v>0.79</v>
      </c>
      <c r="F26" s="102" t="s">
        <v>29</v>
      </c>
      <c r="G26" s="23">
        <v>0.79</v>
      </c>
      <c r="H26" s="102" t="s">
        <v>29</v>
      </c>
      <c r="I26" s="88">
        <v>0.75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CC2C-5FB9-47DC-80B7-F27830F6B8B4}">
  <dimension ref="B3:L26"/>
  <sheetViews>
    <sheetView showGridLines="0" zoomScale="90" zoomScaleNormal="90" workbookViewId="0">
      <selection activeCell="G4" sqref="G4:G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79">
        <v>66</v>
      </c>
      <c r="E4" s="4">
        <v>55</v>
      </c>
      <c r="F4" s="4">
        <v>43</v>
      </c>
      <c r="G4" s="4">
        <v>50</v>
      </c>
      <c r="H4" s="30">
        <v>16</v>
      </c>
      <c r="I4" s="83">
        <v>69</v>
      </c>
      <c r="K4" s="41">
        <v>45769</v>
      </c>
      <c r="L4" s="25"/>
    </row>
    <row r="5" spans="2:12" x14ac:dyDescent="0.35">
      <c r="B5" s="82" t="s">
        <v>53</v>
      </c>
      <c r="D5" s="79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43" t="s">
        <v>456</v>
      </c>
      <c r="E6" s="124">
        <f>0</f>
        <v>0</v>
      </c>
      <c r="F6" s="124" t="s">
        <v>472</v>
      </c>
      <c r="G6" s="124">
        <v>0</v>
      </c>
      <c r="H6" s="148" t="s">
        <v>499</v>
      </c>
      <c r="I6" s="84" t="s">
        <v>500</v>
      </c>
      <c r="K6" s="41"/>
      <c r="L6" s="25"/>
    </row>
    <row r="7" spans="2:12" x14ac:dyDescent="0.35">
      <c r="B7" s="82" t="s">
        <v>54</v>
      </c>
      <c r="D7" s="79">
        <v>56</v>
      </c>
      <c r="E7" s="4">
        <v>50</v>
      </c>
      <c r="F7" s="4">
        <v>27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7</v>
      </c>
      <c r="D8" s="18">
        <v>43</v>
      </c>
      <c r="E8" s="4">
        <v>46</v>
      </c>
      <c r="F8" s="4">
        <v>24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18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18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65</v>
      </c>
      <c r="E11" s="4">
        <v>53</v>
      </c>
      <c r="F11" s="4">
        <v>27</v>
      </c>
      <c r="G11" s="4">
        <v>48</v>
      </c>
      <c r="H11" s="132">
        <v>0</v>
      </c>
      <c r="I11" s="84">
        <v>51</v>
      </c>
    </row>
    <row r="12" spans="2:12" x14ac:dyDescent="0.35">
      <c r="B12" s="3" t="s">
        <v>11</v>
      </c>
      <c r="D12" s="18">
        <v>8</v>
      </c>
      <c r="E12" s="4">
        <v>0</v>
      </c>
      <c r="F12" s="4">
        <v>0</v>
      </c>
      <c r="G12" s="4">
        <v>0</v>
      </c>
      <c r="H12" s="15">
        <v>0</v>
      </c>
      <c r="I12" s="84">
        <v>10</v>
      </c>
    </row>
    <row r="13" spans="2:12" x14ac:dyDescent="0.35">
      <c r="B13" s="3" t="s">
        <v>112</v>
      </c>
      <c r="D13" s="18">
        <v>3</v>
      </c>
      <c r="E13" s="4">
        <v>9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25</v>
      </c>
      <c r="E15" s="4">
        <v>0</v>
      </c>
      <c r="F15" s="4">
        <v>0</v>
      </c>
      <c r="G15" s="118">
        <v>6</v>
      </c>
      <c r="H15" s="139">
        <v>0</v>
      </c>
      <c r="I15" s="84">
        <v>17</v>
      </c>
    </row>
    <row r="16" spans="2:12" x14ac:dyDescent="0.35">
      <c r="B16" s="3" t="s">
        <v>14</v>
      </c>
      <c r="D16" s="18">
        <v>11</v>
      </c>
      <c r="E16" s="4">
        <v>5</v>
      </c>
      <c r="F16" s="15">
        <v>0</v>
      </c>
      <c r="G16" s="340">
        <v>6</v>
      </c>
      <c r="H16" s="142">
        <v>0</v>
      </c>
      <c r="I16" s="84">
        <v>17</v>
      </c>
    </row>
    <row r="17" spans="2:9" x14ac:dyDescent="0.35">
      <c r="B17" s="3" t="s">
        <v>15</v>
      </c>
      <c r="D17" s="18">
        <v>17</v>
      </c>
      <c r="E17" s="4">
        <v>7</v>
      </c>
      <c r="F17" s="15">
        <v>3</v>
      </c>
      <c r="G17" s="340"/>
      <c r="H17" s="142">
        <v>0</v>
      </c>
      <c r="I17" s="84">
        <v>7</v>
      </c>
    </row>
    <row r="18" spans="2:9" x14ac:dyDescent="0.35">
      <c r="B18" s="3" t="s">
        <v>16</v>
      </c>
      <c r="D18" s="4">
        <v>53</v>
      </c>
      <c r="E18" s="4">
        <v>12</v>
      </c>
      <c r="F18" s="4">
        <v>3</v>
      </c>
      <c r="G18" s="118">
        <v>12</v>
      </c>
      <c r="H18" s="4">
        <v>0</v>
      </c>
      <c r="I18" s="84">
        <v>41</v>
      </c>
    </row>
    <row r="19" spans="2:9" x14ac:dyDescent="0.35">
      <c r="B19" s="3" t="s">
        <v>17</v>
      </c>
      <c r="D19" s="6">
        <v>1.2999999999999999E-2</v>
      </c>
      <c r="E19" s="6">
        <v>4.1099999999999998E-2</v>
      </c>
      <c r="F19" s="6">
        <v>2.6599999999999999E-2</v>
      </c>
      <c r="G19" s="6" t="s">
        <v>68</v>
      </c>
      <c r="H19" s="141">
        <v>2.3800000000000002E-2</v>
      </c>
      <c r="I19" s="85">
        <v>8.2000000000000007E-3</v>
      </c>
    </row>
    <row r="20" spans="2:9" x14ac:dyDescent="0.35">
      <c r="B20" s="3" t="s">
        <v>18</v>
      </c>
      <c r="D20" s="6">
        <v>1.1599999999999999E-2</v>
      </c>
      <c r="E20" s="6">
        <v>1.61E-2</v>
      </c>
      <c r="F20" s="6">
        <v>1.61E-2</v>
      </c>
      <c r="G20" s="7" t="s">
        <v>392</v>
      </c>
      <c r="H20" s="136">
        <v>8.3999999999999995E-3</v>
      </c>
      <c r="I20" s="85">
        <v>1.2699999999999999E-2</v>
      </c>
    </row>
    <row r="21" spans="2:9" x14ac:dyDescent="0.35">
      <c r="B21" s="3" t="s">
        <v>19</v>
      </c>
      <c r="D21" s="7">
        <v>0.89</v>
      </c>
      <c r="E21" s="7">
        <v>0.89</v>
      </c>
      <c r="F21" s="7">
        <v>0.82</v>
      </c>
      <c r="G21" s="23">
        <v>0.67</v>
      </c>
      <c r="H21" s="7">
        <v>0</v>
      </c>
      <c r="I21" s="86">
        <v>0.71</v>
      </c>
    </row>
    <row r="22" spans="2:9" x14ac:dyDescent="0.35">
      <c r="B22" s="3" t="s">
        <v>20</v>
      </c>
      <c r="D22" s="18">
        <v>54455</v>
      </c>
      <c r="E22" s="8">
        <v>35603</v>
      </c>
      <c r="F22" s="8">
        <v>22710</v>
      </c>
      <c r="G22" s="14">
        <v>46824</v>
      </c>
      <c r="H22" s="14">
        <v>0</v>
      </c>
      <c r="I22" s="87">
        <v>59488</v>
      </c>
    </row>
    <row r="23" spans="2:9" x14ac:dyDescent="0.35">
      <c r="B23" s="3" t="s">
        <v>21</v>
      </c>
      <c r="D23" s="18">
        <v>673</v>
      </c>
      <c r="E23" s="4">
        <v>764</v>
      </c>
      <c r="F23" s="4">
        <v>302</v>
      </c>
      <c r="G23" s="4">
        <v>540</v>
      </c>
      <c r="H23" s="4">
        <v>0</v>
      </c>
      <c r="I23" s="84">
        <v>497</v>
      </c>
    </row>
    <row r="24" spans="2:9" x14ac:dyDescent="0.35">
      <c r="B24" s="3" t="s">
        <v>23</v>
      </c>
      <c r="D24" s="18">
        <v>14</v>
      </c>
      <c r="E24" s="4">
        <v>21</v>
      </c>
      <c r="F24" s="4" t="s">
        <v>29</v>
      </c>
      <c r="G24" s="4">
        <v>16</v>
      </c>
      <c r="H24" s="13" t="s">
        <v>29</v>
      </c>
      <c r="I24" s="84">
        <v>17</v>
      </c>
    </row>
    <row r="25" spans="2:9" x14ac:dyDescent="0.35">
      <c r="B25" s="3" t="s">
        <v>24</v>
      </c>
      <c r="D25" s="21">
        <v>0.75</v>
      </c>
      <c r="E25" s="7">
        <v>0.92</v>
      </c>
      <c r="F25" s="7" t="s">
        <v>29</v>
      </c>
      <c r="G25" s="7">
        <v>0.52</v>
      </c>
      <c r="H25" s="7" t="s">
        <v>29</v>
      </c>
      <c r="I25" s="86">
        <v>0.66</v>
      </c>
    </row>
    <row r="26" spans="2:9" x14ac:dyDescent="0.35">
      <c r="B26" s="5" t="s">
        <v>25</v>
      </c>
      <c r="D26" s="22">
        <v>0.73</v>
      </c>
      <c r="E26" s="23">
        <v>0.81</v>
      </c>
      <c r="F26" s="102" t="s">
        <v>29</v>
      </c>
      <c r="G26" s="23">
        <v>0.79</v>
      </c>
      <c r="H26" s="102" t="s">
        <v>29</v>
      </c>
      <c r="I26" s="88">
        <v>0.73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57E6-1B13-4F24-B294-F595E21730EC}">
  <dimension ref="B3:L26"/>
  <sheetViews>
    <sheetView showGridLines="0" topLeftCell="A7" zoomScale="90" zoomScaleNormal="90" workbookViewId="0">
      <selection activeCell="G4" sqref="G4:G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1.7265625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43</v>
      </c>
      <c r="G4" s="89">
        <v>50</v>
      </c>
      <c r="H4" s="94">
        <v>16</v>
      </c>
      <c r="I4" s="150">
        <v>69</v>
      </c>
      <c r="K4" s="41">
        <v>45771</v>
      </c>
      <c r="L4" s="25"/>
    </row>
    <row r="5" spans="2:12" x14ac:dyDescent="0.35">
      <c r="B5" s="82" t="s">
        <v>53</v>
      </c>
      <c r="D5" s="151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52" t="s">
        <v>456</v>
      </c>
      <c r="E6" s="124">
        <f>0</f>
        <v>0</v>
      </c>
      <c r="F6" s="124" t="s">
        <v>472</v>
      </c>
      <c r="G6" s="124">
        <v>0</v>
      </c>
      <c r="H6" s="148" t="s">
        <v>436</v>
      </c>
      <c r="I6" s="84" t="s">
        <v>500</v>
      </c>
      <c r="K6" s="41"/>
      <c r="L6" s="25"/>
    </row>
    <row r="7" spans="2:12" x14ac:dyDescent="0.35">
      <c r="B7" s="82" t="s">
        <v>54</v>
      </c>
      <c r="D7" s="151">
        <v>56</v>
      </c>
      <c r="E7" s="4">
        <v>50</v>
      </c>
      <c r="F7" s="4">
        <v>27</v>
      </c>
      <c r="G7" s="4">
        <v>43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96">
        <v>43</v>
      </c>
      <c r="E8" s="4">
        <v>46</v>
      </c>
      <c r="F8" s="4">
        <v>24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96">
        <v>68</v>
      </c>
      <c r="E11" s="4">
        <v>52</v>
      </c>
      <c r="F11" s="4">
        <v>25</v>
      </c>
      <c r="G11" s="4">
        <v>48</v>
      </c>
      <c r="H11" s="132" t="s">
        <v>501</v>
      </c>
      <c r="I11" s="84">
        <v>59</v>
      </c>
    </row>
    <row r="12" spans="2:12" x14ac:dyDescent="0.35">
      <c r="B12" s="3" t="s">
        <v>11</v>
      </c>
      <c r="D12" s="96">
        <v>12</v>
      </c>
      <c r="E12" s="4">
        <v>0</v>
      </c>
      <c r="F12" s="4">
        <v>0</v>
      </c>
      <c r="G12" s="4" t="s">
        <v>502</v>
      </c>
      <c r="H12" s="15">
        <v>0</v>
      </c>
      <c r="I12" s="84">
        <v>4</v>
      </c>
    </row>
    <row r="13" spans="2:12" x14ac:dyDescent="0.35">
      <c r="B13" s="3" t="s">
        <v>112</v>
      </c>
      <c r="D13" s="96">
        <v>8</v>
      </c>
      <c r="E13" s="4">
        <v>2</v>
      </c>
      <c r="F13" s="4">
        <v>1</v>
      </c>
      <c r="G13" s="4">
        <v>10</v>
      </c>
      <c r="H13" s="15">
        <v>0</v>
      </c>
      <c r="I13" s="84">
        <v>0</v>
      </c>
    </row>
    <row r="14" spans="2:12" x14ac:dyDescent="0.35">
      <c r="B14" s="3" t="s">
        <v>113</v>
      </c>
      <c r="D14" s="96">
        <v>2</v>
      </c>
      <c r="E14" s="4">
        <v>5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96">
        <v>17</v>
      </c>
      <c r="E15" s="4">
        <v>0</v>
      </c>
      <c r="F15" s="4">
        <v>0</v>
      </c>
      <c r="G15" s="27">
        <v>5</v>
      </c>
      <c r="H15" s="139">
        <v>0</v>
      </c>
      <c r="I15" s="84">
        <v>12</v>
      </c>
    </row>
    <row r="16" spans="2:12" x14ac:dyDescent="0.35">
      <c r="B16" s="3" t="s">
        <v>14</v>
      </c>
      <c r="D16" s="96">
        <v>4</v>
      </c>
      <c r="E16" s="4">
        <v>0</v>
      </c>
      <c r="F16" s="15">
        <v>0</v>
      </c>
      <c r="G16" s="26">
        <v>0</v>
      </c>
      <c r="H16" s="142">
        <v>0</v>
      </c>
      <c r="I16" s="84">
        <v>1</v>
      </c>
    </row>
    <row r="17" spans="2:9" x14ac:dyDescent="0.35">
      <c r="B17" s="3" t="s">
        <v>15</v>
      </c>
      <c r="D17" s="96">
        <v>7</v>
      </c>
      <c r="E17" s="4">
        <v>0</v>
      </c>
      <c r="F17" s="15">
        <v>0</v>
      </c>
      <c r="G17" s="27">
        <v>0</v>
      </c>
      <c r="H17" s="142">
        <v>0</v>
      </c>
      <c r="I17" s="84">
        <v>2</v>
      </c>
    </row>
    <row r="18" spans="2:9" x14ac:dyDescent="0.35">
      <c r="B18" s="3" t="s">
        <v>16</v>
      </c>
      <c r="D18" s="96">
        <v>28</v>
      </c>
      <c r="E18" s="4">
        <v>0</v>
      </c>
      <c r="F18" s="4">
        <v>0</v>
      </c>
      <c r="G18" s="27">
        <v>5</v>
      </c>
      <c r="H18" s="4">
        <v>0</v>
      </c>
      <c r="I18" s="84">
        <v>15</v>
      </c>
    </row>
    <row r="19" spans="2:9" x14ac:dyDescent="0.35">
      <c r="B19" s="3" t="s">
        <v>17</v>
      </c>
      <c r="D19" s="97">
        <v>6.4999999999999997E-3</v>
      </c>
      <c r="E19" s="6">
        <v>2.8199999999999999E-2</v>
      </c>
      <c r="F19" s="6">
        <v>1.55E-2</v>
      </c>
      <c r="G19" s="6" t="s">
        <v>344</v>
      </c>
      <c r="H19" s="141">
        <v>0</v>
      </c>
      <c r="I19" s="85">
        <v>1.5699999999999999E-2</v>
      </c>
    </row>
    <row r="20" spans="2:9" x14ac:dyDescent="0.35">
      <c r="B20" s="3" t="s">
        <v>18</v>
      </c>
      <c r="D20" s="153">
        <v>1.1299999999999999E-2</v>
      </c>
      <c r="E20" s="6">
        <v>1.61E-2</v>
      </c>
      <c r="F20" s="6">
        <v>1.61E-2</v>
      </c>
      <c r="G20" s="7" t="s">
        <v>392</v>
      </c>
      <c r="H20" s="136">
        <v>8.2000000000000007E-3</v>
      </c>
      <c r="I20" s="85">
        <v>1.3899999999999999E-2</v>
      </c>
    </row>
    <row r="21" spans="2:9" x14ac:dyDescent="0.35">
      <c r="B21" s="3" t="s">
        <v>19</v>
      </c>
      <c r="D21" s="100">
        <v>0.84</v>
      </c>
      <c r="E21" s="7">
        <v>0.81</v>
      </c>
      <c r="F21" s="7">
        <v>0.72</v>
      </c>
      <c r="G21" s="7">
        <v>0.72</v>
      </c>
      <c r="H21" s="7">
        <v>0.56999999999999995</v>
      </c>
      <c r="I21" s="86">
        <v>0.64</v>
      </c>
    </row>
    <row r="22" spans="2:9" x14ac:dyDescent="0.35">
      <c r="B22" s="3" t="s">
        <v>20</v>
      </c>
      <c r="D22" s="96">
        <v>42029</v>
      </c>
      <c r="E22" s="8">
        <v>32702</v>
      </c>
      <c r="F22" s="8">
        <v>18925</v>
      </c>
      <c r="G22" s="14">
        <v>50576</v>
      </c>
      <c r="H22" s="14">
        <v>4963</v>
      </c>
      <c r="I22" s="87">
        <v>54382</v>
      </c>
    </row>
    <row r="23" spans="2:9" x14ac:dyDescent="0.35">
      <c r="B23" s="3" t="s">
        <v>21</v>
      </c>
      <c r="D23" s="96">
        <v>607</v>
      </c>
      <c r="E23" s="4">
        <v>555</v>
      </c>
      <c r="F23" s="4">
        <v>212</v>
      </c>
      <c r="G23" s="4">
        <v>579</v>
      </c>
      <c r="H23" s="4">
        <v>210</v>
      </c>
      <c r="I23" s="84">
        <v>947</v>
      </c>
    </row>
    <row r="24" spans="2:9" x14ac:dyDescent="0.35">
      <c r="B24" s="3" t="s">
        <v>23</v>
      </c>
      <c r="D24" s="96">
        <v>8</v>
      </c>
      <c r="E24" s="4">
        <v>7</v>
      </c>
      <c r="F24" s="4" t="s">
        <v>29</v>
      </c>
      <c r="G24" s="4">
        <v>14</v>
      </c>
      <c r="H24" s="13" t="s">
        <v>29</v>
      </c>
      <c r="I24" s="84">
        <v>11</v>
      </c>
    </row>
    <row r="25" spans="2:9" x14ac:dyDescent="0.35">
      <c r="B25" s="3" t="s">
        <v>24</v>
      </c>
      <c r="D25" s="100">
        <v>0.82</v>
      </c>
      <c r="E25" s="7">
        <v>0.87</v>
      </c>
      <c r="F25" s="7" t="s">
        <v>29</v>
      </c>
      <c r="G25" s="7">
        <v>0.36</v>
      </c>
      <c r="H25" s="7" t="s">
        <v>29</v>
      </c>
      <c r="I25" s="86">
        <v>0.75</v>
      </c>
    </row>
    <row r="26" spans="2:9" x14ac:dyDescent="0.35">
      <c r="B26" s="5" t="s">
        <v>25</v>
      </c>
      <c r="D26" s="101">
        <v>0.73</v>
      </c>
      <c r="E26" s="102">
        <v>0.81</v>
      </c>
      <c r="F26" s="102" t="s">
        <v>29</v>
      </c>
      <c r="G26" s="102">
        <v>0.84</v>
      </c>
      <c r="H26" s="102" t="s">
        <v>29</v>
      </c>
      <c r="I26" s="154"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9165-7A6F-48B7-AF2F-54C9C390DD63}">
  <dimension ref="B3:L26"/>
  <sheetViews>
    <sheetView showGridLines="0" topLeftCell="A2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6.54296875" style="1" customWidth="1"/>
    <col min="5" max="5" width="15.26953125" style="1" bestFit="1" customWidth="1"/>
    <col min="6" max="6" width="20" style="1" bestFit="1" customWidth="1"/>
    <col min="7" max="7" width="26.26953125" style="1" customWidth="1"/>
    <col min="8" max="8" width="12.26953125" style="1" customWidth="1"/>
    <col min="9" max="9" width="40.26953125" style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43</v>
      </c>
      <c r="G4" s="89">
        <v>50</v>
      </c>
      <c r="H4" s="94">
        <v>16</v>
      </c>
      <c r="I4" s="83">
        <v>69</v>
      </c>
      <c r="K4" s="41">
        <v>45772</v>
      </c>
      <c r="L4" s="25"/>
    </row>
    <row r="5" spans="2:12" x14ac:dyDescent="0.35">
      <c r="B5" s="82" t="s">
        <v>53</v>
      </c>
      <c r="D5" s="151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456</v>
      </c>
      <c r="E6" s="4">
        <f>0</f>
        <v>0</v>
      </c>
      <c r="F6" s="4" t="s">
        <v>472</v>
      </c>
      <c r="G6" s="4">
        <v>0</v>
      </c>
      <c r="H6" s="15">
        <v>0</v>
      </c>
      <c r="I6" s="84" t="s">
        <v>503</v>
      </c>
      <c r="K6" s="41"/>
      <c r="L6" s="25"/>
    </row>
    <row r="7" spans="2:12" x14ac:dyDescent="0.35">
      <c r="B7" s="82" t="s">
        <v>54</v>
      </c>
      <c r="D7" s="151">
        <v>56</v>
      </c>
      <c r="E7" s="4">
        <v>50</v>
      </c>
      <c r="F7" s="4">
        <v>27</v>
      </c>
      <c r="G7" s="4">
        <v>43</v>
      </c>
      <c r="H7" s="15">
        <v>16</v>
      </c>
      <c r="I7" s="84">
        <v>60</v>
      </c>
      <c r="L7" s="25"/>
    </row>
    <row r="8" spans="2:12" x14ac:dyDescent="0.35">
      <c r="B8" s="3" t="s">
        <v>7</v>
      </c>
      <c r="D8" s="96">
        <v>43</v>
      </c>
      <c r="E8" s="4">
        <v>46</v>
      </c>
      <c r="F8" s="4">
        <v>24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70</v>
      </c>
      <c r="E11" s="4">
        <v>51</v>
      </c>
      <c r="F11" s="4">
        <v>26</v>
      </c>
      <c r="G11" s="124" t="s">
        <v>504</v>
      </c>
      <c r="H11" s="132">
        <v>16</v>
      </c>
      <c r="I11" s="84">
        <v>63</v>
      </c>
    </row>
    <row r="12" spans="2:12" x14ac:dyDescent="0.35">
      <c r="B12" s="3" t="s">
        <v>11</v>
      </c>
      <c r="D12" s="18">
        <v>18</v>
      </c>
      <c r="E12" s="4">
        <v>0</v>
      </c>
      <c r="F12" s="4">
        <v>0</v>
      </c>
      <c r="G12" s="4">
        <v>0</v>
      </c>
      <c r="H12" s="15">
        <v>2</v>
      </c>
      <c r="I12" s="84">
        <v>6</v>
      </c>
    </row>
    <row r="13" spans="2:12" x14ac:dyDescent="0.35">
      <c r="B13" s="3" t="s">
        <v>112</v>
      </c>
      <c r="D13" s="18">
        <v>13</v>
      </c>
      <c r="E13" s="4">
        <v>2</v>
      </c>
      <c r="F13" s="4">
        <v>1</v>
      </c>
      <c r="G13" s="4">
        <v>18</v>
      </c>
      <c r="H13" s="15">
        <v>0</v>
      </c>
      <c r="I13" s="84">
        <v>2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17</v>
      </c>
      <c r="E15" s="4">
        <v>0</v>
      </c>
      <c r="F15" s="4">
        <v>0</v>
      </c>
      <c r="G15" s="118">
        <v>4</v>
      </c>
      <c r="H15" s="139">
        <v>0</v>
      </c>
      <c r="I15" s="84">
        <v>11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2</v>
      </c>
      <c r="H16" s="142">
        <v>0</v>
      </c>
      <c r="I16" s="84">
        <v>0</v>
      </c>
    </row>
    <row r="17" spans="2:9" x14ac:dyDescent="0.35">
      <c r="B17" s="3" t="s">
        <v>15</v>
      </c>
      <c r="D17" s="18">
        <v>14</v>
      </c>
      <c r="E17" s="4">
        <v>0</v>
      </c>
      <c r="F17" s="15">
        <v>0</v>
      </c>
      <c r="G17" s="340"/>
      <c r="H17" s="142">
        <v>0</v>
      </c>
      <c r="I17" s="84">
        <v>5</v>
      </c>
    </row>
    <row r="18" spans="2:9" x14ac:dyDescent="0.35">
      <c r="B18" s="3" t="s">
        <v>16</v>
      </c>
      <c r="D18" s="4">
        <v>31</v>
      </c>
      <c r="E18" s="4">
        <v>0</v>
      </c>
      <c r="F18" s="4">
        <v>0</v>
      </c>
      <c r="G18" s="118">
        <v>6</v>
      </c>
      <c r="H18" s="4">
        <v>0</v>
      </c>
      <c r="I18" s="84">
        <v>16</v>
      </c>
    </row>
    <row r="19" spans="2:9" x14ac:dyDescent="0.35">
      <c r="B19" s="3" t="s">
        <v>17</v>
      </c>
      <c r="D19" s="6">
        <v>6.1000000000000004E-3</v>
      </c>
      <c r="E19" s="6">
        <v>2.5899999999999999E-2</v>
      </c>
      <c r="F19" s="6">
        <v>2.8999999999999998E-3</v>
      </c>
      <c r="G19" s="6" t="s">
        <v>313</v>
      </c>
      <c r="H19" s="141">
        <v>1.61E-2</v>
      </c>
      <c r="I19" s="85">
        <v>4.7000000000000002E-3</v>
      </c>
    </row>
    <row r="20" spans="2:9" x14ac:dyDescent="0.35">
      <c r="B20" s="3" t="s">
        <v>18</v>
      </c>
      <c r="D20" s="6">
        <v>1.0999999999999999E-2</v>
      </c>
      <c r="E20" s="6">
        <v>1.7299999999999999E-2</v>
      </c>
      <c r="F20" s="6">
        <v>1.7299999999999999E-2</v>
      </c>
      <c r="G20" s="7" t="s">
        <v>171</v>
      </c>
      <c r="H20" s="136">
        <v>8.2000000000000007E-3</v>
      </c>
      <c r="I20" s="85">
        <v>1.34E-2</v>
      </c>
    </row>
    <row r="21" spans="2:9" x14ac:dyDescent="0.35">
      <c r="B21" s="3" t="s">
        <v>19</v>
      </c>
      <c r="D21" s="7">
        <v>0.82</v>
      </c>
      <c r="E21" s="7">
        <v>0.86</v>
      </c>
      <c r="F21" s="7">
        <v>0.78</v>
      </c>
      <c r="G21" s="23">
        <v>0.75</v>
      </c>
      <c r="H21" s="7">
        <v>0.78</v>
      </c>
      <c r="I21" s="86">
        <v>0.73</v>
      </c>
    </row>
    <row r="22" spans="2:9" x14ac:dyDescent="0.35">
      <c r="B22" s="3" t="s">
        <v>20</v>
      </c>
      <c r="D22" s="18">
        <v>57616</v>
      </c>
      <c r="E22" s="8">
        <v>31006</v>
      </c>
      <c r="F22" s="7">
        <v>0.86</v>
      </c>
      <c r="G22" s="14">
        <v>67348</v>
      </c>
      <c r="H22" s="14">
        <v>9341</v>
      </c>
      <c r="I22" s="87">
        <v>75946</v>
      </c>
    </row>
    <row r="23" spans="2:9" x14ac:dyDescent="0.35">
      <c r="B23" s="3" t="s">
        <v>21</v>
      </c>
      <c r="D23" s="18">
        <v>531</v>
      </c>
      <c r="E23" s="4">
        <v>656</v>
      </c>
      <c r="F23" s="4">
        <v>289</v>
      </c>
      <c r="G23" s="4">
        <v>420</v>
      </c>
      <c r="H23" s="4">
        <v>292</v>
      </c>
      <c r="I23" s="84">
        <v>555</v>
      </c>
    </row>
    <row r="24" spans="2:9" x14ac:dyDescent="0.35">
      <c r="B24" s="3" t="s">
        <v>23</v>
      </c>
      <c r="D24" s="18">
        <v>7</v>
      </c>
      <c r="E24" s="4">
        <v>7</v>
      </c>
      <c r="F24" s="4" t="s">
        <v>29</v>
      </c>
      <c r="G24" s="4">
        <v>7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0.85</v>
      </c>
      <c r="E25" s="7">
        <v>0.82</v>
      </c>
      <c r="F25" s="7" t="s">
        <v>29</v>
      </c>
      <c r="G25" s="7">
        <v>0.37</v>
      </c>
      <c r="H25" s="7" t="s">
        <v>29</v>
      </c>
      <c r="I25" s="86">
        <v>0.68</v>
      </c>
    </row>
    <row r="26" spans="2:9" x14ac:dyDescent="0.35">
      <c r="B26" s="5" t="s">
        <v>25</v>
      </c>
      <c r="D26" s="22">
        <v>0.73</v>
      </c>
      <c r="E26" s="102">
        <v>0.8</v>
      </c>
      <c r="F26" s="102" t="s">
        <v>29</v>
      </c>
      <c r="G26" s="23">
        <v>0.84</v>
      </c>
      <c r="H26" s="102" t="s">
        <v>29</v>
      </c>
      <c r="I26" s="88">
        <v>0.7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A1D1-FEF6-45D0-9FFD-464C38749A19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7.54296875" style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43</v>
      </c>
      <c r="G4" s="89">
        <v>50</v>
      </c>
      <c r="H4" s="30">
        <v>16</v>
      </c>
      <c r="I4" s="83">
        <v>69</v>
      </c>
      <c r="K4" s="41">
        <v>45773</v>
      </c>
      <c r="L4" s="25"/>
    </row>
    <row r="5" spans="2:12" x14ac:dyDescent="0.35">
      <c r="B5" s="82" t="s">
        <v>53</v>
      </c>
      <c r="D5" s="151">
        <v>8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456</v>
      </c>
      <c r="E6" s="4">
        <f>0</f>
        <v>0</v>
      </c>
      <c r="F6" s="4" t="s">
        <v>445</v>
      </c>
      <c r="G6" s="4">
        <v>0</v>
      </c>
      <c r="H6" s="80">
        <v>0</v>
      </c>
      <c r="I6" s="84" t="s">
        <v>245</v>
      </c>
      <c r="K6" s="41"/>
      <c r="L6" s="25"/>
    </row>
    <row r="7" spans="2:12" x14ac:dyDescent="0.35">
      <c r="B7" s="82" t="s">
        <v>54</v>
      </c>
      <c r="D7" s="151">
        <v>56</v>
      </c>
      <c r="E7" s="4">
        <v>50</v>
      </c>
      <c r="F7" s="4">
        <v>30</v>
      </c>
      <c r="G7" s="4">
        <v>43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96">
        <v>43</v>
      </c>
      <c r="E8" s="4">
        <v>46</v>
      </c>
      <c r="F8" s="4">
        <v>27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62</v>
      </c>
      <c r="E11" s="4">
        <v>44</v>
      </c>
      <c r="F11" s="4">
        <v>28</v>
      </c>
      <c r="G11" s="4" t="s">
        <v>505</v>
      </c>
      <c r="H11" s="15">
        <v>14</v>
      </c>
      <c r="I11" s="84">
        <v>59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 t="s">
        <v>506</v>
      </c>
      <c r="H12" s="15">
        <v>0</v>
      </c>
      <c r="I12" s="84">
        <v>10</v>
      </c>
    </row>
    <row r="13" spans="2:12" x14ac:dyDescent="0.35">
      <c r="B13" s="3" t="s">
        <v>112</v>
      </c>
      <c r="D13" s="18">
        <v>10</v>
      </c>
      <c r="E13" s="4">
        <v>0</v>
      </c>
      <c r="F13" s="4">
        <v>3</v>
      </c>
      <c r="G13" s="4">
        <v>8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20</v>
      </c>
      <c r="E15" s="4">
        <v>0</v>
      </c>
      <c r="F15" s="4">
        <v>0</v>
      </c>
      <c r="G15" s="118">
        <v>11</v>
      </c>
      <c r="H15" s="31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7" t="s">
        <v>507</v>
      </c>
      <c r="H16" s="31">
        <v>0</v>
      </c>
      <c r="I16" s="84">
        <v>0</v>
      </c>
    </row>
    <row r="17" spans="2:9" x14ac:dyDescent="0.35">
      <c r="B17" s="3" t="s">
        <v>15</v>
      </c>
      <c r="D17" s="18">
        <v>25</v>
      </c>
      <c r="E17" s="4">
        <v>0</v>
      </c>
      <c r="F17" s="15">
        <v>0</v>
      </c>
      <c r="G17" s="347"/>
      <c r="H17" s="31">
        <v>0</v>
      </c>
      <c r="I17" s="84">
        <v>5</v>
      </c>
    </row>
    <row r="18" spans="2:9" x14ac:dyDescent="0.35">
      <c r="B18" s="3" t="s">
        <v>16</v>
      </c>
      <c r="D18" s="18">
        <v>45</v>
      </c>
      <c r="E18" s="4">
        <v>0</v>
      </c>
      <c r="F18" s="4">
        <v>0</v>
      </c>
      <c r="G18" s="118">
        <v>19</v>
      </c>
      <c r="H18" s="6">
        <v>0</v>
      </c>
      <c r="I18" s="84">
        <v>15</v>
      </c>
    </row>
    <row r="19" spans="2:9" x14ac:dyDescent="0.35">
      <c r="B19" s="3" t="s">
        <v>17</v>
      </c>
      <c r="D19" s="24">
        <v>8.6999999999999994E-3</v>
      </c>
      <c r="E19" s="6">
        <v>2.3800000000000002E-2</v>
      </c>
      <c r="F19" s="6">
        <v>2.7000000000000001E-3</v>
      </c>
      <c r="G19" s="6" t="s">
        <v>252</v>
      </c>
      <c r="H19" s="6" t="s">
        <v>508</v>
      </c>
      <c r="I19" s="85">
        <v>2.5700000000000001E-2</v>
      </c>
    </row>
    <row r="20" spans="2:9" x14ac:dyDescent="0.35">
      <c r="B20" s="3" t="s">
        <v>18</v>
      </c>
      <c r="D20" s="24">
        <v>1.0800000000000001E-2</v>
      </c>
      <c r="E20" s="6">
        <v>1.7299999999999999E-2</v>
      </c>
      <c r="F20" s="6">
        <v>1.7299999999999999E-2</v>
      </c>
      <c r="G20" s="7" t="s">
        <v>61</v>
      </c>
      <c r="H20" s="32" t="s">
        <v>360</v>
      </c>
      <c r="I20" s="85">
        <v>1.4200000000000001E-2</v>
      </c>
    </row>
    <row r="21" spans="2:9" x14ac:dyDescent="0.35">
      <c r="B21" s="3" t="s">
        <v>19</v>
      </c>
      <c r="D21" s="19">
        <v>0.82</v>
      </c>
      <c r="E21" s="7">
        <v>0.79</v>
      </c>
      <c r="F21" s="7">
        <v>0.78</v>
      </c>
      <c r="G21" s="7">
        <v>0.78</v>
      </c>
      <c r="H21" s="7">
        <v>0.76</v>
      </c>
      <c r="I21" s="86">
        <v>0.69</v>
      </c>
    </row>
    <row r="22" spans="2:9" x14ac:dyDescent="0.35">
      <c r="B22" s="3" t="s">
        <v>20</v>
      </c>
      <c r="D22" s="18">
        <v>39091</v>
      </c>
      <c r="E22" s="8">
        <v>25302</v>
      </c>
      <c r="F22" s="8">
        <v>27889</v>
      </c>
      <c r="G22" s="14">
        <v>64556</v>
      </c>
      <c r="H22" s="33">
        <v>9751</v>
      </c>
      <c r="I22" s="87">
        <v>65277</v>
      </c>
    </row>
    <row r="23" spans="2:9" x14ac:dyDescent="0.35">
      <c r="B23" s="3" t="s">
        <v>21</v>
      </c>
      <c r="D23" s="18">
        <v>487</v>
      </c>
      <c r="E23" s="4">
        <v>477</v>
      </c>
      <c r="F23" s="4">
        <v>302</v>
      </c>
      <c r="G23" s="4">
        <v>667</v>
      </c>
      <c r="H23" s="15">
        <v>369</v>
      </c>
      <c r="I23" s="84">
        <v>800</v>
      </c>
    </row>
    <row r="24" spans="2:9" x14ac:dyDescent="0.35">
      <c r="B24" s="3" t="s">
        <v>23</v>
      </c>
      <c r="D24" s="18">
        <v>16</v>
      </c>
      <c r="E24" s="4">
        <v>13</v>
      </c>
      <c r="F24" s="4" t="s">
        <v>29</v>
      </c>
      <c r="G24" s="4">
        <v>8</v>
      </c>
      <c r="H24" s="13" t="s">
        <v>29</v>
      </c>
      <c r="I24" s="84">
        <v>3</v>
      </c>
    </row>
    <row r="25" spans="2:9" x14ac:dyDescent="0.35">
      <c r="B25" s="3" t="s">
        <v>24</v>
      </c>
      <c r="D25" s="21">
        <v>0.95</v>
      </c>
      <c r="E25" s="7">
        <v>0.81</v>
      </c>
      <c r="F25" s="7" t="s">
        <v>29</v>
      </c>
      <c r="G25" s="7">
        <v>0.57999999999999996</v>
      </c>
      <c r="H25" s="7" t="s">
        <v>29</v>
      </c>
      <c r="I25" s="86">
        <v>0.7</v>
      </c>
    </row>
    <row r="26" spans="2:9" x14ac:dyDescent="0.35">
      <c r="B26" s="5" t="s">
        <v>25</v>
      </c>
      <c r="D26" s="22">
        <v>0.73</v>
      </c>
      <c r="E26" s="102">
        <v>0.8</v>
      </c>
      <c r="F26" s="102" t="s">
        <v>29</v>
      </c>
      <c r="G26" s="23">
        <v>0.84</v>
      </c>
      <c r="H26" s="102" t="s">
        <v>29</v>
      </c>
      <c r="I26" s="88">
        <v>0.7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7701-F986-4A81-AB89-36AD4461C0F4}">
  <dimension ref="B3:L26"/>
  <sheetViews>
    <sheetView showGridLines="0" topLeftCell="A10" zoomScale="90" zoomScaleNormal="90" workbookViewId="0">
      <selection activeCell="E17" sqref="E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" style="1" bestFit="1" customWidth="1"/>
    <col min="5" max="5" width="15.26953125" style="1" bestFit="1" customWidth="1"/>
    <col min="6" max="6" width="20" style="1" bestFit="1" customWidth="1"/>
    <col min="7" max="7" width="23.5429687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43</v>
      </c>
      <c r="G4" s="89">
        <v>50</v>
      </c>
      <c r="H4" s="30">
        <v>16</v>
      </c>
      <c r="I4" s="83">
        <v>69</v>
      </c>
      <c r="K4" s="41">
        <v>45775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7</v>
      </c>
      <c r="H5" s="80">
        <v>4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509</v>
      </c>
      <c r="E6" s="4">
        <f>0</f>
        <v>0</v>
      </c>
      <c r="F6" s="4" t="s">
        <v>445</v>
      </c>
      <c r="G6" s="4" t="s">
        <v>510</v>
      </c>
      <c r="H6" s="80">
        <v>0</v>
      </c>
      <c r="I6" s="84">
        <v>62</v>
      </c>
      <c r="K6" s="41"/>
      <c r="L6" s="25"/>
    </row>
    <row r="7" spans="2:12" x14ac:dyDescent="0.35">
      <c r="B7" s="82" t="s">
        <v>54</v>
      </c>
      <c r="D7" s="151">
        <v>56</v>
      </c>
      <c r="E7" s="4">
        <v>50</v>
      </c>
      <c r="F7" s="4">
        <v>29</v>
      </c>
      <c r="G7" s="4">
        <v>43</v>
      </c>
      <c r="H7" s="15">
        <v>16</v>
      </c>
      <c r="I7" s="84">
        <v>62</v>
      </c>
      <c r="L7" s="25"/>
    </row>
    <row r="8" spans="2:12" x14ac:dyDescent="0.35">
      <c r="B8" s="3" t="s">
        <v>7</v>
      </c>
      <c r="D8" s="96">
        <v>44</v>
      </c>
      <c r="E8" s="4">
        <v>46</v>
      </c>
      <c r="F8" s="4">
        <v>26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69</v>
      </c>
      <c r="E11" s="4">
        <v>48</v>
      </c>
      <c r="F11" s="4">
        <v>39</v>
      </c>
      <c r="G11" s="4" t="s">
        <v>511</v>
      </c>
      <c r="H11" s="15">
        <v>14</v>
      </c>
      <c r="I11" s="84">
        <v>51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2</v>
      </c>
      <c r="I12" s="84">
        <v>7</v>
      </c>
    </row>
    <row r="13" spans="2:12" x14ac:dyDescent="0.35">
      <c r="B13" s="3" t="s">
        <v>112</v>
      </c>
      <c r="D13" s="18">
        <v>10</v>
      </c>
      <c r="E13" s="4">
        <v>8</v>
      </c>
      <c r="F13" s="4">
        <v>2</v>
      </c>
      <c r="G13" s="4">
        <v>15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15</v>
      </c>
      <c r="E15" s="4">
        <v>0</v>
      </c>
      <c r="F15" s="4">
        <v>0</v>
      </c>
      <c r="G15" s="118">
        <v>8</v>
      </c>
      <c r="H15" s="31">
        <v>0</v>
      </c>
      <c r="I15" s="84">
        <v>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15</v>
      </c>
      <c r="H16" s="31">
        <v>0</v>
      </c>
      <c r="I16" s="84">
        <v>9</v>
      </c>
    </row>
    <row r="17" spans="2:9" x14ac:dyDescent="0.35">
      <c r="B17" s="3" t="s">
        <v>15</v>
      </c>
      <c r="D17" s="18">
        <v>32</v>
      </c>
      <c r="E17" s="4">
        <v>0</v>
      </c>
      <c r="F17" s="15">
        <v>6</v>
      </c>
      <c r="G17" s="340"/>
      <c r="H17" s="31">
        <v>0</v>
      </c>
      <c r="I17" s="84">
        <v>10</v>
      </c>
    </row>
    <row r="18" spans="2:9" x14ac:dyDescent="0.35">
      <c r="B18" s="3" t="s">
        <v>16</v>
      </c>
      <c r="D18" s="18">
        <v>47</v>
      </c>
      <c r="E18" s="4">
        <v>0</v>
      </c>
      <c r="F18" s="4">
        <v>6</v>
      </c>
      <c r="G18" s="118">
        <v>23</v>
      </c>
      <c r="H18" s="6">
        <v>0</v>
      </c>
      <c r="I18" s="84">
        <v>23</v>
      </c>
    </row>
    <row r="19" spans="2:9" x14ac:dyDescent="0.35">
      <c r="B19" s="3" t="s">
        <v>17</v>
      </c>
      <c r="D19" s="24">
        <v>1.3100000000000001E-2</v>
      </c>
      <c r="E19" s="6">
        <v>1.41E-2</v>
      </c>
      <c r="F19" s="6">
        <v>6.4999999999999997E-3</v>
      </c>
      <c r="G19" s="6" t="s">
        <v>158</v>
      </c>
      <c r="H19" s="6">
        <v>2.2800000000000001E-2</v>
      </c>
      <c r="I19" s="85">
        <v>1.14E-2</v>
      </c>
    </row>
    <row r="20" spans="2:9" x14ac:dyDescent="0.35">
      <c r="B20" s="3" t="s">
        <v>18</v>
      </c>
      <c r="D20" s="24">
        <v>1.09E-2</v>
      </c>
      <c r="E20" s="6">
        <v>1.6799999999999999E-2</v>
      </c>
      <c r="F20" s="6">
        <v>1.6799999999999999E-2</v>
      </c>
      <c r="G20" s="7" t="s">
        <v>158</v>
      </c>
      <c r="H20" s="32" t="s">
        <v>512</v>
      </c>
      <c r="I20" s="85">
        <v>1.46E-2</v>
      </c>
    </row>
    <row r="21" spans="2:9" x14ac:dyDescent="0.35">
      <c r="B21" s="3" t="s">
        <v>19</v>
      </c>
      <c r="D21" s="7">
        <v>0.85</v>
      </c>
      <c r="E21" s="7">
        <v>0.76</v>
      </c>
      <c r="F21" s="7">
        <v>0.81</v>
      </c>
      <c r="G21" s="23">
        <v>0.77</v>
      </c>
      <c r="H21" s="7">
        <v>0.81</v>
      </c>
      <c r="I21" s="86">
        <v>0.81</v>
      </c>
    </row>
    <row r="22" spans="2:9" x14ac:dyDescent="0.35">
      <c r="B22" s="3" t="s">
        <v>20</v>
      </c>
      <c r="D22" s="138">
        <v>64880</v>
      </c>
      <c r="E22" s="8">
        <v>31852</v>
      </c>
      <c r="F22" s="8">
        <v>35541</v>
      </c>
      <c r="G22" s="14">
        <v>82121</v>
      </c>
      <c r="H22" s="33">
        <v>11387</v>
      </c>
      <c r="I22" s="87">
        <v>62182</v>
      </c>
    </row>
    <row r="23" spans="2:9" x14ac:dyDescent="0.35">
      <c r="B23" s="3" t="s">
        <v>21</v>
      </c>
      <c r="D23" s="18">
        <v>592</v>
      </c>
      <c r="E23" s="4">
        <v>748</v>
      </c>
      <c r="F23" s="4">
        <v>249</v>
      </c>
      <c r="G23" s="4">
        <v>670</v>
      </c>
      <c r="H23" s="15">
        <v>537</v>
      </c>
      <c r="I23" s="84">
        <v>559</v>
      </c>
    </row>
    <row r="24" spans="2:9" x14ac:dyDescent="0.35">
      <c r="B24" s="3" t="s">
        <v>23</v>
      </c>
      <c r="D24" s="18">
        <v>29</v>
      </c>
      <c r="E24" s="4">
        <v>7</v>
      </c>
      <c r="F24" s="4" t="s">
        <v>29</v>
      </c>
      <c r="G24" s="4">
        <v>17</v>
      </c>
      <c r="H24" s="13" t="s">
        <v>29</v>
      </c>
      <c r="I24" s="84">
        <v>22</v>
      </c>
    </row>
    <row r="25" spans="2:9" x14ac:dyDescent="0.35">
      <c r="B25" s="3" t="s">
        <v>24</v>
      </c>
      <c r="D25" s="21">
        <v>0.93</v>
      </c>
      <c r="E25" s="7">
        <v>0.82</v>
      </c>
      <c r="F25" s="7" t="s">
        <v>29</v>
      </c>
      <c r="G25" s="7">
        <v>0.64</v>
      </c>
      <c r="H25" s="7" t="s">
        <v>29</v>
      </c>
      <c r="I25" s="86">
        <v>0.76</v>
      </c>
    </row>
    <row r="26" spans="2:9" x14ac:dyDescent="0.35">
      <c r="B26" s="5" t="s">
        <v>25</v>
      </c>
      <c r="D26" s="22">
        <v>0.71</v>
      </c>
      <c r="E26" s="102">
        <v>0.8</v>
      </c>
      <c r="F26" s="102" t="s">
        <v>29</v>
      </c>
      <c r="G26" s="23">
        <v>0.84</v>
      </c>
      <c r="H26" s="102" t="s">
        <v>29</v>
      </c>
      <c r="I26" s="88">
        <v>0.7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F58C-9C13-499B-8B20-5416A854627C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42</v>
      </c>
      <c r="G4" s="89">
        <v>50</v>
      </c>
      <c r="H4" s="30">
        <v>16</v>
      </c>
      <c r="I4" s="83">
        <v>69</v>
      </c>
      <c r="K4" s="41">
        <v>45776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7</v>
      </c>
      <c r="H5" s="80">
        <v>4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350</v>
      </c>
      <c r="E6" s="4">
        <f>0</f>
        <v>0</v>
      </c>
      <c r="F6" s="4">
        <f>0</f>
        <v>0</v>
      </c>
      <c r="G6" s="4" t="s">
        <v>510</v>
      </c>
      <c r="H6" s="80">
        <v>0</v>
      </c>
      <c r="I6" s="84" t="s">
        <v>308</v>
      </c>
      <c r="K6" s="41"/>
      <c r="L6" s="25"/>
    </row>
    <row r="7" spans="2:12" x14ac:dyDescent="0.35">
      <c r="B7" s="82" t="s">
        <v>54</v>
      </c>
      <c r="D7" s="151">
        <v>58</v>
      </c>
      <c r="E7" s="4">
        <v>50</v>
      </c>
      <c r="F7" s="4">
        <v>36</v>
      </c>
      <c r="G7" s="4">
        <v>43</v>
      </c>
      <c r="H7" s="15">
        <v>16</v>
      </c>
      <c r="I7" s="84">
        <v>61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36</v>
      </c>
      <c r="H8" s="15">
        <v>16</v>
      </c>
      <c r="I8" s="84">
        <v>63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60</v>
      </c>
      <c r="F11" s="4">
        <v>34</v>
      </c>
      <c r="G11" s="4" t="s">
        <v>513</v>
      </c>
      <c r="H11" s="15">
        <v>14</v>
      </c>
      <c r="I11" s="84">
        <v>55</v>
      </c>
    </row>
    <row r="12" spans="2:12" x14ac:dyDescent="0.35">
      <c r="B12" s="3" t="s">
        <v>11</v>
      </c>
      <c r="D12" s="18">
        <v>7</v>
      </c>
      <c r="E12" s="4">
        <v>0</v>
      </c>
      <c r="F12" s="4">
        <v>0</v>
      </c>
      <c r="G12" s="4">
        <v>0</v>
      </c>
      <c r="H12" s="15">
        <v>5</v>
      </c>
      <c r="I12" s="84">
        <v>8</v>
      </c>
    </row>
    <row r="13" spans="2:12" x14ac:dyDescent="0.35">
      <c r="B13" s="3" t="s">
        <v>112</v>
      </c>
      <c r="D13" s="18">
        <v>4</v>
      </c>
      <c r="E13" s="4">
        <v>8</v>
      </c>
      <c r="F13" s="4">
        <v>1</v>
      </c>
      <c r="G13" s="4">
        <v>14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7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18</v>
      </c>
      <c r="E15" s="4">
        <v>0</v>
      </c>
      <c r="F15" s="4">
        <v>0</v>
      </c>
      <c r="G15" s="27">
        <v>3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21</v>
      </c>
      <c r="E16" s="4">
        <v>1</v>
      </c>
      <c r="F16" s="15">
        <v>2</v>
      </c>
      <c r="G16" s="348">
        <v>30</v>
      </c>
      <c r="H16" s="4">
        <v>0</v>
      </c>
      <c r="I16" s="90">
        <v>5</v>
      </c>
    </row>
    <row r="17" spans="2:9" x14ac:dyDescent="0.35">
      <c r="B17" s="3" t="s">
        <v>15</v>
      </c>
      <c r="D17" s="18">
        <v>36</v>
      </c>
      <c r="E17" s="4">
        <v>14</v>
      </c>
      <c r="F17" s="15">
        <v>3</v>
      </c>
      <c r="G17" s="349"/>
      <c r="H17" s="4">
        <v>0</v>
      </c>
      <c r="I17" s="90">
        <v>20</v>
      </c>
    </row>
    <row r="18" spans="2:9" x14ac:dyDescent="0.35">
      <c r="B18" s="3" t="s">
        <v>16</v>
      </c>
      <c r="D18" s="4">
        <v>75</v>
      </c>
      <c r="E18" s="4">
        <v>15</v>
      </c>
      <c r="F18" s="4">
        <v>5</v>
      </c>
      <c r="G18" s="27">
        <v>33</v>
      </c>
      <c r="H18" s="141">
        <v>0</v>
      </c>
      <c r="I18" s="84">
        <v>35</v>
      </c>
    </row>
    <row r="19" spans="2:9" x14ac:dyDescent="0.35">
      <c r="B19" s="3" t="s">
        <v>17</v>
      </c>
      <c r="D19" s="24">
        <v>4.3E-3</v>
      </c>
      <c r="E19" s="6">
        <v>1.41E-2</v>
      </c>
      <c r="F19" s="6">
        <v>6.4999999999999997E-3</v>
      </c>
      <c r="G19" s="6" t="s">
        <v>39</v>
      </c>
      <c r="H19" s="6">
        <v>1.77E-2</v>
      </c>
      <c r="I19" s="85">
        <v>3.0999999999999999E-3</v>
      </c>
    </row>
    <row r="20" spans="2:9" x14ac:dyDescent="0.35">
      <c r="B20" s="3" t="s">
        <v>18</v>
      </c>
      <c r="D20" s="6">
        <v>1.0500000000000001E-2</v>
      </c>
      <c r="E20" s="6">
        <v>1.6899999999999998E-2</v>
      </c>
      <c r="F20" s="6">
        <v>1.6899999999999998E-2</v>
      </c>
      <c r="G20" s="7" t="s">
        <v>171</v>
      </c>
      <c r="H20" s="85">
        <v>1.12E-2</v>
      </c>
      <c r="I20" s="85">
        <v>1.44E-2</v>
      </c>
    </row>
    <row r="21" spans="2:9" x14ac:dyDescent="0.35">
      <c r="B21" s="3" t="s">
        <v>19</v>
      </c>
      <c r="D21" s="7">
        <v>0.89</v>
      </c>
      <c r="E21" s="7">
        <v>0.91</v>
      </c>
      <c r="F21" s="7">
        <v>0.89</v>
      </c>
      <c r="G21" s="7">
        <v>0.81</v>
      </c>
      <c r="H21" s="7">
        <v>0.84</v>
      </c>
      <c r="I21" s="86">
        <v>0.7</v>
      </c>
    </row>
    <row r="22" spans="2:9" x14ac:dyDescent="0.35">
      <c r="B22" s="3" t="s">
        <v>20</v>
      </c>
      <c r="D22" s="18">
        <v>42114</v>
      </c>
      <c r="E22" s="8">
        <v>38908</v>
      </c>
      <c r="F22" s="8">
        <v>28178</v>
      </c>
      <c r="G22" s="14">
        <v>81709</v>
      </c>
      <c r="H22" s="33">
        <v>11725</v>
      </c>
      <c r="I22" s="87">
        <v>61316</v>
      </c>
    </row>
    <row r="23" spans="2:9" x14ac:dyDescent="0.35">
      <c r="B23" s="3" t="s">
        <v>21</v>
      </c>
      <c r="D23" s="18">
        <v>737</v>
      </c>
      <c r="E23" s="4">
        <v>959</v>
      </c>
      <c r="F23" s="4">
        <v>431</v>
      </c>
      <c r="G23" s="4">
        <v>972</v>
      </c>
      <c r="H23" s="15">
        <v>47</v>
      </c>
      <c r="I23" s="84">
        <v>823</v>
      </c>
    </row>
    <row r="24" spans="2:9" x14ac:dyDescent="0.35">
      <c r="B24" s="3" t="s">
        <v>23</v>
      </c>
      <c r="D24" s="18">
        <v>3</v>
      </c>
      <c r="E24" s="4">
        <v>11</v>
      </c>
      <c r="F24" s="4" t="s">
        <v>29</v>
      </c>
      <c r="G24" s="4">
        <v>5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0.9</v>
      </c>
      <c r="E25" s="7">
        <v>0.79</v>
      </c>
      <c r="F25" s="7" t="s">
        <v>29</v>
      </c>
      <c r="G25" s="7">
        <v>0.67</v>
      </c>
      <c r="H25" s="7" t="s">
        <v>29</v>
      </c>
      <c r="I25" s="86">
        <v>0.7</v>
      </c>
    </row>
    <row r="26" spans="2:9" x14ac:dyDescent="0.35">
      <c r="B26" s="5" t="s">
        <v>25</v>
      </c>
      <c r="D26" s="22">
        <v>0.71</v>
      </c>
      <c r="E26" s="102">
        <v>0.8</v>
      </c>
      <c r="F26" s="102" t="s">
        <v>29</v>
      </c>
      <c r="G26" s="23">
        <v>0.83</v>
      </c>
      <c r="H26" s="102" t="s">
        <v>29</v>
      </c>
      <c r="I26" s="88">
        <v>0.64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34A8-EEEF-43CE-9471-50DDFFF41185}">
  <dimension ref="B3:L26"/>
  <sheetViews>
    <sheetView showGridLines="0" topLeftCell="B1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2.269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42</v>
      </c>
      <c r="G4" s="89">
        <v>50</v>
      </c>
      <c r="H4" s="30">
        <v>16</v>
      </c>
      <c r="I4" s="83">
        <v>69</v>
      </c>
      <c r="K4" s="41">
        <v>45777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7</v>
      </c>
      <c r="H5" s="80">
        <v>4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374</v>
      </c>
      <c r="E6" s="4">
        <f>0</f>
        <v>0</v>
      </c>
      <c r="F6" s="4">
        <f>0</f>
        <v>0</v>
      </c>
      <c r="G6" s="4">
        <v>1</v>
      </c>
      <c r="H6" s="80" t="s">
        <v>514</v>
      </c>
      <c r="I6" s="84" t="s">
        <v>515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36</v>
      </c>
      <c r="G7" s="4">
        <v>44</v>
      </c>
      <c r="H7" s="15">
        <v>16</v>
      </c>
      <c r="I7" s="84">
        <v>60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37</v>
      </c>
      <c r="H8" s="15">
        <v>16</v>
      </c>
      <c r="I8" s="84">
        <v>63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66</v>
      </c>
      <c r="E11" s="4">
        <v>51</v>
      </c>
      <c r="F11" s="4">
        <v>34</v>
      </c>
      <c r="G11" s="4" t="s">
        <v>516</v>
      </c>
      <c r="H11" s="15">
        <v>13</v>
      </c>
      <c r="I11" s="84">
        <v>58</v>
      </c>
    </row>
    <row r="12" spans="2:12" x14ac:dyDescent="0.35">
      <c r="B12" s="3" t="s">
        <v>11</v>
      </c>
      <c r="D12" s="18">
        <v>11</v>
      </c>
      <c r="E12" s="4">
        <v>0</v>
      </c>
      <c r="F12" s="4">
        <v>0</v>
      </c>
      <c r="G12" s="4">
        <v>0</v>
      </c>
      <c r="H12" s="15">
        <v>1</v>
      </c>
      <c r="I12" s="84">
        <v>10</v>
      </c>
    </row>
    <row r="13" spans="2:12" x14ac:dyDescent="0.35">
      <c r="B13" s="3" t="s">
        <v>112</v>
      </c>
      <c r="D13" s="18">
        <v>8</v>
      </c>
      <c r="E13" s="4">
        <v>0</v>
      </c>
      <c r="F13" s="4">
        <v>0</v>
      </c>
      <c r="G13" s="4">
        <v>14</v>
      </c>
      <c r="H13" s="15">
        <v>4</v>
      </c>
      <c r="I13" s="84">
        <v>2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2</v>
      </c>
      <c r="G14" s="12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21</v>
      </c>
      <c r="E15" s="4">
        <v>0</v>
      </c>
      <c r="F15" s="4">
        <v>0</v>
      </c>
      <c r="G15" s="118">
        <v>3</v>
      </c>
      <c r="H15" s="139">
        <v>0</v>
      </c>
      <c r="I15" s="84">
        <v>8</v>
      </c>
    </row>
    <row r="16" spans="2:12" x14ac:dyDescent="0.35">
      <c r="B16" s="3" t="s">
        <v>14</v>
      </c>
      <c r="D16" s="18">
        <v>11</v>
      </c>
      <c r="E16" s="4">
        <v>11</v>
      </c>
      <c r="F16" s="15">
        <v>0</v>
      </c>
      <c r="G16" s="340">
        <v>17</v>
      </c>
      <c r="H16" s="4">
        <v>0</v>
      </c>
      <c r="I16" s="84">
        <v>20</v>
      </c>
    </row>
    <row r="17" spans="2:9" x14ac:dyDescent="0.35">
      <c r="B17" s="3" t="s">
        <v>15</v>
      </c>
      <c r="D17" s="18">
        <v>25</v>
      </c>
      <c r="E17" s="4">
        <v>16</v>
      </c>
      <c r="F17" s="15">
        <v>17</v>
      </c>
      <c r="G17" s="340"/>
      <c r="H17" s="4">
        <v>0</v>
      </c>
      <c r="I17" s="84">
        <v>28</v>
      </c>
    </row>
    <row r="18" spans="2:9" x14ac:dyDescent="0.35">
      <c r="B18" s="3" t="s">
        <v>16</v>
      </c>
      <c r="D18" s="18">
        <v>57</v>
      </c>
      <c r="E18" s="4">
        <v>27</v>
      </c>
      <c r="F18" s="4">
        <v>17</v>
      </c>
      <c r="G18" s="26">
        <v>20</v>
      </c>
      <c r="H18" s="141">
        <v>0</v>
      </c>
      <c r="I18" s="84">
        <v>56</v>
      </c>
    </row>
    <row r="19" spans="2:9" x14ac:dyDescent="0.35">
      <c r="B19" s="3" t="s">
        <v>17</v>
      </c>
      <c r="D19" s="24">
        <v>1.0200000000000001E-2</v>
      </c>
      <c r="E19" s="6">
        <v>7.4000000000000003E-3</v>
      </c>
      <c r="F19" s="6">
        <v>2.35E-2</v>
      </c>
      <c r="G19" s="6" t="s">
        <v>200</v>
      </c>
      <c r="H19" s="6">
        <v>1.8800000000000001E-2</v>
      </c>
      <c r="I19" s="85">
        <v>3.2000000000000002E-3</v>
      </c>
    </row>
    <row r="20" spans="2:9" x14ac:dyDescent="0.35">
      <c r="B20" s="3" t="s">
        <v>18</v>
      </c>
      <c r="D20" s="24">
        <v>1.0500000000000001E-2</v>
      </c>
      <c r="E20" s="6">
        <v>1.78E-2</v>
      </c>
      <c r="F20" s="6">
        <v>1.78E-2</v>
      </c>
      <c r="G20" s="7" t="s">
        <v>401</v>
      </c>
      <c r="H20" s="85">
        <v>1.17E-2</v>
      </c>
      <c r="I20" s="85">
        <v>1.3899999999999999E-2</v>
      </c>
    </row>
    <row r="21" spans="2:9" x14ac:dyDescent="0.35">
      <c r="B21" s="3" t="s">
        <v>19</v>
      </c>
      <c r="D21" s="7">
        <v>0.86</v>
      </c>
      <c r="E21" s="7">
        <v>0.85</v>
      </c>
      <c r="F21" s="7">
        <v>0.88</v>
      </c>
      <c r="G21" s="23">
        <v>0.83</v>
      </c>
      <c r="H21" s="7">
        <v>0.82</v>
      </c>
      <c r="I21" s="86">
        <v>0.76</v>
      </c>
    </row>
    <row r="22" spans="2:9" x14ac:dyDescent="0.35">
      <c r="B22" s="3" t="s">
        <v>20</v>
      </c>
      <c r="D22" s="18">
        <v>55746</v>
      </c>
      <c r="E22" s="8">
        <v>33424</v>
      </c>
      <c r="F22" s="8">
        <v>30866</v>
      </c>
      <c r="G22" s="14">
        <v>91293</v>
      </c>
      <c r="H22" s="33">
        <v>10506</v>
      </c>
      <c r="I22" s="87">
        <v>75635</v>
      </c>
    </row>
    <row r="23" spans="2:9" x14ac:dyDescent="0.35">
      <c r="B23" s="3" t="s">
        <v>21</v>
      </c>
      <c r="D23" s="18">
        <v>932</v>
      </c>
      <c r="E23" s="4">
        <v>765</v>
      </c>
      <c r="F23" s="4">
        <v>313</v>
      </c>
      <c r="G23" s="4">
        <v>742</v>
      </c>
      <c r="H23" s="15">
        <v>525</v>
      </c>
      <c r="I23" s="84">
        <v>860</v>
      </c>
    </row>
    <row r="24" spans="2:9" x14ac:dyDescent="0.35">
      <c r="B24" s="3" t="s">
        <v>23</v>
      </c>
      <c r="D24" s="18">
        <v>7</v>
      </c>
      <c r="E24" s="4">
        <v>9</v>
      </c>
      <c r="F24" s="4" t="s">
        <v>29</v>
      </c>
      <c r="G24" s="4">
        <v>6</v>
      </c>
      <c r="H24" s="13" t="s">
        <v>29</v>
      </c>
      <c r="I24" s="84">
        <v>5</v>
      </c>
    </row>
    <row r="25" spans="2:9" x14ac:dyDescent="0.35">
      <c r="B25" s="3" t="s">
        <v>24</v>
      </c>
      <c r="D25" s="21">
        <v>0.85</v>
      </c>
      <c r="E25" s="7">
        <v>0.79</v>
      </c>
      <c r="F25" s="7" t="s">
        <v>29</v>
      </c>
      <c r="G25" s="7">
        <v>0.59</v>
      </c>
      <c r="H25" s="7" t="s">
        <v>29</v>
      </c>
      <c r="I25" s="86">
        <v>0.68</v>
      </c>
    </row>
    <row r="26" spans="2:9" x14ac:dyDescent="0.35">
      <c r="B26" s="5" t="s">
        <v>25</v>
      </c>
      <c r="D26" s="22">
        <v>0.71</v>
      </c>
      <c r="E26" s="102">
        <v>0.8</v>
      </c>
      <c r="F26" s="102" t="s">
        <v>29</v>
      </c>
      <c r="G26" s="23">
        <v>0.83</v>
      </c>
      <c r="H26" s="102" t="s">
        <v>29</v>
      </c>
      <c r="I26" s="88">
        <v>0.64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058-2CBA-4608-9191-A43E1185FBA6}">
  <dimension ref="B3:L26"/>
  <sheetViews>
    <sheetView showGridLines="0" zoomScale="90" zoomScaleNormal="90" workbookViewId="0">
      <selection activeCell="H26" sqref="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67</v>
      </c>
      <c r="E4" s="89">
        <v>55</v>
      </c>
      <c r="F4" s="89">
        <v>42</v>
      </c>
      <c r="G4" s="89">
        <v>50</v>
      </c>
      <c r="H4" s="30">
        <v>16</v>
      </c>
      <c r="I4" s="83">
        <v>70</v>
      </c>
      <c r="K4" s="41">
        <v>45779</v>
      </c>
      <c r="L4" s="25"/>
    </row>
    <row r="5" spans="2:12" x14ac:dyDescent="0.35">
      <c r="B5" s="82" t="s">
        <v>53</v>
      </c>
      <c r="D5" s="151">
        <v>5</v>
      </c>
      <c r="E5" s="4">
        <v>5</v>
      </c>
      <c r="F5" s="4">
        <v>6</v>
      </c>
      <c r="G5" s="4">
        <v>7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350</v>
      </c>
      <c r="E6" s="4">
        <f>0</f>
        <v>0</v>
      </c>
      <c r="F6" s="4">
        <f>0</f>
        <v>0</v>
      </c>
      <c r="G6" s="4">
        <v>1</v>
      </c>
      <c r="H6" s="80" t="s">
        <v>514</v>
      </c>
      <c r="I6" s="84">
        <v>0</v>
      </c>
      <c r="K6" s="41"/>
      <c r="L6" s="25"/>
    </row>
    <row r="7" spans="2:12" x14ac:dyDescent="0.35">
      <c r="B7" s="82" t="s">
        <v>54</v>
      </c>
      <c r="D7" s="151">
        <v>61</v>
      </c>
      <c r="E7" s="4">
        <v>50</v>
      </c>
      <c r="F7" s="4">
        <v>36</v>
      </c>
      <c r="G7" s="4">
        <v>44</v>
      </c>
      <c r="H7" s="15">
        <v>16</v>
      </c>
      <c r="I7" s="84">
        <v>63</v>
      </c>
      <c r="L7" s="25"/>
    </row>
    <row r="8" spans="2:12" x14ac:dyDescent="0.35">
      <c r="B8" s="3" t="s">
        <v>7</v>
      </c>
      <c r="D8" s="96">
        <v>49</v>
      </c>
      <c r="E8" s="4">
        <v>46</v>
      </c>
      <c r="F8" s="4">
        <v>33</v>
      </c>
      <c r="G8" s="4">
        <v>37</v>
      </c>
      <c r="H8" s="15">
        <v>16</v>
      </c>
      <c r="I8" s="84">
        <v>64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77</v>
      </c>
      <c r="E11" s="4">
        <v>59</v>
      </c>
      <c r="F11" s="4">
        <v>31</v>
      </c>
      <c r="G11" s="4" t="s">
        <v>517</v>
      </c>
      <c r="H11" s="15">
        <v>16</v>
      </c>
      <c r="I11" s="84">
        <v>49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3</v>
      </c>
      <c r="I12" s="84">
        <v>13</v>
      </c>
    </row>
    <row r="13" spans="2:12" x14ac:dyDescent="0.35">
      <c r="B13" s="3" t="s">
        <v>112</v>
      </c>
      <c r="D13" s="18">
        <v>10</v>
      </c>
      <c r="E13" s="4">
        <v>7</v>
      </c>
      <c r="F13" s="4">
        <v>0</v>
      </c>
      <c r="G13" s="4">
        <v>5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3</v>
      </c>
      <c r="E14" s="4">
        <v>6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5</v>
      </c>
      <c r="E15" s="4">
        <v>0</v>
      </c>
      <c r="F15" s="4">
        <v>0</v>
      </c>
      <c r="G15" s="118">
        <v>2</v>
      </c>
      <c r="H15" s="139">
        <v>0</v>
      </c>
      <c r="I15" s="84">
        <v>8</v>
      </c>
    </row>
    <row r="16" spans="2:12" x14ac:dyDescent="0.35">
      <c r="B16" s="3" t="s">
        <v>14</v>
      </c>
      <c r="D16" s="18">
        <v>5</v>
      </c>
      <c r="E16" s="4">
        <v>1</v>
      </c>
      <c r="F16" s="15">
        <v>0</v>
      </c>
      <c r="G16" s="340">
        <v>8</v>
      </c>
      <c r="H16" s="4">
        <v>0</v>
      </c>
      <c r="I16" s="84">
        <v>13</v>
      </c>
    </row>
    <row r="17" spans="2:9" x14ac:dyDescent="0.35">
      <c r="B17" s="3" t="s">
        <v>15</v>
      </c>
      <c r="D17" s="18">
        <v>28</v>
      </c>
      <c r="E17" s="4">
        <v>3</v>
      </c>
      <c r="F17" s="15">
        <v>0</v>
      </c>
      <c r="G17" s="340"/>
      <c r="H17" s="4">
        <v>0</v>
      </c>
      <c r="I17" s="84">
        <v>22</v>
      </c>
    </row>
    <row r="18" spans="2:9" x14ac:dyDescent="0.35">
      <c r="B18" s="3" t="s">
        <v>16</v>
      </c>
      <c r="D18" s="18">
        <v>38</v>
      </c>
      <c r="E18" s="4">
        <v>4</v>
      </c>
      <c r="F18" s="4">
        <v>0</v>
      </c>
      <c r="G18" s="26">
        <v>10</v>
      </c>
      <c r="H18" s="141">
        <v>0</v>
      </c>
      <c r="I18" s="84">
        <v>43</v>
      </c>
    </row>
    <row r="19" spans="2:9" x14ac:dyDescent="0.35">
      <c r="B19" s="3" t="s">
        <v>17</v>
      </c>
      <c r="D19" s="6">
        <v>2.1299999999999999E-2</v>
      </c>
      <c r="E19" s="6">
        <v>2.01E-2</v>
      </c>
      <c r="F19" s="6">
        <v>1.52E-2</v>
      </c>
      <c r="G19" s="6" t="s">
        <v>518</v>
      </c>
      <c r="H19" s="6">
        <v>1.5800000000000002E-2</v>
      </c>
      <c r="I19" s="85">
        <v>4.7999999999999996E-3</v>
      </c>
    </row>
    <row r="20" spans="2:9" x14ac:dyDescent="0.35">
      <c r="B20" s="3" t="s">
        <v>18</v>
      </c>
      <c r="D20" s="24">
        <v>1.0999999999999999E-2</v>
      </c>
      <c r="E20" s="6">
        <v>1.9300000000000001E-2</v>
      </c>
      <c r="F20" s="6">
        <v>1.9300000000000001E-2</v>
      </c>
      <c r="G20" s="7" t="s">
        <v>39</v>
      </c>
      <c r="H20" s="85">
        <v>1.1900000000000001E-2</v>
      </c>
      <c r="I20" s="85">
        <v>1.3899999999999999E-2</v>
      </c>
    </row>
    <row r="21" spans="2:9" x14ac:dyDescent="0.35">
      <c r="B21" s="3" t="s">
        <v>19</v>
      </c>
      <c r="D21" s="7">
        <v>0.84</v>
      </c>
      <c r="E21" s="7">
        <v>0.89</v>
      </c>
      <c r="F21" s="7">
        <v>0.85</v>
      </c>
      <c r="G21" s="23">
        <v>0.74</v>
      </c>
      <c r="H21" s="7">
        <v>0.56000000000000005</v>
      </c>
      <c r="I21" s="86">
        <v>0.71</v>
      </c>
    </row>
    <row r="22" spans="2:9" x14ac:dyDescent="0.35">
      <c r="B22" s="3" t="s">
        <v>20</v>
      </c>
      <c r="D22" s="138">
        <v>65920</v>
      </c>
      <c r="E22" s="8">
        <v>37125</v>
      </c>
      <c r="F22" s="8">
        <v>29053</v>
      </c>
      <c r="G22" s="14">
        <v>56682</v>
      </c>
      <c r="H22" s="33">
        <v>9057</v>
      </c>
      <c r="I22" s="87">
        <v>52256</v>
      </c>
    </row>
    <row r="23" spans="2:9" x14ac:dyDescent="0.35">
      <c r="B23" s="3" t="s">
        <v>21</v>
      </c>
      <c r="D23" s="18">
        <v>592</v>
      </c>
      <c r="E23" s="4">
        <v>643</v>
      </c>
      <c r="F23" s="4">
        <v>172</v>
      </c>
      <c r="G23" s="4">
        <v>672</v>
      </c>
      <c r="H23" s="15">
        <v>70</v>
      </c>
      <c r="I23" s="84">
        <v>630</v>
      </c>
    </row>
    <row r="24" spans="2:9" x14ac:dyDescent="0.35">
      <c r="B24" s="3" t="s">
        <v>23</v>
      </c>
      <c r="D24" s="18">
        <v>6</v>
      </c>
      <c r="E24" s="4">
        <v>21</v>
      </c>
      <c r="F24" s="4" t="s">
        <v>29</v>
      </c>
      <c r="G24" s="4">
        <v>10</v>
      </c>
      <c r="H24" s="13" t="s">
        <v>29</v>
      </c>
      <c r="I24" s="84">
        <v>18</v>
      </c>
    </row>
    <row r="25" spans="2:9" x14ac:dyDescent="0.35">
      <c r="B25" s="3" t="s">
        <v>24</v>
      </c>
      <c r="D25" s="21">
        <v>0.85</v>
      </c>
      <c r="E25" s="7">
        <v>0.79</v>
      </c>
      <c r="F25" s="7" t="s">
        <v>29</v>
      </c>
      <c r="G25" s="7">
        <v>0.4</v>
      </c>
      <c r="H25" s="7" t="s">
        <v>29</v>
      </c>
      <c r="I25" s="86">
        <v>0.76</v>
      </c>
    </row>
    <row r="26" spans="2:9" x14ac:dyDescent="0.35">
      <c r="B26" s="5" t="s">
        <v>25</v>
      </c>
      <c r="D26" s="22">
        <v>0.71</v>
      </c>
      <c r="E26" s="102">
        <v>0.78</v>
      </c>
      <c r="F26" s="102" t="s">
        <v>29</v>
      </c>
      <c r="G26" s="23">
        <v>0.82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449E-3E05-4C80-A227-8ED1E56DA877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67</v>
      </c>
      <c r="E4" s="89">
        <v>55</v>
      </c>
      <c r="F4" s="89">
        <v>42</v>
      </c>
      <c r="G4" s="89">
        <v>48</v>
      </c>
      <c r="H4" s="30">
        <v>16</v>
      </c>
      <c r="I4" s="83">
        <v>71</v>
      </c>
      <c r="K4" s="41">
        <v>45780</v>
      </c>
      <c r="L4" s="25"/>
    </row>
    <row r="5" spans="2:12" x14ac:dyDescent="0.35">
      <c r="B5" s="82" t="s">
        <v>53</v>
      </c>
      <c r="D5" s="151">
        <v>5</v>
      </c>
      <c r="E5" s="4">
        <v>5</v>
      </c>
      <c r="F5" s="4">
        <v>6</v>
      </c>
      <c r="G5" s="4">
        <v>6</v>
      </c>
      <c r="H5" s="80">
        <v>2</v>
      </c>
      <c r="I5" s="84">
        <v>7</v>
      </c>
      <c r="K5" s="41"/>
      <c r="L5" s="25"/>
    </row>
    <row r="6" spans="2:12" x14ac:dyDescent="0.35">
      <c r="B6" s="82" t="s">
        <v>22</v>
      </c>
      <c r="D6" s="151" t="s">
        <v>350</v>
      </c>
      <c r="E6" s="4">
        <f>0</f>
        <v>0</v>
      </c>
      <c r="F6" s="4">
        <f>0</f>
        <v>0</v>
      </c>
      <c r="G6" s="4">
        <v>0</v>
      </c>
      <c r="H6" s="80" t="s">
        <v>519</v>
      </c>
      <c r="I6" s="84" t="s">
        <v>486</v>
      </c>
      <c r="K6" s="41"/>
      <c r="L6" s="25"/>
    </row>
    <row r="7" spans="2:12" x14ac:dyDescent="0.35">
      <c r="B7" s="82" t="s">
        <v>54</v>
      </c>
      <c r="D7" s="151">
        <v>61</v>
      </c>
      <c r="E7" s="4">
        <v>50</v>
      </c>
      <c r="F7" s="4">
        <v>36</v>
      </c>
      <c r="G7" s="4">
        <v>42</v>
      </c>
      <c r="H7" s="15">
        <v>14</v>
      </c>
      <c r="I7" s="84">
        <v>62</v>
      </c>
      <c r="L7" s="25"/>
    </row>
    <row r="8" spans="2:12" x14ac:dyDescent="0.35">
      <c r="B8" s="3" t="s">
        <v>7</v>
      </c>
      <c r="D8" s="96">
        <v>49</v>
      </c>
      <c r="E8" s="4">
        <v>46</v>
      </c>
      <c r="F8" s="4">
        <v>33</v>
      </c>
      <c r="G8" s="4">
        <v>37</v>
      </c>
      <c r="H8" s="15">
        <v>13</v>
      </c>
      <c r="I8" s="84">
        <v>65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67</v>
      </c>
      <c r="E11" s="4">
        <v>53</v>
      </c>
      <c r="F11" s="4">
        <v>29</v>
      </c>
      <c r="G11" s="4">
        <v>39</v>
      </c>
      <c r="H11" s="15">
        <v>13</v>
      </c>
      <c r="I11" s="84">
        <v>52</v>
      </c>
    </row>
    <row r="12" spans="2:12" x14ac:dyDescent="0.35">
      <c r="B12" s="3" t="s">
        <v>11</v>
      </c>
      <c r="D12" s="18">
        <v>11</v>
      </c>
      <c r="E12" s="4">
        <v>0</v>
      </c>
      <c r="F12" s="4">
        <v>0</v>
      </c>
      <c r="G12" s="4">
        <v>0</v>
      </c>
      <c r="H12" s="15">
        <v>0</v>
      </c>
      <c r="I12" s="84">
        <v>17</v>
      </c>
    </row>
    <row r="13" spans="2:12" x14ac:dyDescent="0.35">
      <c r="B13" s="3" t="s">
        <v>112</v>
      </c>
      <c r="D13" s="18">
        <v>6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7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30</v>
      </c>
      <c r="E15" s="4">
        <v>0</v>
      </c>
      <c r="F15" s="4">
        <v>0</v>
      </c>
      <c r="G15" s="118">
        <v>7</v>
      </c>
      <c r="H15" s="139">
        <v>0</v>
      </c>
      <c r="I15" s="84">
        <v>11</v>
      </c>
    </row>
    <row r="16" spans="2:12" x14ac:dyDescent="0.35">
      <c r="B16" s="3" t="s">
        <v>14</v>
      </c>
      <c r="D16" s="18">
        <v>5</v>
      </c>
      <c r="E16" s="4">
        <v>2</v>
      </c>
      <c r="F16" s="15">
        <v>0</v>
      </c>
      <c r="G16" s="340">
        <v>3</v>
      </c>
      <c r="H16" s="4">
        <v>0</v>
      </c>
      <c r="I16" s="84">
        <v>6</v>
      </c>
    </row>
    <row r="17" spans="2:9" x14ac:dyDescent="0.35">
      <c r="B17" s="3" t="s">
        <v>15</v>
      </c>
      <c r="D17" s="18">
        <v>5</v>
      </c>
      <c r="E17" s="4">
        <v>4</v>
      </c>
      <c r="F17" s="15">
        <v>3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40</v>
      </c>
      <c r="E18" s="4">
        <v>6</v>
      </c>
      <c r="F18" s="4">
        <v>3</v>
      </c>
      <c r="G18" s="26">
        <v>11</v>
      </c>
      <c r="H18" s="4">
        <v>0</v>
      </c>
      <c r="I18" s="84">
        <v>17</v>
      </c>
    </row>
    <row r="19" spans="2:9" x14ac:dyDescent="0.35">
      <c r="B19" s="3" t="s">
        <v>17</v>
      </c>
      <c r="D19" s="6">
        <v>3.3E-3</v>
      </c>
      <c r="E19" s="6">
        <v>3.1300000000000001E-2</v>
      </c>
      <c r="F19" s="6">
        <v>2.3300000000000001E-2</v>
      </c>
      <c r="G19" s="6" t="s">
        <v>489</v>
      </c>
      <c r="H19" s="6">
        <v>1.6999999999999999E-3</v>
      </c>
      <c r="I19" s="85">
        <v>2.8E-3</v>
      </c>
    </row>
    <row r="20" spans="2:9" x14ac:dyDescent="0.35">
      <c r="B20" s="3" t="s">
        <v>18</v>
      </c>
      <c r="D20" s="6">
        <v>3.3E-3</v>
      </c>
      <c r="E20" s="6">
        <v>1.9099999999999999E-2</v>
      </c>
      <c r="F20" s="6">
        <v>1.9099999999999999E-2</v>
      </c>
      <c r="G20" s="7" t="s">
        <v>489</v>
      </c>
      <c r="H20" s="85">
        <v>8.9999999999999998E-4</v>
      </c>
      <c r="I20" s="85">
        <v>2.8E-3</v>
      </c>
    </row>
    <row r="21" spans="2:9" x14ac:dyDescent="0.35">
      <c r="B21" s="3" t="s">
        <v>19</v>
      </c>
      <c r="D21" s="7">
        <v>0.85</v>
      </c>
      <c r="E21" s="7">
        <v>0.81</v>
      </c>
      <c r="F21" s="7">
        <v>0.72</v>
      </c>
      <c r="G21" s="7">
        <v>0.75</v>
      </c>
      <c r="H21" s="7">
        <v>0.67</v>
      </c>
      <c r="I21" s="86">
        <v>0.69</v>
      </c>
    </row>
    <row r="22" spans="2:9" x14ac:dyDescent="0.35">
      <c r="B22" s="3" t="s">
        <v>20</v>
      </c>
      <c r="D22" s="18">
        <v>51312</v>
      </c>
      <c r="E22" s="8">
        <v>30503</v>
      </c>
      <c r="F22" s="8">
        <v>20032</v>
      </c>
      <c r="G22" s="14">
        <v>25680</v>
      </c>
      <c r="H22" s="33">
        <v>8407</v>
      </c>
      <c r="I22" s="87">
        <v>55942</v>
      </c>
    </row>
    <row r="23" spans="2:9" x14ac:dyDescent="0.35">
      <c r="B23" s="3" t="s">
        <v>21</v>
      </c>
      <c r="D23" s="18">
        <v>488</v>
      </c>
      <c r="E23" s="4">
        <v>739</v>
      </c>
      <c r="F23" s="4">
        <v>281</v>
      </c>
      <c r="G23" s="4">
        <v>559</v>
      </c>
      <c r="H23" s="15">
        <v>384</v>
      </c>
      <c r="I23" s="84">
        <v>808</v>
      </c>
    </row>
    <row r="24" spans="2:9" x14ac:dyDescent="0.35">
      <c r="B24" s="3" t="s">
        <v>23</v>
      </c>
      <c r="D24" s="18">
        <v>6</v>
      </c>
      <c r="E24" s="4">
        <v>13</v>
      </c>
      <c r="F24" s="4" t="s">
        <v>29</v>
      </c>
      <c r="G24" s="4">
        <v>8</v>
      </c>
      <c r="H24" s="13" t="s">
        <v>29</v>
      </c>
      <c r="I24" s="84">
        <v>7</v>
      </c>
    </row>
    <row r="25" spans="2:9" x14ac:dyDescent="0.35">
      <c r="B25" s="3" t="s">
        <v>24</v>
      </c>
      <c r="D25" s="21">
        <v>0.83</v>
      </c>
      <c r="E25" s="7">
        <v>0.78</v>
      </c>
      <c r="F25" s="7" t="s">
        <v>29</v>
      </c>
      <c r="G25" s="7">
        <v>0.56999999999999995</v>
      </c>
      <c r="H25" s="7" t="s">
        <v>29</v>
      </c>
      <c r="I25" s="86">
        <v>0.85</v>
      </c>
    </row>
    <row r="26" spans="2:9" x14ac:dyDescent="0.35">
      <c r="B26" s="5" t="s">
        <v>25</v>
      </c>
      <c r="D26" s="22">
        <v>0.71</v>
      </c>
      <c r="E26" s="102">
        <v>0.78</v>
      </c>
      <c r="F26" s="102" t="s">
        <v>29</v>
      </c>
      <c r="G26" s="23">
        <v>0.82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31D6-D0E6-4BA0-A8EA-740792945377}">
  <dimension ref="B3:L26"/>
  <sheetViews>
    <sheetView showGridLines="0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6.7265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33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67</v>
      </c>
      <c r="E4" s="89">
        <v>55</v>
      </c>
      <c r="F4" s="89">
        <v>42</v>
      </c>
      <c r="G4" s="89">
        <v>48</v>
      </c>
      <c r="H4" s="30">
        <v>16</v>
      </c>
      <c r="I4" s="83">
        <v>70</v>
      </c>
      <c r="K4" s="41">
        <v>45782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6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520</v>
      </c>
      <c r="E6" s="4">
        <f>0</f>
        <v>0</v>
      </c>
      <c r="F6" s="4">
        <f>0</f>
        <v>0</v>
      </c>
      <c r="G6" s="4">
        <v>0</v>
      </c>
      <c r="H6" s="80">
        <v>0</v>
      </c>
      <c r="I6" s="84" t="s">
        <v>521</v>
      </c>
      <c r="K6" s="41"/>
      <c r="L6" s="25"/>
    </row>
    <row r="7" spans="2:12" x14ac:dyDescent="0.35">
      <c r="B7" s="82" t="s">
        <v>54</v>
      </c>
      <c r="D7" s="151">
        <v>58</v>
      </c>
      <c r="E7" s="4">
        <v>50</v>
      </c>
      <c r="F7" s="4">
        <v>36</v>
      </c>
      <c r="G7" s="4">
        <v>42</v>
      </c>
      <c r="H7" s="15">
        <v>14</v>
      </c>
      <c r="I7" s="84">
        <v>51</v>
      </c>
      <c r="L7" s="25"/>
    </row>
    <row r="8" spans="2:12" x14ac:dyDescent="0.35">
      <c r="B8" s="3" t="s">
        <v>7</v>
      </c>
      <c r="D8" s="96">
        <v>47</v>
      </c>
      <c r="E8" s="4">
        <v>46</v>
      </c>
      <c r="F8" s="4">
        <v>33</v>
      </c>
      <c r="G8" s="4">
        <v>37</v>
      </c>
      <c r="H8" s="15">
        <v>13</v>
      </c>
      <c r="I8" s="84">
        <v>47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0</v>
      </c>
    </row>
    <row r="11" spans="2:12" x14ac:dyDescent="0.35">
      <c r="B11" s="3" t="s">
        <v>10</v>
      </c>
      <c r="D11" s="18">
        <v>66</v>
      </c>
      <c r="E11" s="4">
        <v>56</v>
      </c>
      <c r="F11" s="4">
        <v>35</v>
      </c>
      <c r="G11" s="4">
        <v>51</v>
      </c>
      <c r="H11" s="15">
        <v>14</v>
      </c>
      <c r="I11" s="84">
        <v>49</v>
      </c>
    </row>
    <row r="12" spans="2:12" x14ac:dyDescent="0.35">
      <c r="B12" s="3" t="s">
        <v>11</v>
      </c>
      <c r="D12" s="18">
        <v>14</v>
      </c>
      <c r="E12" s="4">
        <v>0</v>
      </c>
      <c r="F12" s="4">
        <v>0</v>
      </c>
      <c r="G12" s="4">
        <v>0</v>
      </c>
      <c r="H12" s="15">
        <v>0</v>
      </c>
      <c r="I12" s="84">
        <v>17</v>
      </c>
    </row>
    <row r="13" spans="2:12" x14ac:dyDescent="0.35">
      <c r="B13" s="3" t="s">
        <v>112</v>
      </c>
      <c r="D13" s="18">
        <v>6</v>
      </c>
      <c r="E13" s="4">
        <v>5</v>
      </c>
      <c r="F13" s="4">
        <v>1</v>
      </c>
      <c r="G13" s="4">
        <v>7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1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13</v>
      </c>
      <c r="E15" s="4">
        <v>0</v>
      </c>
      <c r="F15" s="4">
        <v>0</v>
      </c>
      <c r="G15" s="118">
        <v>3</v>
      </c>
      <c r="H15" s="139">
        <v>0</v>
      </c>
      <c r="I15" s="84">
        <v>21</v>
      </c>
    </row>
    <row r="16" spans="2:12" x14ac:dyDescent="0.35">
      <c r="B16" s="3" t="s">
        <v>14</v>
      </c>
      <c r="D16" s="18">
        <v>5</v>
      </c>
      <c r="E16" s="4">
        <v>0</v>
      </c>
      <c r="F16" s="15">
        <v>0</v>
      </c>
      <c r="G16" s="340">
        <v>5</v>
      </c>
      <c r="H16" s="4">
        <v>0</v>
      </c>
      <c r="I16" s="84">
        <v>10</v>
      </c>
    </row>
    <row r="17" spans="2:9" x14ac:dyDescent="0.35">
      <c r="B17" s="3" t="s">
        <v>15</v>
      </c>
      <c r="D17" s="18">
        <v>6</v>
      </c>
      <c r="E17" s="4">
        <v>0</v>
      </c>
      <c r="F17" s="15">
        <v>0</v>
      </c>
      <c r="G17" s="340"/>
      <c r="H17" s="4">
        <v>0</v>
      </c>
      <c r="I17" s="84">
        <v>4</v>
      </c>
    </row>
    <row r="18" spans="2:9" x14ac:dyDescent="0.35">
      <c r="B18" s="3" t="s">
        <v>16</v>
      </c>
      <c r="D18" s="18">
        <v>24</v>
      </c>
      <c r="E18" s="4">
        <v>0</v>
      </c>
      <c r="F18" s="4">
        <v>0</v>
      </c>
      <c r="G18" s="26">
        <v>8</v>
      </c>
      <c r="H18" s="4">
        <v>0</v>
      </c>
      <c r="I18" s="84">
        <v>35</v>
      </c>
    </row>
    <row r="19" spans="2:9" x14ac:dyDescent="0.35">
      <c r="B19" s="3" t="s">
        <v>17</v>
      </c>
      <c r="D19" s="6">
        <v>0.01</v>
      </c>
      <c r="E19" s="6">
        <v>4.41E-2</v>
      </c>
      <c r="F19" s="6">
        <v>3.1699999999999999E-2</v>
      </c>
      <c r="G19" s="6">
        <v>1.23E-2</v>
      </c>
      <c r="H19" s="6">
        <v>1.9900000000000001E-2</v>
      </c>
      <c r="I19" s="85">
        <v>6.0000000000000001E-3</v>
      </c>
    </row>
    <row r="20" spans="2:9" x14ac:dyDescent="0.35">
      <c r="B20" s="3" t="s">
        <v>18</v>
      </c>
      <c r="D20" s="6">
        <v>6.1999999999999998E-3</v>
      </c>
      <c r="E20" s="6">
        <v>1.83E-2</v>
      </c>
      <c r="F20" s="6">
        <v>1.83E-2</v>
      </c>
      <c r="G20" s="7" t="s">
        <v>481</v>
      </c>
      <c r="H20" s="85">
        <v>7.3000000000000001E-3</v>
      </c>
      <c r="I20" s="85">
        <v>1.01E-2</v>
      </c>
    </row>
    <row r="21" spans="2:9" x14ac:dyDescent="0.35">
      <c r="B21" s="3" t="s">
        <v>19</v>
      </c>
      <c r="D21" s="7">
        <v>0.86</v>
      </c>
      <c r="E21" s="7">
        <v>0.88</v>
      </c>
      <c r="F21" s="7">
        <v>0.77</v>
      </c>
      <c r="G21" s="7">
        <v>0.7</v>
      </c>
      <c r="H21" s="7">
        <v>0.65</v>
      </c>
      <c r="I21" s="86">
        <v>0.74</v>
      </c>
    </row>
    <row r="22" spans="2:9" x14ac:dyDescent="0.35">
      <c r="B22" s="3" t="s">
        <v>20</v>
      </c>
      <c r="D22" s="18">
        <v>55660</v>
      </c>
      <c r="E22" s="8">
        <v>39764</v>
      </c>
      <c r="F22" s="8">
        <v>25669</v>
      </c>
      <c r="G22" s="14">
        <v>40583</v>
      </c>
      <c r="H22" s="33">
        <v>7421</v>
      </c>
      <c r="I22" s="87">
        <v>52124</v>
      </c>
    </row>
    <row r="23" spans="2:9" x14ac:dyDescent="0.35">
      <c r="B23" s="3" t="s">
        <v>21</v>
      </c>
      <c r="D23" s="18">
        <v>557</v>
      </c>
      <c r="E23" s="4">
        <v>988</v>
      </c>
      <c r="F23" s="4">
        <v>501</v>
      </c>
      <c r="G23" s="4">
        <v>568</v>
      </c>
      <c r="H23" s="15">
        <v>343</v>
      </c>
      <c r="I23" s="84">
        <v>545</v>
      </c>
    </row>
    <row r="24" spans="2:9" x14ac:dyDescent="0.35">
      <c r="B24" s="3" t="s">
        <v>23</v>
      </c>
      <c r="D24" s="18">
        <v>20</v>
      </c>
      <c r="E24" s="4">
        <v>21</v>
      </c>
      <c r="F24" s="4" t="s">
        <v>29</v>
      </c>
      <c r="G24" s="4" t="s">
        <v>522</v>
      </c>
      <c r="H24" s="13" t="s">
        <v>29</v>
      </c>
      <c r="I24" s="84">
        <v>0</v>
      </c>
    </row>
    <row r="25" spans="2:9" x14ac:dyDescent="0.35">
      <c r="B25" s="3" t="s">
        <v>24</v>
      </c>
      <c r="D25" s="7">
        <v>0.86</v>
      </c>
      <c r="E25" s="7">
        <v>0.84</v>
      </c>
      <c r="F25" s="7" t="s">
        <v>29</v>
      </c>
      <c r="G25" s="7">
        <v>0.65</v>
      </c>
      <c r="H25" s="7" t="s">
        <v>29</v>
      </c>
      <c r="I25" s="86">
        <v>0.82</v>
      </c>
    </row>
    <row r="26" spans="2:9" x14ac:dyDescent="0.35">
      <c r="B26" s="5" t="s">
        <v>25</v>
      </c>
      <c r="D26" s="22">
        <v>0.71</v>
      </c>
      <c r="E26" s="102">
        <v>0.78</v>
      </c>
      <c r="F26" s="102" t="s">
        <v>29</v>
      </c>
      <c r="G26" s="23">
        <v>0.84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B6C6-52CD-4B51-ADF1-FB19AB7F742F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33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42</v>
      </c>
      <c r="G4" s="89">
        <v>48</v>
      </c>
      <c r="H4" s="30">
        <v>16</v>
      </c>
      <c r="I4" s="83">
        <v>70</v>
      </c>
      <c r="K4" s="41">
        <v>45783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6</v>
      </c>
      <c r="H5" s="80" t="s">
        <v>523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374</v>
      </c>
      <c r="E6" s="4">
        <f>0</f>
        <v>0</v>
      </c>
      <c r="F6" s="4">
        <f>0</f>
        <v>0</v>
      </c>
      <c r="G6" s="4">
        <v>0</v>
      </c>
      <c r="H6" s="80" t="s">
        <v>524</v>
      </c>
      <c r="I6" s="84" t="s">
        <v>521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36</v>
      </c>
      <c r="G7" s="4">
        <v>42</v>
      </c>
      <c r="H7" s="15">
        <v>9</v>
      </c>
      <c r="I7" s="84">
        <v>51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37</v>
      </c>
      <c r="H8" s="15">
        <v>8</v>
      </c>
      <c r="I8" s="84">
        <v>54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68</v>
      </c>
      <c r="E11" s="4">
        <v>42</v>
      </c>
      <c r="F11" s="4">
        <v>35</v>
      </c>
      <c r="G11" s="4" t="s">
        <v>525</v>
      </c>
      <c r="H11" s="15">
        <v>9</v>
      </c>
      <c r="I11" s="84">
        <v>34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0</v>
      </c>
      <c r="I12" s="84">
        <v>21</v>
      </c>
    </row>
    <row r="13" spans="2:12" x14ac:dyDescent="0.35">
      <c r="B13" s="3" t="s">
        <v>112</v>
      </c>
      <c r="D13" s="18">
        <v>0</v>
      </c>
      <c r="E13" s="4">
        <v>1</v>
      </c>
      <c r="F13" s="4">
        <v>3</v>
      </c>
      <c r="G13" s="4">
        <v>13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23</v>
      </c>
      <c r="E15" s="4">
        <v>0</v>
      </c>
      <c r="F15" s="4">
        <v>0</v>
      </c>
      <c r="G15" s="118">
        <v>2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12</v>
      </c>
      <c r="H16" s="4">
        <v>0</v>
      </c>
      <c r="I16" s="84">
        <v>14</v>
      </c>
    </row>
    <row r="17" spans="2:9" x14ac:dyDescent="0.35">
      <c r="B17" s="3" t="s">
        <v>15</v>
      </c>
      <c r="D17" s="18">
        <v>36</v>
      </c>
      <c r="E17" s="4">
        <v>0</v>
      </c>
      <c r="F17" s="15">
        <v>0</v>
      </c>
      <c r="G17" s="340"/>
      <c r="H17" s="4">
        <v>0</v>
      </c>
      <c r="I17" s="84">
        <v>9</v>
      </c>
    </row>
    <row r="18" spans="2:9" x14ac:dyDescent="0.35">
      <c r="B18" s="3" t="s">
        <v>16</v>
      </c>
      <c r="D18" s="18">
        <v>59</v>
      </c>
      <c r="E18" s="4">
        <v>0</v>
      </c>
      <c r="F18" s="4">
        <v>0</v>
      </c>
      <c r="G18" s="26">
        <v>14</v>
      </c>
      <c r="H18" s="4">
        <v>5</v>
      </c>
      <c r="I18" s="84">
        <v>33</v>
      </c>
    </row>
    <row r="19" spans="2:9" x14ac:dyDescent="0.35">
      <c r="B19" s="3" t="s">
        <v>17</v>
      </c>
      <c r="D19" s="6">
        <v>5.4999999999999997E-3</v>
      </c>
      <c r="E19" s="6">
        <v>3.85E-2</v>
      </c>
      <c r="F19" s="6">
        <v>4.0800000000000003E-2</v>
      </c>
      <c r="G19" s="6" t="s">
        <v>242</v>
      </c>
      <c r="H19" s="6">
        <v>1.1900000000000001E-2</v>
      </c>
      <c r="I19" s="85">
        <v>2.0999999999999999E-3</v>
      </c>
    </row>
    <row r="20" spans="2:9" x14ac:dyDescent="0.35">
      <c r="B20" s="3" t="s">
        <v>18</v>
      </c>
      <c r="D20" s="6">
        <v>6.0000000000000001E-3</v>
      </c>
      <c r="E20" s="6">
        <v>2.52E-2</v>
      </c>
      <c r="F20" s="6">
        <v>2.52E-2</v>
      </c>
      <c r="G20" s="7" t="s">
        <v>150</v>
      </c>
      <c r="H20" s="85">
        <v>8.0999999999999996E-3</v>
      </c>
      <c r="I20" s="85">
        <v>1.09E-2</v>
      </c>
    </row>
    <row r="21" spans="2:9" x14ac:dyDescent="0.35">
      <c r="B21" s="3" t="s">
        <v>19</v>
      </c>
      <c r="D21" s="7">
        <v>0.88</v>
      </c>
      <c r="E21" s="7">
        <v>0.77</v>
      </c>
      <c r="F21" s="7">
        <v>0.8</v>
      </c>
      <c r="G21" s="7">
        <v>0.75</v>
      </c>
      <c r="H21" s="7">
        <v>0.86</v>
      </c>
      <c r="I21" s="86">
        <v>0.73</v>
      </c>
    </row>
    <row r="22" spans="2:9" x14ac:dyDescent="0.35">
      <c r="B22" s="3" t="s">
        <v>20</v>
      </c>
      <c r="D22" s="138">
        <v>57023</v>
      </c>
      <c r="E22" s="8">
        <v>25848</v>
      </c>
      <c r="F22" s="8">
        <v>23882</v>
      </c>
      <c r="G22" s="14">
        <v>70787</v>
      </c>
      <c r="H22" s="33">
        <v>8277</v>
      </c>
      <c r="I22" s="87">
        <v>40191</v>
      </c>
    </row>
    <row r="23" spans="2:9" x14ac:dyDescent="0.35">
      <c r="B23" s="3" t="s">
        <v>21</v>
      </c>
      <c r="D23" s="18">
        <v>963</v>
      </c>
      <c r="E23" s="4">
        <v>497</v>
      </c>
      <c r="F23" s="4">
        <v>341</v>
      </c>
      <c r="G23" s="4">
        <v>594</v>
      </c>
      <c r="H23" s="15">
        <v>11</v>
      </c>
      <c r="I23" s="84">
        <v>470</v>
      </c>
    </row>
    <row r="24" spans="2:9" x14ac:dyDescent="0.35">
      <c r="B24" s="3" t="s">
        <v>23</v>
      </c>
      <c r="D24" s="18">
        <v>6</v>
      </c>
      <c r="E24" s="4">
        <v>11</v>
      </c>
      <c r="F24" s="4" t="s">
        <v>29</v>
      </c>
      <c r="G24" s="4">
        <v>14</v>
      </c>
      <c r="H24" s="13" t="s">
        <v>29</v>
      </c>
      <c r="I24" s="84">
        <v>3</v>
      </c>
    </row>
    <row r="25" spans="2:9" x14ac:dyDescent="0.35">
      <c r="B25" s="3" t="s">
        <v>24</v>
      </c>
      <c r="D25" s="21">
        <v>0.83</v>
      </c>
      <c r="E25" s="7">
        <v>0.84</v>
      </c>
      <c r="F25" s="7" t="s">
        <v>29</v>
      </c>
      <c r="G25" s="7">
        <v>0.67</v>
      </c>
      <c r="H25" s="7" t="s">
        <v>29</v>
      </c>
      <c r="I25" s="86">
        <v>0.93</v>
      </c>
    </row>
    <row r="26" spans="2:9" x14ac:dyDescent="0.35">
      <c r="B26" s="5" t="s">
        <v>25</v>
      </c>
      <c r="D26" s="22">
        <v>0.71</v>
      </c>
      <c r="E26" s="102">
        <v>0.78</v>
      </c>
      <c r="F26" s="102" t="s">
        <v>29</v>
      </c>
      <c r="G26" s="23">
        <v>0.84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C86F-63A6-4AF1-A988-9CBA65751D09}">
  <dimension ref="B3:L26"/>
  <sheetViews>
    <sheetView showGridLines="0" zoomScale="90" zoomScaleNormal="90" workbookViewId="0">
      <selection activeCell="F24" sqref="F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269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8.4531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42</v>
      </c>
      <c r="G4" s="89">
        <v>48</v>
      </c>
      <c r="H4" s="30">
        <v>16</v>
      </c>
      <c r="I4" s="83">
        <v>70</v>
      </c>
      <c r="K4" s="41">
        <v>45784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6</v>
      </c>
      <c r="H5" s="80" t="s">
        <v>523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526</v>
      </c>
      <c r="E6" s="4">
        <f>0</f>
        <v>0</v>
      </c>
      <c r="F6" s="4">
        <f>0</f>
        <v>0</v>
      </c>
      <c r="G6" s="4" t="s">
        <v>279</v>
      </c>
      <c r="H6" s="80">
        <v>0</v>
      </c>
      <c r="I6" s="84" t="s">
        <v>527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36</v>
      </c>
      <c r="G7" s="4">
        <v>42</v>
      </c>
      <c r="H7" s="15">
        <v>14</v>
      </c>
      <c r="I7" s="84">
        <v>53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37</v>
      </c>
      <c r="H8" s="15">
        <v>13</v>
      </c>
      <c r="I8" s="84">
        <v>54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 t="s">
        <v>528</v>
      </c>
      <c r="E11" s="4">
        <v>53</v>
      </c>
      <c r="F11" s="4">
        <v>33</v>
      </c>
      <c r="G11" s="4" t="s">
        <v>529</v>
      </c>
      <c r="H11" s="15">
        <v>14</v>
      </c>
      <c r="I11" s="84">
        <v>37</v>
      </c>
    </row>
    <row r="12" spans="2:12" x14ac:dyDescent="0.35">
      <c r="B12" s="3" t="s">
        <v>11</v>
      </c>
      <c r="D12" s="18">
        <v>20</v>
      </c>
      <c r="E12" s="4">
        <v>1</v>
      </c>
      <c r="F12" s="4">
        <v>0</v>
      </c>
      <c r="G12" s="4">
        <v>0</v>
      </c>
      <c r="H12" s="15">
        <v>0</v>
      </c>
      <c r="I12" s="84">
        <v>20</v>
      </c>
    </row>
    <row r="13" spans="2:12" x14ac:dyDescent="0.35">
      <c r="B13" s="3" t="s">
        <v>112</v>
      </c>
      <c r="D13" s="18">
        <v>8</v>
      </c>
      <c r="E13" s="4">
        <v>5</v>
      </c>
      <c r="F13" s="4">
        <v>0</v>
      </c>
      <c r="G13" s="4">
        <v>4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6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20</v>
      </c>
      <c r="E15" s="4">
        <v>0</v>
      </c>
      <c r="F15" s="4">
        <v>0</v>
      </c>
      <c r="G15" s="118">
        <v>4</v>
      </c>
      <c r="H15" s="139">
        <v>0</v>
      </c>
      <c r="I15" s="84">
        <v>7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13</v>
      </c>
      <c r="H16" s="4">
        <v>0</v>
      </c>
      <c r="I16" s="84">
        <v>19</v>
      </c>
    </row>
    <row r="17" spans="2:9" x14ac:dyDescent="0.35">
      <c r="B17" s="3" t="s">
        <v>15</v>
      </c>
      <c r="D17" s="18">
        <v>46</v>
      </c>
      <c r="E17" s="4">
        <v>0</v>
      </c>
      <c r="F17" s="15">
        <v>6</v>
      </c>
      <c r="G17" s="340"/>
      <c r="H17" s="4">
        <v>0</v>
      </c>
      <c r="I17" s="84">
        <v>30</v>
      </c>
    </row>
    <row r="18" spans="2:9" x14ac:dyDescent="0.35">
      <c r="B18" s="3" t="s">
        <v>16</v>
      </c>
      <c r="D18" s="18">
        <v>66</v>
      </c>
      <c r="E18" s="4">
        <v>0</v>
      </c>
      <c r="F18" s="4">
        <v>6</v>
      </c>
      <c r="G18" s="26">
        <v>17</v>
      </c>
      <c r="H18" s="4">
        <v>7</v>
      </c>
      <c r="I18" s="84">
        <v>56</v>
      </c>
    </row>
    <row r="19" spans="2:9" x14ac:dyDescent="0.35">
      <c r="B19" s="3" t="s">
        <v>17</v>
      </c>
      <c r="D19" s="6">
        <v>4.1000000000000003E-3</v>
      </c>
      <c r="E19" s="6">
        <v>1.01E-2</v>
      </c>
      <c r="F19" s="6">
        <v>1.8599999999999998E-2</v>
      </c>
      <c r="G19" s="6" t="s">
        <v>530</v>
      </c>
      <c r="H19" s="6">
        <v>0</v>
      </c>
      <c r="I19" s="85">
        <v>6.9999999999999999E-4</v>
      </c>
    </row>
    <row r="20" spans="2:9" x14ac:dyDescent="0.35">
      <c r="B20" s="3" t="s">
        <v>18</v>
      </c>
      <c r="D20" s="6">
        <v>5.4999999999999997E-3</v>
      </c>
      <c r="E20" s="6">
        <v>2.41E-2</v>
      </c>
      <c r="F20" s="6">
        <v>2.41E-2</v>
      </c>
      <c r="G20" s="7">
        <v>0.73</v>
      </c>
      <c r="H20" s="85">
        <v>6.4999999999999997E-3</v>
      </c>
      <c r="I20" s="85">
        <v>1.24E-2</v>
      </c>
    </row>
    <row r="21" spans="2:9" x14ac:dyDescent="0.35">
      <c r="B21" s="3" t="s">
        <v>19</v>
      </c>
      <c r="D21" s="7">
        <v>0.88</v>
      </c>
      <c r="E21" s="7">
        <v>0.83</v>
      </c>
      <c r="F21" s="7">
        <v>0.88</v>
      </c>
      <c r="G21" s="7">
        <v>0.77</v>
      </c>
      <c r="H21" s="7">
        <v>0.66</v>
      </c>
      <c r="I21" s="86">
        <v>0.68</v>
      </c>
    </row>
    <row r="22" spans="2:9" x14ac:dyDescent="0.35">
      <c r="B22" s="3" t="s">
        <v>20</v>
      </c>
      <c r="D22" s="138">
        <v>36724</v>
      </c>
      <c r="E22" s="8">
        <v>34986</v>
      </c>
      <c r="F22" s="8">
        <v>26495</v>
      </c>
      <c r="G22" s="14">
        <v>66512</v>
      </c>
      <c r="H22" s="33">
        <v>8313</v>
      </c>
      <c r="I22" s="87">
        <v>43623</v>
      </c>
    </row>
    <row r="23" spans="2:9" x14ac:dyDescent="0.35">
      <c r="B23" s="3" t="s">
        <v>21</v>
      </c>
      <c r="D23" s="18">
        <v>685</v>
      </c>
      <c r="E23" s="4">
        <v>561</v>
      </c>
      <c r="F23" s="4">
        <v>364</v>
      </c>
      <c r="G23" s="4">
        <v>522</v>
      </c>
      <c r="H23" s="15">
        <v>256</v>
      </c>
      <c r="I23" s="84">
        <v>402</v>
      </c>
    </row>
    <row r="24" spans="2:9" x14ac:dyDescent="0.35">
      <c r="B24" s="3" t="s">
        <v>23</v>
      </c>
      <c r="D24" s="18">
        <v>6</v>
      </c>
      <c r="E24" s="4">
        <v>11</v>
      </c>
      <c r="F24" s="4" t="s">
        <v>29</v>
      </c>
      <c r="G24" s="4">
        <v>7</v>
      </c>
      <c r="H24" s="13" t="s">
        <v>29</v>
      </c>
      <c r="I24" s="84">
        <v>3</v>
      </c>
    </row>
    <row r="25" spans="2:9" x14ac:dyDescent="0.35">
      <c r="B25" s="3" t="s">
        <v>24</v>
      </c>
      <c r="D25" s="7">
        <v>0.82</v>
      </c>
      <c r="E25" s="7">
        <v>0.84</v>
      </c>
      <c r="F25" s="7" t="s">
        <v>29</v>
      </c>
      <c r="G25" s="7">
        <v>0.66</v>
      </c>
      <c r="H25" s="7" t="s">
        <v>29</v>
      </c>
      <c r="I25" s="86">
        <v>0.94</v>
      </c>
    </row>
    <row r="26" spans="2:9" x14ac:dyDescent="0.35">
      <c r="B26" s="5" t="s">
        <v>25</v>
      </c>
      <c r="D26" s="22">
        <v>0.71</v>
      </c>
      <c r="E26" s="102">
        <v>0.8</v>
      </c>
      <c r="F26" s="102" t="s">
        <v>29</v>
      </c>
      <c r="G26" s="23">
        <v>0.84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4259-F26A-4FA5-AD4A-42DF72F034C8}">
  <dimension ref="B3:L26"/>
  <sheetViews>
    <sheetView showGridLines="0" zoomScale="90" zoomScaleNormal="90" workbookViewId="0">
      <selection activeCell="H15" sqref="H1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269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7.4531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66</v>
      </c>
      <c r="E4" s="89">
        <v>55</v>
      </c>
      <c r="F4" s="89">
        <v>42</v>
      </c>
      <c r="G4" s="89">
        <v>48</v>
      </c>
      <c r="H4" s="30">
        <v>16</v>
      </c>
      <c r="I4" s="83">
        <v>72</v>
      </c>
      <c r="K4" s="41">
        <v>45785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6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350</v>
      </c>
      <c r="E6" s="4">
        <f>0</f>
        <v>0</v>
      </c>
      <c r="F6" s="4">
        <f>0</f>
        <v>0</v>
      </c>
      <c r="G6" s="4" t="s">
        <v>279</v>
      </c>
      <c r="H6" s="80">
        <v>0</v>
      </c>
      <c r="I6" s="84" t="s">
        <v>531</v>
      </c>
      <c r="K6" s="41"/>
      <c r="L6" s="25"/>
    </row>
    <row r="7" spans="2:12" x14ac:dyDescent="0.35">
      <c r="B7" s="82" t="s">
        <v>54</v>
      </c>
      <c r="D7" s="151">
        <v>58</v>
      </c>
      <c r="E7" s="4">
        <v>50</v>
      </c>
      <c r="F7" s="4">
        <v>36</v>
      </c>
      <c r="G7" s="4">
        <v>42</v>
      </c>
      <c r="H7" s="15">
        <v>14</v>
      </c>
      <c r="I7" s="84">
        <v>53</v>
      </c>
      <c r="L7" s="25"/>
    </row>
    <row r="8" spans="2:12" x14ac:dyDescent="0.35">
      <c r="B8" s="3" t="s">
        <v>7</v>
      </c>
      <c r="D8" s="96">
        <v>47</v>
      </c>
      <c r="E8" s="4">
        <v>46</v>
      </c>
      <c r="F8" s="4">
        <v>33</v>
      </c>
      <c r="G8" s="4">
        <v>37</v>
      </c>
      <c r="H8" s="15">
        <v>13</v>
      </c>
      <c r="I8" s="84">
        <v>56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64</v>
      </c>
      <c r="E11" s="4">
        <v>48</v>
      </c>
      <c r="F11" s="4">
        <v>36</v>
      </c>
      <c r="G11" s="4" t="s">
        <v>532</v>
      </c>
      <c r="H11" s="15">
        <v>14</v>
      </c>
      <c r="I11" s="84">
        <v>33</v>
      </c>
    </row>
    <row r="12" spans="2:12" x14ac:dyDescent="0.35">
      <c r="B12" s="3" t="s">
        <v>11</v>
      </c>
      <c r="D12" s="18">
        <v>18</v>
      </c>
      <c r="E12" s="4">
        <v>0</v>
      </c>
      <c r="F12" s="4">
        <v>0</v>
      </c>
      <c r="G12" s="4">
        <v>0</v>
      </c>
      <c r="H12" s="15">
        <v>0</v>
      </c>
      <c r="I12" s="84">
        <v>8</v>
      </c>
    </row>
    <row r="13" spans="2:12" x14ac:dyDescent="0.35">
      <c r="B13" s="3" t="s">
        <v>112</v>
      </c>
      <c r="D13" s="18">
        <v>10</v>
      </c>
      <c r="E13" s="4">
        <v>4</v>
      </c>
      <c r="F13" s="4">
        <v>0</v>
      </c>
      <c r="G13" s="4">
        <v>2</v>
      </c>
      <c r="H13" s="15">
        <v>8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20</v>
      </c>
      <c r="E15" s="4">
        <v>0</v>
      </c>
      <c r="F15" s="4">
        <v>0</v>
      </c>
      <c r="G15" s="118">
        <v>1</v>
      </c>
      <c r="H15" s="139">
        <v>0</v>
      </c>
      <c r="I15" s="84">
        <v>7</v>
      </c>
    </row>
    <row r="16" spans="2:12" x14ac:dyDescent="0.35">
      <c r="B16" s="3" t="s">
        <v>14</v>
      </c>
      <c r="D16" s="18">
        <v>10</v>
      </c>
      <c r="E16" s="4">
        <v>0</v>
      </c>
      <c r="F16" s="15">
        <v>0</v>
      </c>
      <c r="G16" s="340">
        <v>15</v>
      </c>
      <c r="H16" s="4">
        <v>0</v>
      </c>
      <c r="I16" s="84">
        <v>25</v>
      </c>
    </row>
    <row r="17" spans="2:9" x14ac:dyDescent="0.35">
      <c r="B17" s="3" t="s">
        <v>15</v>
      </c>
      <c r="D17" s="18">
        <v>17</v>
      </c>
      <c r="E17" s="4">
        <v>0</v>
      </c>
      <c r="F17" s="15">
        <v>0</v>
      </c>
      <c r="G17" s="340"/>
      <c r="H17" s="4">
        <v>0</v>
      </c>
      <c r="I17" s="84">
        <v>31</v>
      </c>
    </row>
    <row r="18" spans="2:9" x14ac:dyDescent="0.35">
      <c r="B18" s="3" t="s">
        <v>16</v>
      </c>
      <c r="D18" s="18">
        <v>47</v>
      </c>
      <c r="E18" s="4">
        <v>0</v>
      </c>
      <c r="F18" s="4">
        <v>0</v>
      </c>
      <c r="G18" s="26">
        <v>16</v>
      </c>
      <c r="H18" s="4">
        <v>0</v>
      </c>
      <c r="I18" s="84">
        <v>63</v>
      </c>
    </row>
    <row r="19" spans="2:9" x14ac:dyDescent="0.35">
      <c r="B19" s="3" t="s">
        <v>17</v>
      </c>
      <c r="D19" s="6">
        <v>1.6299999999999999E-2</v>
      </c>
      <c r="E19" s="6">
        <v>9.2999999999999992E-3</v>
      </c>
      <c r="F19" s="6">
        <v>6.8999999999999999E-3</v>
      </c>
      <c r="G19" s="6" t="s">
        <v>124</v>
      </c>
      <c r="H19" s="6">
        <v>2E-3</v>
      </c>
      <c r="I19" s="85">
        <v>1.1000000000000001E-3</v>
      </c>
    </row>
    <row r="20" spans="2:9" x14ac:dyDescent="0.35">
      <c r="B20" s="3" t="s">
        <v>18</v>
      </c>
      <c r="D20" s="6">
        <v>7.0000000000000001E-3</v>
      </c>
      <c r="E20" s="6">
        <v>2.18E-2</v>
      </c>
      <c r="F20" s="6">
        <v>2.18E-2</v>
      </c>
      <c r="G20" s="7" t="s">
        <v>327</v>
      </c>
      <c r="H20" s="85">
        <v>4.7000000000000002E-3</v>
      </c>
      <c r="I20" s="85">
        <v>1.3599999999999999E-2</v>
      </c>
    </row>
    <row r="21" spans="2:9" x14ac:dyDescent="0.35">
      <c r="B21" s="3" t="s">
        <v>19</v>
      </c>
      <c r="D21" s="7">
        <v>0.9</v>
      </c>
      <c r="E21" s="7">
        <v>0.84</v>
      </c>
      <c r="F21" s="7">
        <v>0.79</v>
      </c>
      <c r="G21" s="7">
        <v>0.64</v>
      </c>
      <c r="H21" s="7">
        <v>0.91</v>
      </c>
      <c r="I21" s="86">
        <v>0.71</v>
      </c>
    </row>
    <row r="22" spans="2:9" x14ac:dyDescent="0.35">
      <c r="B22" s="3" t="s">
        <v>20</v>
      </c>
      <c r="D22" s="138">
        <v>61952</v>
      </c>
      <c r="E22" s="8">
        <v>30701</v>
      </c>
      <c r="F22" s="8">
        <v>27562</v>
      </c>
      <c r="G22" s="14">
        <v>71201</v>
      </c>
      <c r="H22" s="33">
        <v>19154</v>
      </c>
      <c r="I22" s="87">
        <v>36539</v>
      </c>
    </row>
    <row r="23" spans="2:9" x14ac:dyDescent="0.35">
      <c r="B23" s="3" t="s">
        <v>21</v>
      </c>
      <c r="D23" s="18">
        <v>365</v>
      </c>
      <c r="E23" s="4">
        <v>534</v>
      </c>
      <c r="F23" s="4">
        <v>379</v>
      </c>
      <c r="G23" s="4">
        <v>530</v>
      </c>
      <c r="H23" s="15">
        <v>337</v>
      </c>
      <c r="I23" s="84">
        <v>398</v>
      </c>
    </row>
    <row r="24" spans="2:9" x14ac:dyDescent="0.35">
      <c r="B24" s="3" t="s">
        <v>23</v>
      </c>
      <c r="D24" s="18">
        <v>11</v>
      </c>
      <c r="E24" s="4">
        <v>12</v>
      </c>
      <c r="F24" s="4" t="s">
        <v>29</v>
      </c>
      <c r="G24" s="4">
        <v>9</v>
      </c>
      <c r="H24" s="13" t="s">
        <v>29</v>
      </c>
      <c r="I24" s="84">
        <v>3</v>
      </c>
    </row>
    <row r="25" spans="2:9" x14ac:dyDescent="0.35">
      <c r="B25" s="3" t="s">
        <v>24</v>
      </c>
      <c r="D25" s="7">
        <v>0.82</v>
      </c>
      <c r="E25" s="7">
        <v>0.86</v>
      </c>
      <c r="F25" s="7" t="s">
        <v>29</v>
      </c>
      <c r="G25" s="7">
        <v>0.64</v>
      </c>
      <c r="H25" s="7" t="s">
        <v>29</v>
      </c>
      <c r="I25" s="86">
        <v>0.9</v>
      </c>
    </row>
    <row r="26" spans="2:9" x14ac:dyDescent="0.35">
      <c r="B26" s="5" t="s">
        <v>25</v>
      </c>
      <c r="D26" s="102">
        <v>0.71</v>
      </c>
      <c r="E26" s="102">
        <v>0.8</v>
      </c>
      <c r="F26" s="102" t="s">
        <v>29</v>
      </c>
      <c r="G26" s="23">
        <v>0.84</v>
      </c>
      <c r="H26" s="102" t="s">
        <v>29</v>
      </c>
      <c r="I26" s="88">
        <v>0.63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2275-65B2-4FBC-A7B3-6A7366535F4B}">
  <dimension ref="B3:L26"/>
  <sheetViews>
    <sheetView showGridLines="0" zoomScale="90" zoomScaleNormal="90" workbookViewId="0">
      <selection activeCell="E4" sqref="E4:F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7.4531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16</v>
      </c>
      <c r="I4" s="83">
        <v>71</v>
      </c>
      <c r="K4" s="41">
        <v>45786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533</v>
      </c>
      <c r="E6" s="4">
        <f>0</f>
        <v>0</v>
      </c>
      <c r="F6" s="4">
        <v>1</v>
      </c>
      <c r="G6" s="4" t="s">
        <v>245</v>
      </c>
      <c r="H6" s="80">
        <v>0</v>
      </c>
      <c r="I6" s="84" t="s">
        <v>534</v>
      </c>
      <c r="K6" s="41"/>
      <c r="L6" s="25"/>
    </row>
    <row r="7" spans="2:12" x14ac:dyDescent="0.35">
      <c r="B7" s="82" t="s">
        <v>54</v>
      </c>
      <c r="D7" s="151">
        <v>53</v>
      </c>
      <c r="E7" s="4">
        <v>50</v>
      </c>
      <c r="F7" s="4">
        <v>35</v>
      </c>
      <c r="G7" s="4">
        <v>43</v>
      </c>
      <c r="H7" s="15">
        <v>14</v>
      </c>
      <c r="I7" s="84">
        <v>55</v>
      </c>
      <c r="L7" s="25"/>
    </row>
    <row r="8" spans="2:12" x14ac:dyDescent="0.35">
      <c r="B8" s="3" t="s">
        <v>7</v>
      </c>
      <c r="D8" s="96">
        <v>42</v>
      </c>
      <c r="E8" s="4">
        <v>46</v>
      </c>
      <c r="F8" s="4">
        <v>33</v>
      </c>
      <c r="G8" s="4">
        <v>38</v>
      </c>
      <c r="H8" s="15">
        <v>14</v>
      </c>
      <c r="I8" s="84">
        <v>57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68</v>
      </c>
      <c r="E11" s="4">
        <v>54</v>
      </c>
      <c r="F11" s="4">
        <v>31</v>
      </c>
      <c r="G11" s="4" t="s">
        <v>535</v>
      </c>
      <c r="H11" s="15">
        <v>15</v>
      </c>
      <c r="I11" s="84">
        <v>48</v>
      </c>
    </row>
    <row r="12" spans="2:12" x14ac:dyDescent="0.35">
      <c r="B12" s="3" t="s">
        <v>11</v>
      </c>
      <c r="D12" s="18">
        <v>19</v>
      </c>
      <c r="E12" s="4">
        <v>0</v>
      </c>
      <c r="F12" s="4">
        <v>0</v>
      </c>
      <c r="G12" s="4">
        <v>0</v>
      </c>
      <c r="H12" s="15">
        <v>1</v>
      </c>
      <c r="I12" s="84">
        <v>14</v>
      </c>
    </row>
    <row r="13" spans="2:12" x14ac:dyDescent="0.35">
      <c r="B13" s="3" t="s">
        <v>112</v>
      </c>
      <c r="D13" s="18">
        <v>10</v>
      </c>
      <c r="E13" s="4">
        <v>3</v>
      </c>
      <c r="F13" s="4">
        <v>0</v>
      </c>
      <c r="G13" s="4">
        <v>8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19</v>
      </c>
      <c r="E15" s="4">
        <v>0</v>
      </c>
      <c r="F15" s="4">
        <v>0</v>
      </c>
      <c r="G15" s="118">
        <v>0</v>
      </c>
      <c r="H15" s="139">
        <v>0</v>
      </c>
      <c r="I15" s="84">
        <v>19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11</v>
      </c>
      <c r="H16" s="4">
        <v>0</v>
      </c>
      <c r="I16" s="84">
        <v>20</v>
      </c>
    </row>
    <row r="17" spans="2:9" x14ac:dyDescent="0.35">
      <c r="B17" s="3" t="s">
        <v>15</v>
      </c>
      <c r="D17" s="18">
        <v>55</v>
      </c>
      <c r="E17" s="4">
        <v>0</v>
      </c>
      <c r="F17" s="15">
        <v>0</v>
      </c>
      <c r="G17" s="340"/>
      <c r="H17" s="4">
        <v>0</v>
      </c>
      <c r="I17" s="84">
        <v>19</v>
      </c>
    </row>
    <row r="18" spans="2:9" x14ac:dyDescent="0.35">
      <c r="B18" s="3" t="s">
        <v>16</v>
      </c>
      <c r="D18" s="18">
        <v>74</v>
      </c>
      <c r="E18" s="4">
        <v>0</v>
      </c>
      <c r="F18" s="4">
        <v>0</v>
      </c>
      <c r="G18" s="26">
        <v>11</v>
      </c>
      <c r="H18" s="4">
        <v>1</v>
      </c>
      <c r="I18" s="84">
        <v>58</v>
      </c>
    </row>
    <row r="19" spans="2:9" x14ac:dyDescent="0.35">
      <c r="B19" s="3" t="s">
        <v>17</v>
      </c>
      <c r="D19" s="6">
        <v>6.7999999999999996E-3</v>
      </c>
      <c r="E19" s="6">
        <v>1.8599999999999998E-2</v>
      </c>
      <c r="F19" s="6">
        <v>7.9000000000000008E-3</v>
      </c>
      <c r="G19" s="6" t="s">
        <v>120</v>
      </c>
      <c r="H19" s="6">
        <v>1.9E-3</v>
      </c>
      <c r="I19" s="85">
        <v>7.1000000000000004E-3</v>
      </c>
    </row>
    <row r="20" spans="2:9" x14ac:dyDescent="0.35">
      <c r="B20" s="3" t="s">
        <v>18</v>
      </c>
      <c r="D20" s="6">
        <v>7.0000000000000001E-3</v>
      </c>
      <c r="E20" s="6">
        <v>2.06E-2</v>
      </c>
      <c r="F20" s="6">
        <v>2.06E-2</v>
      </c>
      <c r="G20" s="7" t="s">
        <v>320</v>
      </c>
      <c r="H20" s="85">
        <v>4.4000000000000003E-3</v>
      </c>
      <c r="I20" s="85">
        <v>1.67E-2</v>
      </c>
    </row>
    <row r="21" spans="2:9" x14ac:dyDescent="0.35">
      <c r="B21" s="3" t="s">
        <v>19</v>
      </c>
      <c r="D21" s="7">
        <v>0.92</v>
      </c>
      <c r="E21" s="7">
        <v>0.84</v>
      </c>
      <c r="F21" s="7">
        <v>0.71</v>
      </c>
      <c r="G21" s="7">
        <v>0.75</v>
      </c>
      <c r="H21" s="7">
        <v>0.8</v>
      </c>
      <c r="I21" s="86">
        <v>0.76</v>
      </c>
    </row>
    <row r="22" spans="2:9" x14ac:dyDescent="0.35">
      <c r="B22" s="3" t="s">
        <v>20</v>
      </c>
      <c r="D22" s="138">
        <v>37727</v>
      </c>
      <c r="E22" s="8">
        <v>33034</v>
      </c>
      <c r="F22" s="8">
        <v>22887</v>
      </c>
      <c r="G22" s="14">
        <v>64882</v>
      </c>
      <c r="H22" s="33">
        <v>12320</v>
      </c>
      <c r="I22" s="87">
        <v>56578</v>
      </c>
    </row>
    <row r="23" spans="2:9" x14ac:dyDescent="0.35">
      <c r="B23" s="3" t="s">
        <v>21</v>
      </c>
      <c r="D23" s="18">
        <v>795</v>
      </c>
      <c r="E23" s="4">
        <v>861</v>
      </c>
      <c r="F23" s="4">
        <v>310</v>
      </c>
      <c r="G23" s="4">
        <v>658</v>
      </c>
      <c r="H23" s="15">
        <v>339</v>
      </c>
      <c r="I23" s="84">
        <v>609</v>
      </c>
    </row>
    <row r="24" spans="2:9" x14ac:dyDescent="0.35">
      <c r="B24" s="3" t="s">
        <v>23</v>
      </c>
      <c r="D24" s="18">
        <v>11</v>
      </c>
      <c r="E24" s="4">
        <v>4</v>
      </c>
      <c r="F24" s="4" t="s">
        <v>29</v>
      </c>
      <c r="G24" s="4">
        <v>14</v>
      </c>
      <c r="H24" s="13" t="s">
        <v>29</v>
      </c>
      <c r="I24" s="84">
        <v>5</v>
      </c>
    </row>
    <row r="25" spans="2:9" x14ac:dyDescent="0.35">
      <c r="B25" s="3" t="s">
        <v>24</v>
      </c>
      <c r="D25" s="21">
        <v>0.8</v>
      </c>
      <c r="E25" s="7">
        <v>0.84</v>
      </c>
      <c r="F25" s="7" t="s">
        <v>29</v>
      </c>
      <c r="G25" s="7">
        <v>0.63</v>
      </c>
      <c r="H25" s="7" t="s">
        <v>29</v>
      </c>
      <c r="I25" s="86">
        <v>0.89</v>
      </c>
    </row>
    <row r="26" spans="2:9" x14ac:dyDescent="0.35">
      <c r="B26" s="5" t="s">
        <v>25</v>
      </c>
      <c r="D26" s="22">
        <v>0.65</v>
      </c>
      <c r="E26" s="102">
        <v>0.8</v>
      </c>
      <c r="F26" s="102" t="s">
        <v>29</v>
      </c>
      <c r="G26" s="23">
        <v>0.81</v>
      </c>
      <c r="H26" s="102" t="s">
        <v>29</v>
      </c>
      <c r="I26" s="88">
        <v>0.56999999999999995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A613-BEEB-490B-9DFB-5E250D62677F}">
  <dimension ref="B3:L26"/>
  <sheetViews>
    <sheetView showGridLines="0" topLeftCell="D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7.269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16</v>
      </c>
      <c r="I4" s="83">
        <v>70</v>
      </c>
      <c r="K4" s="41">
        <v>45787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536</v>
      </c>
      <c r="E6" s="4">
        <f>0</f>
        <v>0</v>
      </c>
      <c r="F6" s="4">
        <v>1</v>
      </c>
      <c r="G6" s="4">
        <v>0</v>
      </c>
      <c r="H6" s="80">
        <v>0</v>
      </c>
      <c r="I6" s="84" t="s">
        <v>537</v>
      </c>
      <c r="K6" s="41"/>
      <c r="L6" s="25"/>
    </row>
    <row r="7" spans="2:12" x14ac:dyDescent="0.35">
      <c r="B7" s="82" t="s">
        <v>54</v>
      </c>
      <c r="D7" s="151">
        <v>53</v>
      </c>
      <c r="E7" s="4">
        <v>50</v>
      </c>
      <c r="F7" s="4">
        <v>35</v>
      </c>
      <c r="G7" s="4">
        <v>43</v>
      </c>
      <c r="H7" s="15">
        <v>14</v>
      </c>
      <c r="I7" s="84">
        <v>55</v>
      </c>
      <c r="L7" s="25"/>
    </row>
    <row r="8" spans="2:12" x14ac:dyDescent="0.35">
      <c r="B8" s="3" t="s">
        <v>7</v>
      </c>
      <c r="D8" s="96">
        <v>42</v>
      </c>
      <c r="E8" s="4">
        <v>46</v>
      </c>
      <c r="F8" s="4">
        <v>33</v>
      </c>
      <c r="G8" s="4">
        <v>38</v>
      </c>
      <c r="H8" s="15">
        <v>14</v>
      </c>
      <c r="I8" s="84">
        <v>54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63</v>
      </c>
      <c r="E11" s="4">
        <v>39</v>
      </c>
      <c r="F11" s="4">
        <v>34</v>
      </c>
      <c r="G11" s="4">
        <v>48</v>
      </c>
      <c r="H11" s="15">
        <v>13</v>
      </c>
      <c r="I11" s="84">
        <v>44</v>
      </c>
    </row>
    <row r="12" spans="2:12" x14ac:dyDescent="0.35">
      <c r="B12" s="3" t="s">
        <v>11</v>
      </c>
      <c r="D12" s="18">
        <v>15</v>
      </c>
      <c r="E12" s="4">
        <v>0</v>
      </c>
      <c r="F12" s="4">
        <v>0</v>
      </c>
      <c r="G12" s="4">
        <v>0</v>
      </c>
      <c r="H12" s="15">
        <v>1</v>
      </c>
      <c r="I12" s="84">
        <v>11</v>
      </c>
    </row>
    <row r="13" spans="2:12" x14ac:dyDescent="0.35">
      <c r="B13" s="3" t="s">
        <v>112</v>
      </c>
      <c r="D13" s="18">
        <v>6</v>
      </c>
      <c r="E13" s="4">
        <v>0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1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16</v>
      </c>
      <c r="E15" s="4">
        <v>0</v>
      </c>
      <c r="F15" s="4">
        <v>0</v>
      </c>
      <c r="G15" s="118">
        <v>6</v>
      </c>
      <c r="H15" s="139">
        <v>0</v>
      </c>
      <c r="I15" s="84">
        <v>21</v>
      </c>
    </row>
    <row r="16" spans="2:12" x14ac:dyDescent="0.35">
      <c r="B16" s="3" t="s">
        <v>14</v>
      </c>
      <c r="D16" s="18">
        <v>11</v>
      </c>
      <c r="E16" s="4">
        <v>0</v>
      </c>
      <c r="F16" s="15">
        <v>0</v>
      </c>
      <c r="G16" s="340">
        <v>3</v>
      </c>
      <c r="H16" s="4">
        <v>0</v>
      </c>
      <c r="I16" s="84">
        <v>26</v>
      </c>
    </row>
    <row r="17" spans="2:9" x14ac:dyDescent="0.35">
      <c r="B17" s="3" t="s">
        <v>15</v>
      </c>
      <c r="D17" s="18">
        <v>23</v>
      </c>
      <c r="E17" s="4">
        <v>0</v>
      </c>
      <c r="F17" s="15">
        <v>0</v>
      </c>
      <c r="G17" s="340"/>
      <c r="H17" s="4">
        <v>0</v>
      </c>
      <c r="I17" s="84">
        <v>15</v>
      </c>
    </row>
    <row r="18" spans="2:9" x14ac:dyDescent="0.35">
      <c r="B18" s="3" t="s">
        <v>16</v>
      </c>
      <c r="D18" s="18">
        <v>50</v>
      </c>
      <c r="E18" s="4">
        <v>0</v>
      </c>
      <c r="F18" s="4">
        <v>0</v>
      </c>
      <c r="G18" s="26">
        <v>9</v>
      </c>
      <c r="H18" s="141">
        <v>0</v>
      </c>
      <c r="I18" s="84">
        <v>62</v>
      </c>
    </row>
    <row r="19" spans="2:9" x14ac:dyDescent="0.35">
      <c r="B19" s="3" t="s">
        <v>17</v>
      </c>
      <c r="D19" s="6">
        <v>7.9000000000000008E-3</v>
      </c>
      <c r="E19" s="6">
        <v>1.8599999999999998E-2</v>
      </c>
      <c r="F19" s="6">
        <v>3.5499999999999997E-2</v>
      </c>
      <c r="G19" s="6" t="s">
        <v>538</v>
      </c>
      <c r="H19" s="6">
        <v>4.1000000000000003E-3</v>
      </c>
      <c r="I19" s="85">
        <v>0.02</v>
      </c>
    </row>
    <row r="20" spans="2:9" x14ac:dyDescent="0.35">
      <c r="B20" s="3" t="s">
        <v>18</v>
      </c>
      <c r="D20" s="6">
        <v>7.1000000000000004E-3</v>
      </c>
      <c r="E20" s="6">
        <v>2.18E-2</v>
      </c>
      <c r="F20" s="6">
        <v>2.18E-2</v>
      </c>
      <c r="G20" s="7">
        <v>0.72</v>
      </c>
      <c r="H20" s="6">
        <v>4.7999999999999996E-3</v>
      </c>
      <c r="I20" s="85">
        <v>2.1999999999999999E-2</v>
      </c>
    </row>
    <row r="21" spans="2:9" x14ac:dyDescent="0.35">
      <c r="B21" s="3" t="s">
        <v>19</v>
      </c>
      <c r="D21" s="7">
        <v>0.91</v>
      </c>
      <c r="E21" s="7">
        <v>0.78</v>
      </c>
      <c r="F21" s="7">
        <v>0.71</v>
      </c>
      <c r="G21" s="7">
        <v>0.77</v>
      </c>
      <c r="H21" s="7">
        <v>0.46</v>
      </c>
      <c r="I21" s="86">
        <v>0.73</v>
      </c>
    </row>
    <row r="22" spans="2:9" x14ac:dyDescent="0.35">
      <c r="B22" s="3" t="s">
        <v>20</v>
      </c>
      <c r="D22" s="138">
        <v>49346</v>
      </c>
      <c r="E22" s="8">
        <v>23207</v>
      </c>
      <c r="F22" s="8">
        <v>22652</v>
      </c>
      <c r="G22" s="14">
        <v>55172</v>
      </c>
      <c r="H22" s="33">
        <v>4904</v>
      </c>
      <c r="I22" s="87">
        <v>50449</v>
      </c>
    </row>
    <row r="23" spans="2:9" x14ac:dyDescent="0.35">
      <c r="B23" s="3" t="s">
        <v>21</v>
      </c>
      <c r="D23" s="18">
        <v>350</v>
      </c>
      <c r="E23" s="4">
        <v>595</v>
      </c>
      <c r="F23" s="4">
        <v>451</v>
      </c>
      <c r="G23" s="4">
        <v>614</v>
      </c>
      <c r="H23" s="15">
        <v>276</v>
      </c>
      <c r="I23" s="84">
        <v>507</v>
      </c>
    </row>
    <row r="24" spans="2:9" x14ac:dyDescent="0.35">
      <c r="B24" s="3" t="s">
        <v>23</v>
      </c>
      <c r="D24" s="18">
        <v>15</v>
      </c>
      <c r="E24" s="4">
        <v>15</v>
      </c>
      <c r="F24" s="4" t="s">
        <v>29</v>
      </c>
      <c r="G24" s="4">
        <v>12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0.83</v>
      </c>
      <c r="E25" s="7">
        <v>0.86</v>
      </c>
      <c r="F25" s="7" t="s">
        <v>29</v>
      </c>
      <c r="G25" s="7">
        <v>0.75</v>
      </c>
      <c r="H25" s="7" t="s">
        <v>29</v>
      </c>
      <c r="I25" s="86">
        <v>0.91</v>
      </c>
    </row>
    <row r="26" spans="2:9" x14ac:dyDescent="0.35">
      <c r="B26" s="5" t="s">
        <v>25</v>
      </c>
      <c r="D26" s="102">
        <v>0.65</v>
      </c>
      <c r="E26" s="102">
        <v>0.8</v>
      </c>
      <c r="F26" s="102" t="s">
        <v>29</v>
      </c>
      <c r="G26" s="23">
        <v>0.81</v>
      </c>
      <c r="H26" s="102" t="s">
        <v>29</v>
      </c>
      <c r="I26" s="88">
        <v>0.56999999999999995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98F2-8EEE-4E31-A241-07096CC428FB}">
  <dimension ref="B3:L26"/>
  <sheetViews>
    <sheetView showGridLines="0" topLeftCell="A13" zoomScale="90" zoomScaleNormal="90" workbookViewId="0">
      <selection activeCell="H4" sqref="H4:H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539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16</v>
      </c>
      <c r="I4" s="83">
        <v>70</v>
      </c>
      <c r="K4" s="41">
        <v>45789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540</v>
      </c>
      <c r="E6" s="4">
        <f>0</f>
        <v>0</v>
      </c>
      <c r="F6" s="4">
        <v>1</v>
      </c>
      <c r="G6" s="4">
        <v>0</v>
      </c>
      <c r="H6" s="80">
        <v>0</v>
      </c>
      <c r="I6" s="84" t="s">
        <v>541</v>
      </c>
      <c r="K6" s="41"/>
      <c r="L6" s="25"/>
    </row>
    <row r="7" spans="2:12" x14ac:dyDescent="0.35">
      <c r="B7" s="82" t="s">
        <v>54</v>
      </c>
      <c r="D7" s="151">
        <v>53</v>
      </c>
      <c r="E7" s="4">
        <v>50</v>
      </c>
      <c r="F7" s="4">
        <v>35</v>
      </c>
      <c r="G7" s="4">
        <v>43</v>
      </c>
      <c r="H7" s="15">
        <v>14</v>
      </c>
      <c r="I7" s="84">
        <v>56</v>
      </c>
      <c r="L7" s="25"/>
    </row>
    <row r="8" spans="2:12" x14ac:dyDescent="0.35">
      <c r="B8" s="3" t="s">
        <v>7</v>
      </c>
      <c r="D8" s="96">
        <v>42</v>
      </c>
      <c r="E8" s="4">
        <v>46</v>
      </c>
      <c r="F8" s="4">
        <v>33</v>
      </c>
      <c r="G8" s="4">
        <v>38</v>
      </c>
      <c r="H8" s="15">
        <v>12</v>
      </c>
      <c r="I8" s="84">
        <v>54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60</v>
      </c>
      <c r="E11" s="4">
        <v>52</v>
      </c>
      <c r="F11" s="4">
        <v>29</v>
      </c>
      <c r="G11" s="4">
        <v>46</v>
      </c>
      <c r="H11" s="15">
        <v>13</v>
      </c>
      <c r="I11" s="84">
        <v>48</v>
      </c>
    </row>
    <row r="12" spans="2:12" x14ac:dyDescent="0.35">
      <c r="B12" s="3" t="s">
        <v>11</v>
      </c>
      <c r="D12" s="18">
        <v>12</v>
      </c>
      <c r="E12" s="4">
        <v>0</v>
      </c>
      <c r="F12" s="4">
        <v>0</v>
      </c>
      <c r="G12" s="4" t="s">
        <v>103</v>
      </c>
      <c r="H12" s="15">
        <v>0</v>
      </c>
      <c r="I12" s="84">
        <v>15</v>
      </c>
    </row>
    <row r="13" spans="2:12" x14ac:dyDescent="0.35">
      <c r="B13" s="3" t="s">
        <v>112</v>
      </c>
      <c r="D13" s="18">
        <v>4</v>
      </c>
      <c r="E13" s="4">
        <v>4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1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16</v>
      </c>
      <c r="E15" s="4">
        <v>0</v>
      </c>
      <c r="F15" s="4">
        <v>0</v>
      </c>
      <c r="G15" s="118">
        <v>5</v>
      </c>
      <c r="H15" s="139">
        <v>0</v>
      </c>
      <c r="I15" s="84">
        <v>12</v>
      </c>
    </row>
    <row r="16" spans="2:12" x14ac:dyDescent="0.35">
      <c r="B16" s="3" t="s">
        <v>14</v>
      </c>
      <c r="D16" s="18">
        <v>11</v>
      </c>
      <c r="E16" s="4">
        <v>0</v>
      </c>
      <c r="F16" s="15">
        <v>0</v>
      </c>
      <c r="G16" s="340">
        <v>1</v>
      </c>
      <c r="H16" s="4">
        <v>0</v>
      </c>
      <c r="I16" s="84">
        <v>23</v>
      </c>
    </row>
    <row r="17" spans="2:9" x14ac:dyDescent="0.35">
      <c r="B17" s="3" t="s">
        <v>15</v>
      </c>
      <c r="D17" s="18">
        <v>10</v>
      </c>
      <c r="E17" s="4">
        <v>0</v>
      </c>
      <c r="F17" s="15">
        <v>0</v>
      </c>
      <c r="G17" s="340"/>
      <c r="H17" s="4">
        <v>0</v>
      </c>
      <c r="I17" s="84">
        <v>15</v>
      </c>
    </row>
    <row r="18" spans="2:9" x14ac:dyDescent="0.35">
      <c r="B18" s="3" t="s">
        <v>16</v>
      </c>
      <c r="D18" s="18">
        <v>37</v>
      </c>
      <c r="E18" s="4">
        <v>0</v>
      </c>
      <c r="F18" s="4">
        <v>0</v>
      </c>
      <c r="G18" s="26">
        <v>6</v>
      </c>
      <c r="H18" s="4">
        <v>1</v>
      </c>
      <c r="I18" s="84">
        <v>50</v>
      </c>
    </row>
    <row r="19" spans="2:9" x14ac:dyDescent="0.35">
      <c r="B19" s="3" t="s">
        <v>17</v>
      </c>
      <c r="D19" s="6">
        <v>7.3000000000000001E-3</v>
      </c>
      <c r="E19" s="6">
        <v>4.1500000000000002E-2</v>
      </c>
      <c r="F19" s="6">
        <v>4.5100000000000001E-2</v>
      </c>
      <c r="G19" s="6" t="s">
        <v>242</v>
      </c>
      <c r="H19" s="6">
        <v>2.07E-2</v>
      </c>
      <c r="I19" s="85">
        <v>4.99E-2</v>
      </c>
    </row>
    <row r="20" spans="2:9" x14ac:dyDescent="0.35">
      <c r="B20" s="3" t="s">
        <v>18</v>
      </c>
      <c r="D20" s="6">
        <v>7.1000000000000004E-3</v>
      </c>
      <c r="E20" s="6">
        <v>2.3300000000000001E-2</v>
      </c>
      <c r="F20" s="6">
        <v>2.3300000000000001E-2</v>
      </c>
      <c r="G20" s="7" t="s">
        <v>39</v>
      </c>
      <c r="H20" s="6">
        <v>5.7999999999999996E-3</v>
      </c>
      <c r="I20" s="85">
        <v>2.76E-2</v>
      </c>
    </row>
    <row r="21" spans="2:9" x14ac:dyDescent="0.35">
      <c r="B21" s="3" t="s">
        <v>19</v>
      </c>
      <c r="D21" s="7">
        <v>0.89</v>
      </c>
      <c r="E21" s="7">
        <v>0.78</v>
      </c>
      <c r="F21" s="7">
        <v>0.87</v>
      </c>
      <c r="G21" s="7">
        <v>0.79</v>
      </c>
      <c r="H21" s="7">
        <v>0.56999999999999995</v>
      </c>
      <c r="I21" s="86">
        <v>0.71</v>
      </c>
    </row>
    <row r="22" spans="2:9" x14ac:dyDescent="0.35">
      <c r="B22" s="3" t="s">
        <v>20</v>
      </c>
      <c r="D22" s="138">
        <v>46908</v>
      </c>
      <c r="E22" s="8">
        <v>23754</v>
      </c>
      <c r="F22" s="8">
        <v>37068</v>
      </c>
      <c r="G22" s="14">
        <v>47584</v>
      </c>
      <c r="H22" s="33">
        <v>7381</v>
      </c>
      <c r="I22" s="87">
        <v>51963</v>
      </c>
    </row>
    <row r="23" spans="2:9" x14ac:dyDescent="0.35">
      <c r="B23" s="3" t="s">
        <v>21</v>
      </c>
      <c r="D23" s="18">
        <v>751</v>
      </c>
      <c r="E23" s="4">
        <v>353</v>
      </c>
      <c r="F23" s="4">
        <v>884</v>
      </c>
      <c r="G23" s="14">
        <v>535</v>
      </c>
      <c r="H23" s="15">
        <v>375</v>
      </c>
      <c r="I23" s="84">
        <v>525</v>
      </c>
    </row>
    <row r="24" spans="2:9" x14ac:dyDescent="0.35">
      <c r="B24" s="3" t="s">
        <v>23</v>
      </c>
      <c r="D24" s="18">
        <v>23</v>
      </c>
      <c r="E24" s="4">
        <v>13</v>
      </c>
      <c r="F24" s="4" t="s">
        <v>29</v>
      </c>
      <c r="G24" s="4">
        <v>13</v>
      </c>
      <c r="H24" s="13" t="s">
        <v>29</v>
      </c>
      <c r="I24" s="84">
        <v>8</v>
      </c>
    </row>
    <row r="25" spans="2:9" x14ac:dyDescent="0.35">
      <c r="B25" s="3" t="s">
        <v>24</v>
      </c>
      <c r="D25" s="21">
        <v>0.88</v>
      </c>
      <c r="E25" s="7">
        <v>0.88</v>
      </c>
      <c r="F25" s="7" t="s">
        <v>29</v>
      </c>
      <c r="G25" s="7">
        <v>0.82</v>
      </c>
      <c r="H25" s="7" t="s">
        <v>29</v>
      </c>
      <c r="I25" s="86">
        <v>0.94</v>
      </c>
    </row>
    <row r="26" spans="2:9" x14ac:dyDescent="0.35">
      <c r="B26" s="5" t="s">
        <v>25</v>
      </c>
      <c r="D26" s="22">
        <v>0.65</v>
      </c>
      <c r="E26" s="102">
        <v>0.77</v>
      </c>
      <c r="F26" s="102" t="s">
        <v>29</v>
      </c>
      <c r="G26" s="23">
        <v>0.81</v>
      </c>
      <c r="H26" s="102" t="s">
        <v>29</v>
      </c>
      <c r="I26" s="88">
        <v>0.56999999999999995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D0FE-3C0C-45CA-AD1C-29BA9CCFAB48}">
  <dimension ref="B3:L26"/>
  <sheetViews>
    <sheetView showGridLines="0" topLeftCell="C1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45790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12</v>
      </c>
      <c r="K5" s="41"/>
      <c r="L5" s="25"/>
    </row>
    <row r="6" spans="2:12" x14ac:dyDescent="0.35">
      <c r="B6" s="82" t="s">
        <v>22</v>
      </c>
      <c r="D6" s="151" t="s">
        <v>314</v>
      </c>
      <c r="E6" s="4">
        <f>0</f>
        <v>0</v>
      </c>
      <c r="F6" s="4">
        <v>1</v>
      </c>
      <c r="G6" s="4" t="s">
        <v>542</v>
      </c>
      <c r="H6" s="80" t="s">
        <v>543</v>
      </c>
      <c r="I6" s="84" t="s">
        <v>541</v>
      </c>
      <c r="K6" s="41"/>
      <c r="L6" s="25"/>
    </row>
    <row r="7" spans="2:12" x14ac:dyDescent="0.35">
      <c r="B7" s="82" t="s">
        <v>54</v>
      </c>
      <c r="D7" s="151">
        <v>56</v>
      </c>
      <c r="E7" s="4">
        <v>50</v>
      </c>
      <c r="F7" s="4">
        <v>35</v>
      </c>
      <c r="G7" s="4">
        <v>43</v>
      </c>
      <c r="H7" s="15">
        <v>13</v>
      </c>
      <c r="I7" s="84">
        <v>56</v>
      </c>
      <c r="L7" s="25"/>
    </row>
    <row r="8" spans="2:12" x14ac:dyDescent="0.35">
      <c r="B8" s="3" t="s">
        <v>7</v>
      </c>
      <c r="D8" s="96">
        <v>45</v>
      </c>
      <c r="E8" s="4">
        <v>46</v>
      </c>
      <c r="F8" s="4">
        <v>33</v>
      </c>
      <c r="G8" s="4">
        <v>38</v>
      </c>
      <c r="H8" s="15">
        <v>17</v>
      </c>
      <c r="I8" s="84">
        <v>54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3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64</v>
      </c>
      <c r="E11" s="4">
        <v>33</v>
      </c>
      <c r="F11" s="4">
        <v>31</v>
      </c>
      <c r="G11" s="4">
        <v>50</v>
      </c>
      <c r="H11" s="15">
        <v>0</v>
      </c>
      <c r="I11" s="84">
        <v>35</v>
      </c>
    </row>
    <row r="12" spans="2:12" x14ac:dyDescent="0.35">
      <c r="B12" s="3" t="s">
        <v>11</v>
      </c>
      <c r="D12" s="18">
        <v>16</v>
      </c>
      <c r="E12" s="4">
        <v>0</v>
      </c>
      <c r="F12" s="4">
        <v>0</v>
      </c>
      <c r="G12" s="4">
        <v>0</v>
      </c>
      <c r="H12" s="15">
        <v>0</v>
      </c>
      <c r="I12" s="84">
        <v>10</v>
      </c>
    </row>
    <row r="13" spans="2:12" x14ac:dyDescent="0.35">
      <c r="B13" s="3" t="s">
        <v>112</v>
      </c>
      <c r="D13" s="18">
        <v>6</v>
      </c>
      <c r="E13" s="4">
        <v>0</v>
      </c>
      <c r="F13" s="4">
        <v>0</v>
      </c>
      <c r="G13" s="4">
        <v>5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4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12</v>
      </c>
      <c r="E15" s="4">
        <v>0</v>
      </c>
      <c r="F15" s="4">
        <v>0</v>
      </c>
      <c r="G15" s="118">
        <v>6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7</v>
      </c>
    </row>
    <row r="17" spans="2:9" x14ac:dyDescent="0.35">
      <c r="B17" s="3" t="s">
        <v>15</v>
      </c>
      <c r="D17" s="18">
        <v>10</v>
      </c>
      <c r="E17" s="4">
        <v>0</v>
      </c>
      <c r="F17" s="15">
        <v>0</v>
      </c>
      <c r="G17" s="340"/>
      <c r="H17" s="4">
        <v>0</v>
      </c>
      <c r="I17" s="84">
        <v>6</v>
      </c>
    </row>
    <row r="18" spans="2:9" x14ac:dyDescent="0.35">
      <c r="B18" s="3" t="s">
        <v>16</v>
      </c>
      <c r="D18" s="18">
        <v>22</v>
      </c>
      <c r="E18" s="4">
        <v>0</v>
      </c>
      <c r="F18" s="4">
        <v>0</v>
      </c>
      <c r="G18" s="26">
        <v>6</v>
      </c>
      <c r="H18" s="4">
        <v>0</v>
      </c>
      <c r="I18" s="84">
        <v>23</v>
      </c>
    </row>
    <row r="19" spans="2:9" x14ac:dyDescent="0.35">
      <c r="B19" s="3" t="s">
        <v>17</v>
      </c>
      <c r="D19" s="6">
        <v>1.01E-2</v>
      </c>
      <c r="E19" s="6">
        <v>2.1600000000000001E-2</v>
      </c>
      <c r="F19" s="6">
        <v>9.5999999999999992E-3</v>
      </c>
      <c r="G19" s="6" t="s">
        <v>82</v>
      </c>
      <c r="H19" s="6">
        <v>1.9900000000000001E-2</v>
      </c>
      <c r="I19" s="85">
        <v>5.0099999999999999E-2</v>
      </c>
    </row>
    <row r="20" spans="2:9" x14ac:dyDescent="0.35">
      <c r="B20" s="3" t="s">
        <v>18</v>
      </c>
      <c r="D20" s="6">
        <v>6.8999999999999999E-3</v>
      </c>
      <c r="E20" s="6">
        <v>2.3599999999999999E-2</v>
      </c>
      <c r="F20" s="6">
        <v>2.3599999999999999E-2</v>
      </c>
      <c r="G20" s="6" t="s">
        <v>39</v>
      </c>
      <c r="H20" s="6">
        <v>7.4999999999999997E-3</v>
      </c>
      <c r="I20" s="85">
        <v>3.1800000000000002E-2</v>
      </c>
    </row>
    <row r="21" spans="2:9" x14ac:dyDescent="0.35">
      <c r="B21" s="3" t="s">
        <v>19</v>
      </c>
      <c r="D21" s="7">
        <v>0.92</v>
      </c>
      <c r="E21" s="7">
        <v>0.77</v>
      </c>
      <c r="F21" s="7">
        <v>0.78</v>
      </c>
      <c r="G21" s="7">
        <v>0.61</v>
      </c>
      <c r="H21" s="7">
        <v>0</v>
      </c>
      <c r="I21" s="86">
        <v>0.68</v>
      </c>
    </row>
    <row r="22" spans="2:9" x14ac:dyDescent="0.35">
      <c r="B22" s="3" t="s">
        <v>20</v>
      </c>
      <c r="D22" s="138">
        <v>42568</v>
      </c>
      <c r="E22" s="8">
        <v>19657</v>
      </c>
      <c r="F22" s="8">
        <v>21729</v>
      </c>
      <c r="G22" s="14">
        <v>47876</v>
      </c>
      <c r="H22" s="33">
        <v>0</v>
      </c>
      <c r="I22" s="87">
        <v>39327</v>
      </c>
    </row>
    <row r="23" spans="2:9" x14ac:dyDescent="0.35">
      <c r="B23" s="3" t="s">
        <v>21</v>
      </c>
      <c r="D23" s="18">
        <v>776</v>
      </c>
      <c r="E23" s="4">
        <v>517</v>
      </c>
      <c r="F23" s="4">
        <v>241</v>
      </c>
      <c r="G23" s="4">
        <v>505</v>
      </c>
      <c r="H23" s="15">
        <v>0</v>
      </c>
      <c r="I23" s="84">
        <v>491</v>
      </c>
    </row>
    <row r="24" spans="2:9" x14ac:dyDescent="0.35">
      <c r="B24" s="3" t="s">
        <v>23</v>
      </c>
      <c r="D24" s="18">
        <v>4</v>
      </c>
      <c r="E24" s="4">
        <v>10</v>
      </c>
      <c r="F24" s="4" t="s">
        <v>29</v>
      </c>
      <c r="G24" s="4">
        <v>7</v>
      </c>
      <c r="H24" s="13" t="s">
        <v>29</v>
      </c>
      <c r="I24" s="84">
        <v>3</v>
      </c>
    </row>
    <row r="25" spans="2:9" x14ac:dyDescent="0.35">
      <c r="B25" s="3" t="s">
        <v>24</v>
      </c>
      <c r="D25" s="21">
        <v>0.84</v>
      </c>
      <c r="E25" s="7">
        <v>0.87</v>
      </c>
      <c r="F25" s="7" t="s">
        <v>29</v>
      </c>
      <c r="G25" s="7">
        <v>0.79</v>
      </c>
      <c r="H25" s="7" t="s">
        <v>29</v>
      </c>
      <c r="I25" s="86">
        <v>0.92</v>
      </c>
    </row>
    <row r="26" spans="2:9" x14ac:dyDescent="0.35">
      <c r="B26" s="5" t="s">
        <v>25</v>
      </c>
      <c r="D26" s="22">
        <v>0.65</v>
      </c>
      <c r="E26" s="102">
        <v>1</v>
      </c>
      <c r="F26" s="102" t="s">
        <v>29</v>
      </c>
      <c r="G26" s="23">
        <v>0.81</v>
      </c>
      <c r="H26" s="102" t="s">
        <v>29</v>
      </c>
      <c r="I26" s="88">
        <v>0.35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C8D9-CFB2-4393-859E-01BBBF42FCFD}">
  <dimension ref="B2:L24"/>
  <sheetViews>
    <sheetView showGridLines="0" topLeftCell="AVO3" zoomScale="90" zoomScaleNormal="90" workbookViewId="0">
      <selection activeCell="D3" sqref="D3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.5429687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3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55</v>
      </c>
      <c r="F3" s="89">
        <v>44</v>
      </c>
      <c r="G3" s="89">
        <v>51</v>
      </c>
      <c r="H3" s="89">
        <v>18</v>
      </c>
      <c r="I3" s="72">
        <v>70</v>
      </c>
      <c r="K3" s="41">
        <v>45624</v>
      </c>
      <c r="L3" s="25"/>
    </row>
    <row r="4" spans="2:12" x14ac:dyDescent="0.35">
      <c r="B4" s="82" t="s">
        <v>53</v>
      </c>
      <c r="D4" s="79">
        <v>0</v>
      </c>
      <c r="E4" s="4">
        <v>0</v>
      </c>
      <c r="F4" s="4">
        <v>0</v>
      </c>
      <c r="G4" s="4">
        <v>0</v>
      </c>
      <c r="H4" s="4">
        <v>0</v>
      </c>
      <c r="I4" s="73">
        <v>4</v>
      </c>
      <c r="K4" s="41"/>
      <c r="L4" s="25"/>
    </row>
    <row r="5" spans="2:12" x14ac:dyDescent="0.35">
      <c r="B5" s="82" t="s">
        <v>54</v>
      </c>
      <c r="D5" s="79">
        <v>66</v>
      </c>
      <c r="E5" s="4">
        <v>55</v>
      </c>
      <c r="F5" s="4">
        <v>44</v>
      </c>
      <c r="G5" s="4">
        <v>51</v>
      </c>
      <c r="H5" s="4">
        <v>18</v>
      </c>
      <c r="I5" s="73">
        <v>66</v>
      </c>
      <c r="K5" s="41"/>
      <c r="L5" s="25"/>
    </row>
    <row r="6" spans="2:12" x14ac:dyDescent="0.35">
      <c r="B6" s="3" t="s">
        <v>7</v>
      </c>
      <c r="D6" s="18">
        <v>56</v>
      </c>
      <c r="E6" s="4">
        <v>53</v>
      </c>
      <c r="F6" s="4">
        <v>41</v>
      </c>
      <c r="G6" s="4">
        <v>45</v>
      </c>
      <c r="H6" s="4">
        <v>18</v>
      </c>
      <c r="I6" s="73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73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73">
        <v>0</v>
      </c>
    </row>
    <row r="9" spans="2:12" x14ac:dyDescent="0.35">
      <c r="B9" s="3" t="s">
        <v>10</v>
      </c>
      <c r="D9" s="18">
        <v>65</v>
      </c>
      <c r="E9" s="4">
        <v>47</v>
      </c>
      <c r="F9" s="4">
        <v>50</v>
      </c>
      <c r="G9" s="4" t="s">
        <v>544</v>
      </c>
      <c r="H9" s="4">
        <v>19</v>
      </c>
      <c r="I9" s="73">
        <v>55</v>
      </c>
    </row>
    <row r="10" spans="2:12" x14ac:dyDescent="0.35">
      <c r="B10" s="3" t="s">
        <v>11</v>
      </c>
      <c r="D10" s="18" t="s">
        <v>545</v>
      </c>
      <c r="E10" s="4">
        <v>1</v>
      </c>
      <c r="F10" s="4">
        <v>1</v>
      </c>
      <c r="G10" s="4">
        <v>0</v>
      </c>
      <c r="H10" s="4">
        <v>0</v>
      </c>
      <c r="I10" s="73">
        <v>0</v>
      </c>
    </row>
    <row r="11" spans="2:12" x14ac:dyDescent="0.35">
      <c r="B11" s="3" t="s">
        <v>12</v>
      </c>
      <c r="D11" s="18">
        <v>4</v>
      </c>
      <c r="E11" s="4">
        <v>2</v>
      </c>
      <c r="F11" s="4">
        <v>0</v>
      </c>
      <c r="G11" s="4">
        <v>13</v>
      </c>
      <c r="H11" s="4">
        <v>1</v>
      </c>
      <c r="I11" s="73">
        <v>0</v>
      </c>
    </row>
    <row r="12" spans="2:12" x14ac:dyDescent="0.35">
      <c r="B12" s="3" t="s">
        <v>13</v>
      </c>
      <c r="D12" s="18">
        <v>12</v>
      </c>
      <c r="E12" s="4">
        <v>0</v>
      </c>
      <c r="F12" s="4">
        <v>0</v>
      </c>
      <c r="G12" s="12">
        <v>0</v>
      </c>
      <c r="H12" s="4">
        <v>0</v>
      </c>
      <c r="I12" s="73">
        <v>7</v>
      </c>
    </row>
    <row r="13" spans="2:12" x14ac:dyDescent="0.35">
      <c r="B13" s="3" t="s">
        <v>14</v>
      </c>
      <c r="D13" s="18">
        <v>0</v>
      </c>
      <c r="E13" s="4">
        <v>0</v>
      </c>
      <c r="F13" s="15">
        <v>0</v>
      </c>
      <c r="G13" s="336">
        <v>2</v>
      </c>
      <c r="H13" s="4">
        <v>0</v>
      </c>
      <c r="I13" s="73">
        <v>0</v>
      </c>
    </row>
    <row r="14" spans="2:12" x14ac:dyDescent="0.35">
      <c r="B14" s="3" t="s">
        <v>15</v>
      </c>
      <c r="D14" s="18">
        <v>0</v>
      </c>
      <c r="E14" s="4">
        <v>0</v>
      </c>
      <c r="F14" s="15">
        <v>0</v>
      </c>
      <c r="G14" s="337"/>
      <c r="H14" s="4">
        <v>0</v>
      </c>
      <c r="I14" s="73">
        <v>0</v>
      </c>
    </row>
    <row r="15" spans="2:12" x14ac:dyDescent="0.35">
      <c r="B15" s="3" t="s">
        <v>16</v>
      </c>
      <c r="D15" s="18">
        <v>12</v>
      </c>
      <c r="E15" s="4">
        <v>0</v>
      </c>
      <c r="F15" s="4">
        <v>0</v>
      </c>
      <c r="G15" s="13">
        <v>2</v>
      </c>
      <c r="H15" s="4">
        <v>0</v>
      </c>
      <c r="I15" s="73">
        <v>7</v>
      </c>
    </row>
    <row r="16" spans="2:12" x14ac:dyDescent="0.35">
      <c r="B16" s="3" t="s">
        <v>17</v>
      </c>
      <c r="D16" s="24">
        <v>1.1900000000000001E-2</v>
      </c>
      <c r="E16" s="6">
        <v>1.9199999999999998E-2</v>
      </c>
      <c r="F16" s="6">
        <v>2.1600000000000001E-2</v>
      </c>
      <c r="G16" s="6" t="s">
        <v>466</v>
      </c>
      <c r="H16" s="6">
        <v>1.6999999999999999E-3</v>
      </c>
      <c r="I16" s="74">
        <v>1.0800000000000001E-2</v>
      </c>
    </row>
    <row r="17" spans="2:9" x14ac:dyDescent="0.35">
      <c r="B17" s="3" t="s">
        <v>18</v>
      </c>
      <c r="D17" s="24">
        <v>1.09E-2</v>
      </c>
      <c r="E17" s="6">
        <v>1.8599999999999998E-2</v>
      </c>
      <c r="F17" s="6">
        <v>1.43E-2</v>
      </c>
      <c r="G17" s="6">
        <v>1.8800000000000001E-2</v>
      </c>
      <c r="H17" s="6">
        <v>4.1999999999999997E-3</v>
      </c>
      <c r="I17" s="74">
        <v>1.6799999999999999E-2</v>
      </c>
    </row>
    <row r="18" spans="2:9" x14ac:dyDescent="0.35">
      <c r="B18" s="3" t="s">
        <v>19</v>
      </c>
      <c r="D18" s="19">
        <v>0.84</v>
      </c>
      <c r="E18" s="7">
        <v>0.79</v>
      </c>
      <c r="F18" s="7">
        <v>0.74</v>
      </c>
      <c r="G18" s="7">
        <v>0.67</v>
      </c>
      <c r="H18" s="7">
        <v>0.64</v>
      </c>
      <c r="I18" s="75">
        <v>0.79</v>
      </c>
    </row>
    <row r="19" spans="2:9" x14ac:dyDescent="0.35">
      <c r="B19" s="3" t="s">
        <v>20</v>
      </c>
      <c r="D19" s="20">
        <v>53467</v>
      </c>
      <c r="E19" s="8">
        <v>30005</v>
      </c>
      <c r="F19" s="8">
        <v>36265</v>
      </c>
      <c r="G19" s="14">
        <v>78645</v>
      </c>
      <c r="H19" s="14">
        <v>12246</v>
      </c>
      <c r="I19" s="76">
        <v>67298</v>
      </c>
    </row>
    <row r="20" spans="2:9" x14ac:dyDescent="0.35">
      <c r="B20" s="3" t="s">
        <v>21</v>
      </c>
      <c r="D20" s="18">
        <v>633</v>
      </c>
      <c r="E20" s="4">
        <v>578</v>
      </c>
      <c r="F20" s="4">
        <v>582</v>
      </c>
      <c r="G20" s="4">
        <v>651</v>
      </c>
      <c r="H20" s="4">
        <v>375</v>
      </c>
      <c r="I20" s="76">
        <v>753</v>
      </c>
    </row>
    <row r="21" spans="2:9" x14ac:dyDescent="0.35">
      <c r="B21" s="3" t="s">
        <v>22</v>
      </c>
      <c r="D21" s="18">
        <v>2</v>
      </c>
      <c r="E21" s="4">
        <v>2</v>
      </c>
      <c r="F21" s="4">
        <v>1</v>
      </c>
      <c r="G21" s="4">
        <v>2</v>
      </c>
      <c r="H21" s="4">
        <v>0</v>
      </c>
      <c r="I21" s="73">
        <v>2</v>
      </c>
    </row>
    <row r="22" spans="2:9" x14ac:dyDescent="0.35">
      <c r="B22" s="3" t="s">
        <v>23</v>
      </c>
      <c r="D22" s="18">
        <v>5</v>
      </c>
      <c r="E22" s="4">
        <v>8</v>
      </c>
      <c r="F22" s="15" t="s">
        <v>29</v>
      </c>
      <c r="G22" s="4">
        <v>4</v>
      </c>
      <c r="H22" s="4" t="s">
        <v>29</v>
      </c>
      <c r="I22" s="73">
        <v>12</v>
      </c>
    </row>
    <row r="23" spans="2:9" x14ac:dyDescent="0.35">
      <c r="B23" s="3" t="s">
        <v>24</v>
      </c>
      <c r="D23" s="21">
        <v>1</v>
      </c>
      <c r="E23" s="7">
        <v>0.82</v>
      </c>
      <c r="F23" s="32" t="s">
        <v>29</v>
      </c>
      <c r="G23" s="7">
        <v>0.71</v>
      </c>
      <c r="H23" s="4" t="s">
        <v>29</v>
      </c>
      <c r="I23" s="75">
        <v>0.69</v>
      </c>
    </row>
    <row r="24" spans="2:9" x14ac:dyDescent="0.35">
      <c r="B24" s="5" t="s">
        <v>25</v>
      </c>
      <c r="D24" s="22">
        <v>0.74</v>
      </c>
      <c r="E24" s="23"/>
      <c r="F24" s="34" t="s">
        <v>29</v>
      </c>
      <c r="G24" s="23">
        <v>0.81</v>
      </c>
      <c r="H24" s="111" t="s">
        <v>29</v>
      </c>
      <c r="I24" s="77">
        <v>0.28999999999999998</v>
      </c>
    </row>
  </sheetData>
  <mergeCells count="1">
    <mergeCell ref="G13:G14"/>
  </mergeCells>
  <pageMargins left="0.511811024" right="0.511811024" top="0.78740157500000008" bottom="0.78740157500000008" header="0.31496062000000008" footer="0.31496062000000008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3F7B-3677-4EA1-8357-840B404ACEB7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7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45791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279</v>
      </c>
      <c r="E6" s="4">
        <f>0</f>
        <v>0</v>
      </c>
      <c r="F6" s="4">
        <v>1</v>
      </c>
      <c r="G6" s="4" t="s">
        <v>286</v>
      </c>
      <c r="H6" s="80">
        <v>0</v>
      </c>
      <c r="I6" s="84" t="s">
        <v>546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35</v>
      </c>
      <c r="G7" s="4">
        <v>43</v>
      </c>
      <c r="H7" s="15">
        <v>13</v>
      </c>
      <c r="I7" s="84">
        <v>59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56</v>
      </c>
      <c r="E11" s="4">
        <v>52</v>
      </c>
      <c r="F11" s="4">
        <v>32</v>
      </c>
      <c r="G11" s="4" t="s">
        <v>391</v>
      </c>
      <c r="H11" s="15">
        <v>13</v>
      </c>
      <c r="I11" s="84">
        <v>45</v>
      </c>
    </row>
    <row r="12" spans="2:12" x14ac:dyDescent="0.35">
      <c r="B12" s="3" t="s">
        <v>11</v>
      </c>
      <c r="D12" s="18" t="s">
        <v>547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3</v>
      </c>
      <c r="E13" s="4">
        <v>0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8</v>
      </c>
      <c r="F14" s="4">
        <v>1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9</v>
      </c>
      <c r="E15" s="4">
        <v>0</v>
      </c>
      <c r="F15" s="4">
        <v>0</v>
      </c>
      <c r="G15" s="118">
        <v>10</v>
      </c>
      <c r="H15" s="139">
        <v>0</v>
      </c>
      <c r="I15" s="84">
        <v>11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3</v>
      </c>
      <c r="H16" s="4">
        <v>0</v>
      </c>
      <c r="I16" s="84">
        <v>1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2</v>
      </c>
    </row>
    <row r="18" spans="2:9" x14ac:dyDescent="0.35">
      <c r="B18" s="3" t="s">
        <v>16</v>
      </c>
      <c r="D18" s="18">
        <v>9</v>
      </c>
      <c r="E18" s="4">
        <v>0</v>
      </c>
      <c r="F18" s="4">
        <v>0</v>
      </c>
      <c r="G18" s="26">
        <v>13</v>
      </c>
      <c r="H18" s="4">
        <v>5</v>
      </c>
      <c r="I18" s="84">
        <v>14</v>
      </c>
    </row>
    <row r="19" spans="2:9" x14ac:dyDescent="0.35">
      <c r="B19" s="3" t="s">
        <v>17</v>
      </c>
      <c r="D19" s="85">
        <v>8.8999999999999999E-3</v>
      </c>
      <c r="E19" s="6">
        <v>2.4899999999999999E-2</v>
      </c>
      <c r="F19" s="6">
        <v>3.7000000000000002E-3</v>
      </c>
      <c r="G19" s="6">
        <v>0.43</v>
      </c>
      <c r="H19" s="6">
        <v>0</v>
      </c>
      <c r="I19" s="85">
        <v>3.2300000000000002E-2</v>
      </c>
    </row>
    <row r="20" spans="2:9" x14ac:dyDescent="0.35">
      <c r="B20" s="3" t="s">
        <v>18</v>
      </c>
      <c r="D20" s="6">
        <v>7.7000000000000002E-3</v>
      </c>
      <c r="E20" s="6">
        <v>2.2499999999999999E-2</v>
      </c>
      <c r="F20" s="6">
        <v>2.2499999999999999E-2</v>
      </c>
      <c r="G20" s="7">
        <v>0.66</v>
      </c>
      <c r="H20" s="6">
        <v>7.1000000000000004E-3</v>
      </c>
      <c r="I20" s="85">
        <v>3.2899999999999999E-2</v>
      </c>
    </row>
    <row r="21" spans="2:9" x14ac:dyDescent="0.35">
      <c r="B21" s="3" t="s">
        <v>19</v>
      </c>
      <c r="D21" s="21">
        <v>0.81</v>
      </c>
      <c r="E21" s="7">
        <v>0.82</v>
      </c>
      <c r="F21" s="7">
        <v>0.79</v>
      </c>
      <c r="G21" s="7">
        <v>0.72</v>
      </c>
      <c r="H21" s="7">
        <v>0.55000000000000004</v>
      </c>
      <c r="I21" s="86">
        <v>0.59</v>
      </c>
    </row>
    <row r="22" spans="2:9" x14ac:dyDescent="0.35">
      <c r="B22" s="3" t="s">
        <v>20</v>
      </c>
      <c r="D22" s="138">
        <v>41918</v>
      </c>
      <c r="E22" s="8">
        <v>30105</v>
      </c>
      <c r="F22" s="8">
        <v>27949</v>
      </c>
      <c r="G22" s="14">
        <v>58601</v>
      </c>
      <c r="H22" s="33">
        <v>5672</v>
      </c>
      <c r="I22" s="87">
        <v>39432</v>
      </c>
    </row>
    <row r="23" spans="2:9" x14ac:dyDescent="0.35">
      <c r="B23" s="3" t="s">
        <v>21</v>
      </c>
      <c r="D23" s="18">
        <v>512</v>
      </c>
      <c r="E23" s="4">
        <v>721</v>
      </c>
      <c r="F23" s="4">
        <v>258</v>
      </c>
      <c r="G23" s="4">
        <v>516</v>
      </c>
      <c r="H23" s="15">
        <v>273</v>
      </c>
      <c r="I23" s="84">
        <v>592</v>
      </c>
    </row>
    <row r="24" spans="2:9" x14ac:dyDescent="0.35">
      <c r="B24" s="3" t="s">
        <v>23</v>
      </c>
      <c r="D24" s="18">
        <v>4</v>
      </c>
      <c r="E24" s="4">
        <v>14</v>
      </c>
      <c r="F24" s="4" t="s">
        <v>29</v>
      </c>
      <c r="G24" s="4">
        <v>14</v>
      </c>
      <c r="H24" s="13" t="s">
        <v>29</v>
      </c>
      <c r="I24" s="84">
        <v>1</v>
      </c>
    </row>
    <row r="25" spans="2:9" x14ac:dyDescent="0.35">
      <c r="B25" s="3" t="s">
        <v>24</v>
      </c>
      <c r="D25" s="21">
        <v>0.86</v>
      </c>
      <c r="E25" s="7">
        <v>0.87</v>
      </c>
      <c r="F25" s="7" t="s">
        <v>29</v>
      </c>
      <c r="G25" s="7">
        <v>0.82</v>
      </c>
      <c r="H25" s="7" t="s">
        <v>29</v>
      </c>
      <c r="I25" s="86">
        <v>0.91</v>
      </c>
    </row>
    <row r="26" spans="2:9" x14ac:dyDescent="0.35">
      <c r="B26" s="5" t="s">
        <v>25</v>
      </c>
      <c r="D26" s="22">
        <v>0.65</v>
      </c>
      <c r="E26" s="102">
        <v>0.88</v>
      </c>
      <c r="F26" s="102" t="s">
        <v>29</v>
      </c>
      <c r="G26" s="23">
        <v>0.81</v>
      </c>
      <c r="H26" s="102" t="s">
        <v>29</v>
      </c>
      <c r="I26" s="88">
        <v>0.35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9DF6-0C51-4237-B2AD-2FE3C986E6CB}">
  <dimension ref="B3:L26"/>
  <sheetViews>
    <sheetView showGridLines="0" topLeftCell="A2" zoomScale="90" zoomScaleNormal="90" workbookViewId="0">
      <selection activeCell="G24" sqref="G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45792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>
        <v>0</v>
      </c>
      <c r="E6" s="4">
        <f>0</f>
        <v>0</v>
      </c>
      <c r="F6" s="4">
        <v>1</v>
      </c>
      <c r="G6" s="4" t="s">
        <v>548</v>
      </c>
      <c r="H6" s="80">
        <v>0</v>
      </c>
      <c r="I6" s="84" t="s">
        <v>546</v>
      </c>
      <c r="K6" s="41"/>
      <c r="L6" s="25"/>
    </row>
    <row r="7" spans="2:12" x14ac:dyDescent="0.35">
      <c r="B7" s="82" t="s">
        <v>54</v>
      </c>
      <c r="D7" s="151">
        <v>58</v>
      </c>
      <c r="E7" s="4">
        <v>50</v>
      </c>
      <c r="F7" s="4">
        <v>35</v>
      </c>
      <c r="G7" s="4">
        <v>43</v>
      </c>
      <c r="H7" s="15">
        <v>13</v>
      </c>
      <c r="I7" s="84">
        <v>59</v>
      </c>
      <c r="L7" s="25"/>
    </row>
    <row r="8" spans="2:12" x14ac:dyDescent="0.35">
      <c r="B8" s="3" t="s">
        <v>7</v>
      </c>
      <c r="D8" s="96">
        <v>47</v>
      </c>
      <c r="E8" s="4">
        <v>46</v>
      </c>
      <c r="F8" s="4">
        <v>33</v>
      </c>
      <c r="G8" s="4">
        <v>38</v>
      </c>
      <c r="H8" s="15">
        <v>14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57</v>
      </c>
      <c r="E11" s="4">
        <v>55</v>
      </c>
      <c r="F11" s="4">
        <v>28</v>
      </c>
      <c r="G11" s="4" t="s">
        <v>549</v>
      </c>
      <c r="H11" s="15">
        <v>16</v>
      </c>
      <c r="I11" s="84">
        <v>50</v>
      </c>
    </row>
    <row r="12" spans="2:12" x14ac:dyDescent="0.35">
      <c r="B12" s="3" t="s">
        <v>11</v>
      </c>
      <c r="D12" s="18" t="s">
        <v>550</v>
      </c>
      <c r="E12" s="4">
        <v>0</v>
      </c>
      <c r="F12" s="4">
        <v>2</v>
      </c>
      <c r="G12" s="4">
        <v>0</v>
      </c>
      <c r="H12" s="15">
        <v>2</v>
      </c>
      <c r="I12" s="84">
        <v>4</v>
      </c>
    </row>
    <row r="13" spans="2:12" x14ac:dyDescent="0.35">
      <c r="B13" s="3" t="s">
        <v>112</v>
      </c>
      <c r="D13" s="18">
        <v>4</v>
      </c>
      <c r="E13" s="4">
        <v>3</v>
      </c>
      <c r="F13" s="4">
        <v>0</v>
      </c>
      <c r="G13" s="4">
        <v>4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6</v>
      </c>
      <c r="F14" s="4">
        <v>1</v>
      </c>
      <c r="G14" s="12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15</v>
      </c>
      <c r="E15" s="4">
        <v>0</v>
      </c>
      <c r="F15" s="4">
        <v>0</v>
      </c>
      <c r="G15" s="118">
        <v>6</v>
      </c>
      <c r="H15" s="139">
        <v>0</v>
      </c>
      <c r="I15" s="84">
        <v>16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15</v>
      </c>
      <c r="E18" s="4">
        <v>0</v>
      </c>
      <c r="F18" s="4">
        <v>0</v>
      </c>
      <c r="G18" s="26">
        <v>7</v>
      </c>
      <c r="H18" s="4">
        <v>2</v>
      </c>
      <c r="I18" s="84">
        <v>16</v>
      </c>
    </row>
    <row r="19" spans="2:9" x14ac:dyDescent="0.35">
      <c r="B19" s="3" t="s">
        <v>17</v>
      </c>
      <c r="D19" s="6">
        <v>3.8E-3</v>
      </c>
      <c r="E19" s="6">
        <v>1.7500000000000002E-2</v>
      </c>
      <c r="F19" s="6">
        <v>7.4999999999999997E-3</v>
      </c>
      <c r="G19" s="6" t="s">
        <v>551</v>
      </c>
      <c r="H19" s="6">
        <v>1.8E-3</v>
      </c>
      <c r="I19" s="85">
        <v>1.52E-2</v>
      </c>
    </row>
    <row r="20" spans="2:9" x14ac:dyDescent="0.35">
      <c r="B20" s="3" t="s">
        <v>18</v>
      </c>
      <c r="D20" s="6">
        <v>7.1999999999999998E-3</v>
      </c>
      <c r="E20" s="6">
        <v>3.3500000000000002E-2</v>
      </c>
      <c r="F20" s="6">
        <v>2.4299999999999999E-2</v>
      </c>
      <c r="G20" s="7" t="s">
        <v>108</v>
      </c>
      <c r="H20" s="6">
        <v>6.4999999999999997E-3</v>
      </c>
      <c r="I20" s="85">
        <v>3.1600000000000003E-2</v>
      </c>
    </row>
    <row r="21" spans="2:9" x14ac:dyDescent="0.35">
      <c r="B21" s="3" t="s">
        <v>19</v>
      </c>
      <c r="D21" s="7">
        <v>0.85</v>
      </c>
      <c r="E21" s="7">
        <v>0.84</v>
      </c>
      <c r="F21" s="7">
        <v>0.81</v>
      </c>
      <c r="G21" s="7">
        <v>0.75</v>
      </c>
      <c r="H21" s="7">
        <v>0.53</v>
      </c>
      <c r="I21" s="86">
        <v>0.63</v>
      </c>
    </row>
    <row r="22" spans="2:9" x14ac:dyDescent="0.35">
      <c r="B22" s="3" t="s">
        <v>20</v>
      </c>
      <c r="D22" s="138">
        <v>44773</v>
      </c>
      <c r="E22" s="8">
        <v>37177</v>
      </c>
      <c r="F22" s="8">
        <v>20909</v>
      </c>
      <c r="G22" s="14">
        <v>63179</v>
      </c>
      <c r="H22" s="33">
        <v>9049</v>
      </c>
      <c r="I22" s="87">
        <v>48931</v>
      </c>
    </row>
    <row r="23" spans="2:9" x14ac:dyDescent="0.35">
      <c r="B23" s="3" t="s">
        <v>21</v>
      </c>
      <c r="D23" s="18">
        <v>539</v>
      </c>
      <c r="E23" s="4">
        <v>713</v>
      </c>
      <c r="F23" s="4">
        <v>245</v>
      </c>
      <c r="G23" s="4">
        <v>599</v>
      </c>
      <c r="H23" s="15">
        <v>298</v>
      </c>
      <c r="I23" s="84">
        <v>539</v>
      </c>
    </row>
    <row r="24" spans="2:9" x14ac:dyDescent="0.35">
      <c r="B24" s="3" t="s">
        <v>23</v>
      </c>
      <c r="D24" s="18">
        <v>5</v>
      </c>
      <c r="E24" s="4">
        <v>6</v>
      </c>
      <c r="F24" s="4" t="s">
        <v>29</v>
      </c>
      <c r="G24" s="4">
        <v>9</v>
      </c>
      <c r="H24" s="13" t="s">
        <v>29</v>
      </c>
      <c r="I24" s="84">
        <v>2</v>
      </c>
    </row>
    <row r="25" spans="2:9" x14ac:dyDescent="0.35">
      <c r="B25" s="3" t="s">
        <v>24</v>
      </c>
      <c r="D25" s="7">
        <v>0.86</v>
      </c>
      <c r="E25" s="7">
        <v>0.83</v>
      </c>
      <c r="F25" s="7" t="s">
        <v>29</v>
      </c>
      <c r="G25" s="7">
        <v>0.73</v>
      </c>
      <c r="H25" s="7" t="s">
        <v>29</v>
      </c>
      <c r="I25" s="86">
        <v>0.91</v>
      </c>
    </row>
    <row r="26" spans="2:9" x14ac:dyDescent="0.35">
      <c r="B26" s="5" t="s">
        <v>25</v>
      </c>
      <c r="D26" s="23">
        <v>0.65</v>
      </c>
      <c r="E26" s="102">
        <v>1</v>
      </c>
      <c r="F26" s="102" t="s">
        <v>29</v>
      </c>
      <c r="G26" s="23">
        <v>0.81</v>
      </c>
      <c r="H26" s="102" t="s">
        <v>29</v>
      </c>
      <c r="I26" s="88">
        <v>0.35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CB4E-4DE6-416B-ADDD-51ED88BB129E}">
  <dimension ref="B3:L26"/>
  <sheetViews>
    <sheetView showGridLines="0" zoomScale="90" zoomScaleNormal="90" workbookViewId="0">
      <selection activeCell="H28" sqref="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8.1796875" style="1" customWidth="1"/>
    <col min="5" max="5" width="15.26953125" style="1" bestFit="1" customWidth="1"/>
    <col min="6" max="6" width="20" style="1" bestFit="1" customWidth="1"/>
    <col min="7" max="7" width="19.54296875" style="1" customWidth="1"/>
    <col min="8" max="8" width="20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 t="s">
        <v>552</v>
      </c>
      <c r="I4" s="83" t="s">
        <v>552</v>
      </c>
      <c r="K4" s="41">
        <v>45793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 t="s">
        <v>552</v>
      </c>
      <c r="I5" s="84" t="s">
        <v>552</v>
      </c>
      <c r="K5" s="41"/>
      <c r="L5" s="25"/>
    </row>
    <row r="6" spans="2:12" x14ac:dyDescent="0.35">
      <c r="B6" s="82" t="s">
        <v>22</v>
      </c>
      <c r="D6" s="151" t="s">
        <v>553</v>
      </c>
      <c r="E6" s="4">
        <f>0</f>
        <v>0</v>
      </c>
      <c r="F6" s="4">
        <v>1</v>
      </c>
      <c r="G6" s="4" t="s">
        <v>554</v>
      </c>
      <c r="H6" s="80" t="s">
        <v>552</v>
      </c>
      <c r="I6" s="84" t="s">
        <v>552</v>
      </c>
      <c r="K6" s="41"/>
      <c r="L6" s="25"/>
    </row>
    <row r="7" spans="2:12" x14ac:dyDescent="0.35">
      <c r="B7" s="82" t="s">
        <v>54</v>
      </c>
      <c r="D7" s="151">
        <v>58</v>
      </c>
      <c r="E7" s="4">
        <v>50</v>
      </c>
      <c r="F7" s="4">
        <v>35</v>
      </c>
      <c r="G7" s="4">
        <v>43</v>
      </c>
      <c r="H7" s="15" t="s">
        <v>552</v>
      </c>
      <c r="I7" s="84" t="s">
        <v>552</v>
      </c>
      <c r="L7" s="25"/>
    </row>
    <row r="8" spans="2:12" x14ac:dyDescent="0.35">
      <c r="B8" s="3" t="s">
        <v>7</v>
      </c>
      <c r="D8" s="96">
        <v>47</v>
      </c>
      <c r="E8" s="4">
        <v>46</v>
      </c>
      <c r="F8" s="4">
        <v>33</v>
      </c>
      <c r="G8" s="4">
        <v>38</v>
      </c>
      <c r="H8" s="15" t="s">
        <v>552</v>
      </c>
      <c r="I8" s="84" t="s">
        <v>552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 t="s">
        <v>552</v>
      </c>
      <c r="I9" s="84" t="s">
        <v>552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 t="s">
        <v>552</v>
      </c>
      <c r="I10" s="84" t="s">
        <v>552</v>
      </c>
    </row>
    <row r="11" spans="2:12" x14ac:dyDescent="0.35">
      <c r="B11" s="3" t="s">
        <v>10</v>
      </c>
      <c r="D11" s="18">
        <v>68</v>
      </c>
      <c r="E11" s="4">
        <v>53</v>
      </c>
      <c r="F11" s="4">
        <v>33</v>
      </c>
      <c r="G11" s="4">
        <v>50</v>
      </c>
      <c r="H11" s="15" t="s">
        <v>552</v>
      </c>
      <c r="I11" s="84" t="s">
        <v>552</v>
      </c>
    </row>
    <row r="12" spans="2:12" x14ac:dyDescent="0.35">
      <c r="B12" s="3" t="s">
        <v>11</v>
      </c>
      <c r="D12" s="18" t="s">
        <v>555</v>
      </c>
      <c r="E12" s="4">
        <v>0</v>
      </c>
      <c r="F12" s="4">
        <v>0</v>
      </c>
      <c r="G12" s="4">
        <v>2</v>
      </c>
      <c r="H12" s="15" t="s">
        <v>552</v>
      </c>
      <c r="I12" s="84" t="s">
        <v>552</v>
      </c>
    </row>
    <row r="13" spans="2:12" x14ac:dyDescent="0.35">
      <c r="B13" s="3" t="s">
        <v>112</v>
      </c>
      <c r="D13" s="18">
        <v>9</v>
      </c>
      <c r="E13" s="4">
        <v>7</v>
      </c>
      <c r="F13" s="4">
        <v>0</v>
      </c>
      <c r="G13" s="4">
        <v>2</v>
      </c>
      <c r="H13" s="15" t="s">
        <v>552</v>
      </c>
      <c r="I13" s="84" t="s">
        <v>552</v>
      </c>
    </row>
    <row r="14" spans="2:12" x14ac:dyDescent="0.35">
      <c r="B14" s="3" t="s">
        <v>113</v>
      </c>
      <c r="D14" s="18">
        <v>1</v>
      </c>
      <c r="E14" s="4">
        <v>5</v>
      </c>
      <c r="F14" s="4">
        <v>1</v>
      </c>
      <c r="G14" s="12">
        <v>2</v>
      </c>
      <c r="H14" s="15" t="s">
        <v>552</v>
      </c>
      <c r="I14" s="84" t="s">
        <v>552</v>
      </c>
    </row>
    <row r="15" spans="2:12" x14ac:dyDescent="0.35">
      <c r="B15" s="3" t="s">
        <v>13</v>
      </c>
      <c r="D15" s="18">
        <v>15</v>
      </c>
      <c r="E15" s="4">
        <v>0</v>
      </c>
      <c r="F15" s="4">
        <v>0</v>
      </c>
      <c r="G15" s="118">
        <v>6</v>
      </c>
      <c r="H15" s="139" t="s">
        <v>552</v>
      </c>
      <c r="I15" s="84" t="s">
        <v>552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 t="s">
        <v>552</v>
      </c>
      <c r="I16" s="84" t="s">
        <v>552</v>
      </c>
    </row>
    <row r="17" spans="2:9" x14ac:dyDescent="0.35">
      <c r="B17" s="3" t="s">
        <v>15</v>
      </c>
      <c r="D17" s="18">
        <v>0</v>
      </c>
      <c r="E17" s="4">
        <v>2</v>
      </c>
      <c r="F17" s="15">
        <v>0</v>
      </c>
      <c r="G17" s="340"/>
      <c r="H17" s="4" t="s">
        <v>552</v>
      </c>
      <c r="I17" s="84" t="s">
        <v>552</v>
      </c>
    </row>
    <row r="18" spans="2:9" x14ac:dyDescent="0.35">
      <c r="B18" s="3" t="s">
        <v>16</v>
      </c>
      <c r="D18" s="18">
        <v>15</v>
      </c>
      <c r="E18" s="4">
        <v>2</v>
      </c>
      <c r="F18" s="4">
        <v>0</v>
      </c>
      <c r="G18" s="26">
        <v>6</v>
      </c>
      <c r="H18" s="141" t="s">
        <v>552</v>
      </c>
      <c r="I18" s="84" t="s">
        <v>552</v>
      </c>
    </row>
    <row r="19" spans="2:9" x14ac:dyDescent="0.35">
      <c r="B19" s="3" t="s">
        <v>17</v>
      </c>
      <c r="D19" s="6">
        <v>6.1999999999999998E-3</v>
      </c>
      <c r="E19" s="6">
        <v>2.5700000000000001E-2</v>
      </c>
      <c r="F19" s="6">
        <v>2.0999999999999999E-3</v>
      </c>
      <c r="G19" s="6">
        <v>1.29E-2</v>
      </c>
      <c r="H19" s="6" t="s">
        <v>552</v>
      </c>
      <c r="I19" s="85" t="s">
        <v>552</v>
      </c>
    </row>
    <row r="20" spans="2:9" x14ac:dyDescent="0.35">
      <c r="B20" s="3" t="s">
        <v>18</v>
      </c>
      <c r="D20" s="6">
        <v>7.1000000000000004E-3</v>
      </c>
      <c r="E20" s="6">
        <v>2.1000000000000001E-2</v>
      </c>
      <c r="F20" s="6">
        <v>2.1000000000000001E-2</v>
      </c>
      <c r="G20" s="7" t="s">
        <v>61</v>
      </c>
      <c r="H20" s="6" t="s">
        <v>552</v>
      </c>
      <c r="I20" s="85" t="s">
        <v>552</v>
      </c>
    </row>
    <row r="21" spans="2:9" x14ac:dyDescent="0.35">
      <c r="B21" s="3" t="s">
        <v>19</v>
      </c>
      <c r="D21" s="7">
        <v>0.87</v>
      </c>
      <c r="E21" s="7">
        <v>0.84</v>
      </c>
      <c r="F21" s="7">
        <v>0.74</v>
      </c>
      <c r="G21" s="7">
        <v>0.75</v>
      </c>
      <c r="H21" s="7" t="s">
        <v>552</v>
      </c>
      <c r="I21" s="86" t="s">
        <v>552</v>
      </c>
    </row>
    <row r="22" spans="2:9" x14ac:dyDescent="0.35">
      <c r="B22" s="3" t="s">
        <v>20</v>
      </c>
      <c r="D22" s="138">
        <v>51427</v>
      </c>
      <c r="E22" s="8">
        <v>36382</v>
      </c>
      <c r="F22" s="8">
        <v>26361</v>
      </c>
      <c r="G22" s="14">
        <v>53317</v>
      </c>
      <c r="H22" s="33" t="s">
        <v>552</v>
      </c>
      <c r="I22" s="87" t="s">
        <v>552</v>
      </c>
    </row>
    <row r="23" spans="2:9" x14ac:dyDescent="0.35">
      <c r="B23" s="3" t="s">
        <v>21</v>
      </c>
      <c r="D23" s="18">
        <v>600</v>
      </c>
      <c r="E23" s="4">
        <v>735</v>
      </c>
      <c r="F23" s="4">
        <v>299</v>
      </c>
      <c r="G23" s="4">
        <v>594</v>
      </c>
      <c r="H23" s="15" t="s">
        <v>552</v>
      </c>
      <c r="I23" s="84" t="s">
        <v>552</v>
      </c>
    </row>
    <row r="24" spans="2:9" x14ac:dyDescent="0.35">
      <c r="B24" s="3" t="s">
        <v>23</v>
      </c>
      <c r="D24" s="18">
        <v>3</v>
      </c>
      <c r="E24" s="4">
        <v>7</v>
      </c>
      <c r="F24" s="4" t="s">
        <v>29</v>
      </c>
      <c r="G24" s="4">
        <v>8</v>
      </c>
      <c r="H24" s="13" t="s">
        <v>552</v>
      </c>
      <c r="I24" s="84" t="s">
        <v>552</v>
      </c>
    </row>
    <row r="25" spans="2:9" x14ac:dyDescent="0.35">
      <c r="B25" s="3" t="s">
        <v>24</v>
      </c>
      <c r="D25" s="21">
        <v>0.76</v>
      </c>
      <c r="E25" s="7">
        <v>0.81</v>
      </c>
      <c r="F25" s="7" t="s">
        <v>29</v>
      </c>
      <c r="G25" s="7">
        <v>0.7</v>
      </c>
      <c r="H25" s="7" t="s">
        <v>552</v>
      </c>
      <c r="I25" s="86" t="s">
        <v>552</v>
      </c>
    </row>
    <row r="26" spans="2:9" x14ac:dyDescent="0.35">
      <c r="B26" s="5" t="s">
        <v>25</v>
      </c>
      <c r="D26" s="22">
        <v>0.61</v>
      </c>
      <c r="E26" s="102">
        <v>1</v>
      </c>
      <c r="F26" s="102" t="s">
        <v>29</v>
      </c>
      <c r="G26" s="23">
        <v>0.81</v>
      </c>
      <c r="H26" s="102" t="s">
        <v>552</v>
      </c>
      <c r="I26" s="88" t="s">
        <v>552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6C66-6C7F-452F-B8AC-3450B950392E}">
  <dimension ref="B2:L24"/>
  <sheetViews>
    <sheetView showGridLines="0" topLeftCell="A3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0" style="1" customWidth="1"/>
    <col min="8" max="8" width="12.26953125" style="1" customWidth="1"/>
    <col min="9" max="9" width="20.7265625" style="1" bestFit="1" customWidth="1"/>
    <col min="10" max="11" width="9.1796875" style="1"/>
    <col min="12" max="12" width="11.26953125" style="1" customWidth="1"/>
    <col min="13" max="16384" width="9.1796875" style="1"/>
  </cols>
  <sheetData>
    <row r="2" spans="2:12" x14ac:dyDescent="0.35">
      <c r="D2" s="9" t="s">
        <v>0</v>
      </c>
      <c r="E2" s="10" t="s">
        <v>1</v>
      </c>
      <c r="F2" s="10" t="s">
        <v>2</v>
      </c>
      <c r="G2" s="10" t="s">
        <v>3</v>
      </c>
      <c r="H2" s="10" t="s">
        <v>4</v>
      </c>
      <c r="I2" s="11" t="s">
        <v>5</v>
      </c>
      <c r="K2" s="41"/>
    </row>
    <row r="3" spans="2:12" x14ac:dyDescent="0.35">
      <c r="B3" s="81" t="s">
        <v>52</v>
      </c>
      <c r="D3" s="16">
        <v>68</v>
      </c>
      <c r="E3" s="89">
        <v>56</v>
      </c>
      <c r="F3" s="89">
        <v>44</v>
      </c>
      <c r="G3" s="89">
        <v>51</v>
      </c>
      <c r="H3" s="89">
        <v>18</v>
      </c>
      <c r="I3" s="106">
        <v>70</v>
      </c>
      <c r="K3" s="41">
        <v>45618</v>
      </c>
      <c r="L3" s="25"/>
    </row>
    <row r="4" spans="2:12" x14ac:dyDescent="0.35">
      <c r="B4" s="82" t="s">
        <v>53</v>
      </c>
      <c r="D4" s="79">
        <v>1</v>
      </c>
      <c r="E4" s="4">
        <v>0</v>
      </c>
      <c r="F4" s="4">
        <v>0</v>
      </c>
      <c r="G4" s="4">
        <v>0</v>
      </c>
      <c r="H4" s="4">
        <v>0</v>
      </c>
      <c r="I4" s="107">
        <v>4</v>
      </c>
      <c r="K4" s="41"/>
      <c r="L4" s="25"/>
    </row>
    <row r="5" spans="2:12" x14ac:dyDescent="0.35">
      <c r="B5" s="82" t="s">
        <v>54</v>
      </c>
      <c r="D5" s="79">
        <v>64</v>
      </c>
      <c r="E5" s="4">
        <v>56</v>
      </c>
      <c r="F5" s="4">
        <v>44</v>
      </c>
      <c r="G5" s="4">
        <v>51</v>
      </c>
      <c r="H5" s="4">
        <v>18</v>
      </c>
      <c r="I5" s="107">
        <v>66</v>
      </c>
      <c r="K5" s="41"/>
      <c r="L5" s="25"/>
    </row>
    <row r="6" spans="2:12" x14ac:dyDescent="0.35">
      <c r="B6" s="3" t="s">
        <v>7</v>
      </c>
      <c r="D6" s="18">
        <v>55</v>
      </c>
      <c r="E6" s="4">
        <v>54</v>
      </c>
      <c r="F6" s="4">
        <v>41</v>
      </c>
      <c r="G6" s="4">
        <v>45</v>
      </c>
      <c r="H6" s="4">
        <v>18</v>
      </c>
      <c r="I6" s="107">
        <v>60</v>
      </c>
      <c r="L6" s="25"/>
    </row>
    <row r="7" spans="2:12" x14ac:dyDescent="0.35">
      <c r="B7" s="3" t="s">
        <v>8</v>
      </c>
      <c r="D7" s="18">
        <v>11</v>
      </c>
      <c r="E7" s="4">
        <v>0</v>
      </c>
      <c r="F7" s="4">
        <v>2</v>
      </c>
      <c r="G7" s="4">
        <v>5</v>
      </c>
      <c r="H7" s="4">
        <v>1</v>
      </c>
      <c r="I7" s="107">
        <v>6</v>
      </c>
    </row>
    <row r="8" spans="2:12" x14ac:dyDescent="0.35">
      <c r="B8" s="3" t="s">
        <v>9</v>
      </c>
      <c r="D8" s="18">
        <v>2</v>
      </c>
      <c r="E8" s="4">
        <v>2</v>
      </c>
      <c r="F8" s="4">
        <v>1</v>
      </c>
      <c r="G8" s="4">
        <v>2</v>
      </c>
      <c r="H8" s="4">
        <v>0</v>
      </c>
      <c r="I8" s="107">
        <v>0</v>
      </c>
    </row>
    <row r="9" spans="2:12" x14ac:dyDescent="0.35">
      <c r="B9" s="3" t="s">
        <v>10</v>
      </c>
      <c r="D9" s="96">
        <v>63</v>
      </c>
      <c r="E9" s="4">
        <v>51</v>
      </c>
      <c r="F9" s="4">
        <v>43</v>
      </c>
      <c r="G9" s="4">
        <v>69</v>
      </c>
      <c r="H9" s="4">
        <v>25</v>
      </c>
      <c r="I9" s="107">
        <v>65</v>
      </c>
    </row>
    <row r="10" spans="2:12" x14ac:dyDescent="0.35">
      <c r="B10" s="3" t="s">
        <v>11</v>
      </c>
      <c r="D10" s="96" t="s">
        <v>556</v>
      </c>
      <c r="E10" s="4">
        <v>1</v>
      </c>
      <c r="F10" s="4">
        <v>2</v>
      </c>
      <c r="G10" s="4">
        <v>0</v>
      </c>
      <c r="H10" s="4">
        <v>0</v>
      </c>
      <c r="I10" s="107">
        <v>0</v>
      </c>
    </row>
    <row r="11" spans="2:12" x14ac:dyDescent="0.35">
      <c r="B11" s="3" t="s">
        <v>12</v>
      </c>
      <c r="D11" s="96">
        <v>0</v>
      </c>
      <c r="E11" s="4">
        <v>4</v>
      </c>
      <c r="F11" s="4">
        <v>0</v>
      </c>
      <c r="G11" s="4">
        <v>13</v>
      </c>
      <c r="H11" s="4">
        <v>6</v>
      </c>
      <c r="I11" s="107">
        <v>0</v>
      </c>
    </row>
    <row r="12" spans="2:12" x14ac:dyDescent="0.35">
      <c r="B12" s="3" t="s">
        <v>13</v>
      </c>
      <c r="D12" s="96">
        <v>18</v>
      </c>
      <c r="E12" s="4">
        <v>0</v>
      </c>
      <c r="F12" s="4">
        <v>0</v>
      </c>
      <c r="G12" s="4">
        <v>2</v>
      </c>
      <c r="H12" s="4">
        <v>1</v>
      </c>
      <c r="I12" s="107">
        <v>12</v>
      </c>
    </row>
    <row r="13" spans="2:12" x14ac:dyDescent="0.35">
      <c r="B13" s="3" t="s">
        <v>14</v>
      </c>
      <c r="D13" s="96">
        <v>0</v>
      </c>
      <c r="E13" s="4">
        <v>0</v>
      </c>
      <c r="F13" s="4">
        <v>0</v>
      </c>
      <c r="G13" s="4">
        <v>0</v>
      </c>
      <c r="H13" s="4">
        <v>0</v>
      </c>
      <c r="I13" s="107">
        <v>0</v>
      </c>
    </row>
    <row r="14" spans="2:12" x14ac:dyDescent="0.35">
      <c r="B14" s="3" t="s">
        <v>15</v>
      </c>
      <c r="D14" s="96">
        <v>4</v>
      </c>
      <c r="E14" s="4">
        <v>5</v>
      </c>
      <c r="F14" s="4">
        <v>33</v>
      </c>
      <c r="G14" s="4">
        <v>0</v>
      </c>
      <c r="H14" s="4">
        <v>0</v>
      </c>
      <c r="I14" s="107">
        <v>0</v>
      </c>
    </row>
    <row r="15" spans="2:12" x14ac:dyDescent="0.35">
      <c r="B15" s="3" t="s">
        <v>16</v>
      </c>
      <c r="D15" s="96">
        <v>22</v>
      </c>
      <c r="E15" s="4">
        <v>5</v>
      </c>
      <c r="F15" s="4">
        <v>33</v>
      </c>
      <c r="G15" s="4">
        <v>2</v>
      </c>
      <c r="H15" s="4">
        <v>1</v>
      </c>
      <c r="I15" s="107">
        <v>12</v>
      </c>
    </row>
    <row r="16" spans="2:12" x14ac:dyDescent="0.35">
      <c r="B16" s="3" t="s">
        <v>17</v>
      </c>
      <c r="D16" s="97">
        <v>4.4999999999999997E-3</v>
      </c>
      <c r="E16" s="6">
        <v>0.01</v>
      </c>
      <c r="F16" s="6">
        <v>1.29E-2</v>
      </c>
      <c r="G16" s="6" t="s">
        <v>200</v>
      </c>
      <c r="H16" s="6">
        <v>4.0000000000000002E-4</v>
      </c>
      <c r="I16" s="108">
        <v>5.1999999999999998E-3</v>
      </c>
    </row>
    <row r="17" spans="2:9" x14ac:dyDescent="0.35">
      <c r="B17" s="3" t="s">
        <v>18</v>
      </c>
      <c r="D17" s="97">
        <v>1.0200000000000001E-2</v>
      </c>
      <c r="E17" s="6">
        <v>1.9900000000000001E-2</v>
      </c>
      <c r="F17" s="6">
        <v>1.47E-2</v>
      </c>
      <c r="G17" s="6" t="s">
        <v>557</v>
      </c>
      <c r="H17" s="6">
        <v>4.3E-3</v>
      </c>
      <c r="I17" s="108">
        <v>1.7399999999999999E-2</v>
      </c>
    </row>
    <row r="18" spans="2:9" x14ac:dyDescent="0.35">
      <c r="B18" s="3" t="s">
        <v>19</v>
      </c>
      <c r="D18" s="98">
        <v>0.88</v>
      </c>
      <c r="E18" s="7">
        <v>0.81</v>
      </c>
      <c r="F18" s="7">
        <v>0.86</v>
      </c>
      <c r="G18" s="7">
        <v>0.74</v>
      </c>
      <c r="H18" s="7">
        <v>0.84</v>
      </c>
      <c r="I18" s="109">
        <v>0.85</v>
      </c>
    </row>
    <row r="19" spans="2:9" x14ac:dyDescent="0.35">
      <c r="B19" s="3" t="s">
        <v>20</v>
      </c>
      <c r="D19" s="99">
        <v>59711</v>
      </c>
      <c r="E19" s="8">
        <v>33936</v>
      </c>
      <c r="F19" s="8">
        <v>45047</v>
      </c>
      <c r="G19" s="14">
        <v>66405</v>
      </c>
      <c r="H19" s="14">
        <v>20944</v>
      </c>
      <c r="I19" s="110">
        <v>79530</v>
      </c>
    </row>
    <row r="20" spans="2:9" x14ac:dyDescent="0.35">
      <c r="B20" s="3" t="s">
        <v>21</v>
      </c>
      <c r="D20" s="96">
        <v>541</v>
      </c>
      <c r="E20" s="4">
        <v>612</v>
      </c>
      <c r="F20" s="4">
        <v>553</v>
      </c>
      <c r="G20" s="4">
        <v>589</v>
      </c>
      <c r="H20" s="4">
        <v>466</v>
      </c>
      <c r="I20" s="110">
        <v>753</v>
      </c>
    </row>
    <row r="21" spans="2:9" x14ac:dyDescent="0.35">
      <c r="B21" s="3" t="s">
        <v>22</v>
      </c>
      <c r="D21" s="96">
        <v>2</v>
      </c>
      <c r="E21" s="4">
        <v>1</v>
      </c>
      <c r="F21" s="4">
        <v>1</v>
      </c>
      <c r="G21" s="4">
        <v>2</v>
      </c>
      <c r="H21" s="4">
        <v>0</v>
      </c>
      <c r="I21" s="107">
        <v>4</v>
      </c>
    </row>
    <row r="22" spans="2:9" x14ac:dyDescent="0.35">
      <c r="B22" s="3" t="s">
        <v>23</v>
      </c>
      <c r="D22" s="96">
        <v>8</v>
      </c>
      <c r="E22" s="4">
        <v>11</v>
      </c>
      <c r="F22" s="4" t="s">
        <v>29</v>
      </c>
      <c r="G22" s="4">
        <v>12</v>
      </c>
      <c r="H22" s="4" t="s">
        <v>29</v>
      </c>
      <c r="I22" s="107">
        <v>2</v>
      </c>
    </row>
    <row r="23" spans="2:9" x14ac:dyDescent="0.35">
      <c r="B23" s="3" t="s">
        <v>24</v>
      </c>
      <c r="D23" s="100">
        <v>0.77</v>
      </c>
      <c r="E23" s="7">
        <v>0.81</v>
      </c>
      <c r="F23" s="7" t="s">
        <v>29</v>
      </c>
      <c r="G23" s="7">
        <v>0.7</v>
      </c>
      <c r="H23" s="4" t="s">
        <v>29</v>
      </c>
      <c r="I23" s="109">
        <v>0.69</v>
      </c>
    </row>
    <row r="24" spans="2:9" x14ac:dyDescent="0.35">
      <c r="B24" s="5" t="s">
        <v>25</v>
      </c>
      <c r="D24" s="101">
        <v>0.75</v>
      </c>
      <c r="E24" s="102">
        <v>0.8</v>
      </c>
      <c r="F24" s="102" t="s">
        <v>29</v>
      </c>
      <c r="G24" s="102">
        <v>0.85</v>
      </c>
      <c r="H24" s="111" t="s">
        <v>29</v>
      </c>
      <c r="I24" s="112">
        <v>0.27</v>
      </c>
    </row>
  </sheetData>
  <pageMargins left="0.511811024" right="0.511811024" top="0.78740157500000008" bottom="0.78740157500000008" header="0.31496062000000008" footer="0.31496062000000008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FBE4-E349-4B43-BAA6-C7AD7D1B83A3}">
  <dimension ref="B3:L26"/>
  <sheetViews>
    <sheetView showGridLines="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45794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558</v>
      </c>
      <c r="E6" s="4">
        <f>0</f>
        <v>0</v>
      </c>
      <c r="F6" s="4">
        <v>1</v>
      </c>
      <c r="G6" s="4" t="s">
        <v>559</v>
      </c>
      <c r="H6" s="80">
        <v>0</v>
      </c>
      <c r="I6" s="84" t="s">
        <v>560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35</v>
      </c>
      <c r="G7" s="4">
        <v>43</v>
      </c>
      <c r="H7" s="15">
        <v>13</v>
      </c>
      <c r="I7" s="84">
        <v>50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52</v>
      </c>
      <c r="E11" s="4">
        <v>45</v>
      </c>
      <c r="F11" s="4">
        <v>32</v>
      </c>
      <c r="G11" s="4">
        <v>53</v>
      </c>
      <c r="H11" s="15">
        <v>13</v>
      </c>
      <c r="I11" s="84">
        <v>46</v>
      </c>
    </row>
    <row r="12" spans="2:12" x14ac:dyDescent="0.35">
      <c r="B12" s="3" t="s">
        <v>11</v>
      </c>
      <c r="D12" s="18" t="s">
        <v>561</v>
      </c>
      <c r="E12" s="4">
        <v>0</v>
      </c>
      <c r="F12" s="4">
        <v>0</v>
      </c>
      <c r="G12" s="4" t="s">
        <v>425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0</v>
      </c>
      <c r="E13" s="4">
        <v>1</v>
      </c>
      <c r="F13" s="4">
        <v>0</v>
      </c>
      <c r="G13" s="4">
        <v>6</v>
      </c>
      <c r="H13" s="15">
        <v>3</v>
      </c>
      <c r="I13" s="84">
        <v>0</v>
      </c>
    </row>
    <row r="14" spans="2:12" x14ac:dyDescent="0.35">
      <c r="B14" s="3" t="s">
        <v>113</v>
      </c>
      <c r="D14" s="18">
        <v>0</v>
      </c>
      <c r="E14" s="4">
        <v>8</v>
      </c>
      <c r="F14" s="4">
        <v>1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15</v>
      </c>
      <c r="E15" s="4">
        <v>0</v>
      </c>
      <c r="F15" s="4">
        <v>0</v>
      </c>
      <c r="G15" s="118">
        <v>8</v>
      </c>
      <c r="H15" s="139">
        <v>0</v>
      </c>
      <c r="I15" s="84">
        <v>16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1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15</v>
      </c>
      <c r="E18" s="4">
        <v>0</v>
      </c>
      <c r="F18" s="4">
        <v>0</v>
      </c>
      <c r="G18" s="26">
        <v>9</v>
      </c>
      <c r="H18" s="4">
        <v>0</v>
      </c>
      <c r="I18" s="84">
        <v>16</v>
      </c>
    </row>
    <row r="19" spans="2:9" x14ac:dyDescent="0.35">
      <c r="B19" s="3" t="s">
        <v>17</v>
      </c>
      <c r="D19" s="6">
        <v>3.2000000000000002E-3</v>
      </c>
      <c r="E19" s="6">
        <v>1.7999999999999999E-2</v>
      </c>
      <c r="F19" s="6">
        <v>7.1000000000000004E-3</v>
      </c>
      <c r="G19" s="6" t="s">
        <v>392</v>
      </c>
      <c r="H19" s="6">
        <v>2.7000000000000001E-3</v>
      </c>
      <c r="I19" s="85">
        <v>4.4000000000000003E-3</v>
      </c>
    </row>
    <row r="20" spans="2:9" x14ac:dyDescent="0.35">
      <c r="B20" s="3" t="s">
        <v>18</v>
      </c>
      <c r="D20" s="6">
        <v>6.1999999999999998E-3</v>
      </c>
      <c r="E20" s="6">
        <v>2.0799999999999999E-2</v>
      </c>
      <c r="F20" s="6">
        <v>2.0799999999999999E-2</v>
      </c>
      <c r="G20" s="7" t="s">
        <v>530</v>
      </c>
      <c r="H20" s="6">
        <v>6.3E-3</v>
      </c>
      <c r="I20" s="85">
        <v>2.9899999999999999E-2</v>
      </c>
    </row>
    <row r="21" spans="2:9" x14ac:dyDescent="0.35">
      <c r="B21" s="3" t="s">
        <v>19</v>
      </c>
      <c r="D21" s="7">
        <v>0.87</v>
      </c>
      <c r="E21" s="7">
        <v>0.76</v>
      </c>
      <c r="F21" s="7">
        <v>0.69</v>
      </c>
      <c r="G21" s="7">
        <v>0.7</v>
      </c>
      <c r="H21" s="7">
        <v>0.69</v>
      </c>
      <c r="I21" s="86">
        <v>0.67</v>
      </c>
    </row>
    <row r="22" spans="2:9" x14ac:dyDescent="0.35">
      <c r="B22" s="3" t="s">
        <v>20</v>
      </c>
      <c r="D22" s="138">
        <v>42598</v>
      </c>
      <c r="E22" s="8">
        <v>25712</v>
      </c>
      <c r="F22" s="8">
        <v>23898</v>
      </c>
      <c r="G22" s="14">
        <v>52156</v>
      </c>
      <c r="H22" s="33">
        <v>7951</v>
      </c>
      <c r="I22" s="87">
        <v>46841</v>
      </c>
    </row>
    <row r="23" spans="2:9" x14ac:dyDescent="0.35">
      <c r="B23" s="3" t="s">
        <v>21</v>
      </c>
      <c r="D23" s="18">
        <v>485</v>
      </c>
      <c r="E23" s="4">
        <v>551</v>
      </c>
      <c r="F23" s="4">
        <v>333</v>
      </c>
      <c r="G23" s="4">
        <v>570</v>
      </c>
      <c r="H23" s="15">
        <v>304</v>
      </c>
      <c r="I23" s="84">
        <v>549</v>
      </c>
    </row>
    <row r="24" spans="2:9" x14ac:dyDescent="0.35">
      <c r="B24" s="3" t="s">
        <v>23</v>
      </c>
      <c r="D24" s="18">
        <v>8</v>
      </c>
      <c r="E24" s="4">
        <v>13</v>
      </c>
      <c r="F24" s="4" t="s">
        <v>29</v>
      </c>
      <c r="G24" s="4">
        <v>13</v>
      </c>
      <c r="H24" s="13" t="s">
        <v>29</v>
      </c>
      <c r="I24" s="84">
        <v>3</v>
      </c>
    </row>
    <row r="25" spans="2:9" x14ac:dyDescent="0.35">
      <c r="B25" s="3" t="s">
        <v>24</v>
      </c>
      <c r="D25" s="7">
        <v>0.72</v>
      </c>
      <c r="E25" s="7">
        <v>0.86</v>
      </c>
      <c r="F25" s="7" t="s">
        <v>29</v>
      </c>
      <c r="G25" s="7">
        <v>0.7</v>
      </c>
      <c r="H25" s="7" t="s">
        <v>29</v>
      </c>
      <c r="I25" s="86">
        <v>0.89</v>
      </c>
    </row>
    <row r="26" spans="2:9" x14ac:dyDescent="0.35">
      <c r="B26" s="5" t="s">
        <v>25</v>
      </c>
      <c r="D26" s="102">
        <v>0.61</v>
      </c>
      <c r="E26" s="102">
        <v>0.84</v>
      </c>
      <c r="F26" s="102" t="s">
        <v>29</v>
      </c>
      <c r="G26" s="23">
        <v>0.83</v>
      </c>
      <c r="H26" s="102" t="s">
        <v>29</v>
      </c>
      <c r="I26" s="88">
        <v>0.19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614F-198A-4568-A7E7-B6C5023ED611}">
  <dimension ref="B3:L26"/>
  <sheetViews>
    <sheetView showGridLines="0" topLeftCell="A4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45796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44</v>
      </c>
      <c r="E6" s="4">
        <v>0</v>
      </c>
      <c r="F6" s="4">
        <v>1</v>
      </c>
      <c r="G6" s="4" t="s">
        <v>559</v>
      </c>
      <c r="H6" s="80">
        <v>0</v>
      </c>
      <c r="I6" s="84" t="s">
        <v>562</v>
      </c>
      <c r="K6" s="41"/>
      <c r="L6" s="25"/>
    </row>
    <row r="7" spans="2:12" x14ac:dyDescent="0.35">
      <c r="B7" s="82" t="s">
        <v>54</v>
      </c>
      <c r="D7" s="151">
        <v>57</v>
      </c>
      <c r="E7" s="4">
        <v>50</v>
      </c>
      <c r="F7" s="4">
        <v>35</v>
      </c>
      <c r="G7" s="4">
        <v>43</v>
      </c>
      <c r="H7" s="15">
        <v>13</v>
      </c>
      <c r="I7" s="84">
        <v>60</v>
      </c>
      <c r="L7" s="25"/>
    </row>
    <row r="8" spans="2:12" x14ac:dyDescent="0.35">
      <c r="B8" s="3" t="s">
        <v>7</v>
      </c>
      <c r="D8" s="96">
        <v>46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60</v>
      </c>
      <c r="E11" s="4">
        <v>56</v>
      </c>
      <c r="F11" s="4">
        <v>29</v>
      </c>
      <c r="G11" s="4">
        <v>48</v>
      </c>
      <c r="H11" s="15">
        <v>13</v>
      </c>
      <c r="I11" s="84">
        <v>55</v>
      </c>
    </row>
    <row r="12" spans="2:12" x14ac:dyDescent="0.35">
      <c r="B12" s="3" t="s">
        <v>11</v>
      </c>
      <c r="D12" s="18" t="s">
        <v>369</v>
      </c>
      <c r="E12" s="4">
        <v>0</v>
      </c>
      <c r="F12" s="4">
        <v>0</v>
      </c>
      <c r="G12" s="4" t="s">
        <v>425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0</v>
      </c>
      <c r="E13" s="4">
        <v>5</v>
      </c>
      <c r="F13" s="4">
        <v>0</v>
      </c>
      <c r="G13" s="4">
        <v>2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16</v>
      </c>
      <c r="E15" s="4">
        <v>0</v>
      </c>
      <c r="F15" s="4">
        <v>0</v>
      </c>
      <c r="G15" s="118">
        <v>8</v>
      </c>
      <c r="H15" s="139">
        <v>0</v>
      </c>
      <c r="I15" s="84">
        <v>15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16</v>
      </c>
      <c r="E18" s="4">
        <v>0</v>
      </c>
      <c r="F18" s="4">
        <v>0</v>
      </c>
      <c r="G18" s="26">
        <v>8</v>
      </c>
      <c r="H18" s="4">
        <v>0</v>
      </c>
      <c r="I18" s="84">
        <v>15</v>
      </c>
    </row>
    <row r="19" spans="2:9" x14ac:dyDescent="0.35">
      <c r="B19" s="3" t="s">
        <v>17</v>
      </c>
      <c r="D19" s="85">
        <v>9.7999999999999997E-3</v>
      </c>
      <c r="E19" s="6">
        <v>5.8099999999999999E-2</v>
      </c>
      <c r="F19" s="6">
        <v>1.6400000000000001E-2</v>
      </c>
      <c r="G19" s="6" t="s">
        <v>563</v>
      </c>
      <c r="H19" s="6">
        <v>3.5000000000000001E-3</v>
      </c>
      <c r="I19" s="85">
        <v>1.4E-2</v>
      </c>
    </row>
    <row r="20" spans="2:9" x14ac:dyDescent="0.35">
      <c r="B20" s="3" t="s">
        <v>18</v>
      </c>
      <c r="D20" s="85">
        <v>6.0000000000000001E-3</v>
      </c>
      <c r="E20" s="6">
        <v>2.1299999999999999E-2</v>
      </c>
      <c r="F20" s="6">
        <v>2.1299999999999999E-2</v>
      </c>
      <c r="G20" s="7" t="s">
        <v>564</v>
      </c>
      <c r="H20" s="6">
        <v>6.1000000000000004E-3</v>
      </c>
      <c r="I20" s="85">
        <v>2.8799999999999999E-2</v>
      </c>
    </row>
    <row r="21" spans="2:9" x14ac:dyDescent="0.35">
      <c r="B21" s="3" t="s">
        <v>19</v>
      </c>
      <c r="D21" s="85">
        <v>8.6999999999999994E-3</v>
      </c>
      <c r="E21" s="7">
        <v>0.82</v>
      </c>
      <c r="F21" s="7">
        <v>0.78</v>
      </c>
      <c r="G21" s="7">
        <v>0.7</v>
      </c>
      <c r="H21" s="7">
        <v>0.65</v>
      </c>
      <c r="I21" s="86">
        <v>0.6</v>
      </c>
    </row>
    <row r="22" spans="2:9" x14ac:dyDescent="0.35">
      <c r="B22" s="3" t="s">
        <v>20</v>
      </c>
      <c r="D22" s="138">
        <v>56383</v>
      </c>
      <c r="E22" s="8">
        <v>38386</v>
      </c>
      <c r="F22" s="8">
        <v>26838</v>
      </c>
      <c r="G22" s="14">
        <v>52156</v>
      </c>
      <c r="H22" s="33">
        <v>8430</v>
      </c>
      <c r="I22" s="87">
        <v>49147</v>
      </c>
    </row>
    <row r="23" spans="2:9" x14ac:dyDescent="0.35">
      <c r="B23" s="3" t="s">
        <v>21</v>
      </c>
      <c r="D23" s="18">
        <v>550</v>
      </c>
      <c r="E23" s="4">
        <v>928</v>
      </c>
      <c r="F23" s="4">
        <v>431</v>
      </c>
      <c r="G23" s="4">
        <v>570</v>
      </c>
      <c r="H23" s="15">
        <v>462</v>
      </c>
      <c r="I23" s="84">
        <v>624</v>
      </c>
    </row>
    <row r="24" spans="2:9" x14ac:dyDescent="0.35">
      <c r="B24" s="3" t="s">
        <v>23</v>
      </c>
      <c r="D24" s="18">
        <v>16</v>
      </c>
      <c r="E24" s="4">
        <v>14</v>
      </c>
      <c r="F24" s="4" t="s">
        <v>29</v>
      </c>
      <c r="G24" s="4" t="s">
        <v>565</v>
      </c>
      <c r="H24" s="13" t="s">
        <v>29</v>
      </c>
      <c r="I24" s="84">
        <v>7</v>
      </c>
    </row>
    <row r="25" spans="2:9" x14ac:dyDescent="0.35">
      <c r="B25" s="3" t="s">
        <v>24</v>
      </c>
      <c r="D25" s="86">
        <v>0.74</v>
      </c>
      <c r="E25" s="7">
        <v>0.87</v>
      </c>
      <c r="F25" s="7" t="s">
        <v>29</v>
      </c>
      <c r="G25" s="7">
        <v>0.76</v>
      </c>
      <c r="H25" s="7" t="s">
        <v>29</v>
      </c>
      <c r="I25" s="86">
        <v>0.93</v>
      </c>
    </row>
    <row r="26" spans="2:9" x14ac:dyDescent="0.35">
      <c r="B26" s="5" t="s">
        <v>25</v>
      </c>
      <c r="D26" s="22">
        <v>0.61</v>
      </c>
      <c r="E26" s="102">
        <v>0.84</v>
      </c>
      <c r="F26" s="102" t="s">
        <v>29</v>
      </c>
      <c r="G26" s="23">
        <v>0.83</v>
      </c>
      <c r="H26" s="102" t="s">
        <v>29</v>
      </c>
      <c r="I26" s="88">
        <v>0.19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7C49-D30C-492E-AA72-00146D13E72C}">
  <dimension ref="B3:L26"/>
  <sheetViews>
    <sheetView showGridLines="0" topLeftCell="A12" zoomScale="90" zoomScaleNormal="90" workbookViewId="0">
      <selection activeCell="G5" sqref="G5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6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45797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566</v>
      </c>
      <c r="E6" s="4" t="s">
        <v>257</v>
      </c>
      <c r="F6" s="4" t="s">
        <v>204</v>
      </c>
      <c r="G6" s="4" t="s">
        <v>559</v>
      </c>
      <c r="H6" s="80" t="s">
        <v>231</v>
      </c>
      <c r="I6" s="84" t="s">
        <v>567</v>
      </c>
      <c r="K6" s="41"/>
      <c r="L6" s="25"/>
    </row>
    <row r="7" spans="2:12" x14ac:dyDescent="0.35">
      <c r="B7" s="82" t="s">
        <v>54</v>
      </c>
      <c r="D7" s="151">
        <v>55</v>
      </c>
      <c r="E7" s="4">
        <v>50</v>
      </c>
      <c r="F7" s="4">
        <v>35</v>
      </c>
      <c r="G7" s="4">
        <v>43</v>
      </c>
      <c r="H7" s="15">
        <v>13</v>
      </c>
      <c r="I7" s="84">
        <v>41</v>
      </c>
      <c r="L7" s="25"/>
    </row>
    <row r="8" spans="2:12" x14ac:dyDescent="0.35">
      <c r="B8" s="3" t="s">
        <v>7</v>
      </c>
      <c r="D8" s="96">
        <v>44</v>
      </c>
      <c r="E8" s="4">
        <v>46</v>
      </c>
      <c r="F8" s="4">
        <v>33</v>
      </c>
      <c r="G8" s="4">
        <v>38</v>
      </c>
      <c r="H8" s="15">
        <v>7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 t="s">
        <v>568</v>
      </c>
      <c r="E11" s="4">
        <v>36</v>
      </c>
      <c r="F11" s="4">
        <v>23</v>
      </c>
      <c r="G11" s="4">
        <v>48</v>
      </c>
      <c r="H11" s="15" t="s">
        <v>569</v>
      </c>
      <c r="I11" s="84">
        <v>33</v>
      </c>
    </row>
    <row r="12" spans="2:12" x14ac:dyDescent="0.35">
      <c r="B12" s="3" t="s">
        <v>11</v>
      </c>
      <c r="D12" s="18">
        <v>14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</row>
    <row r="13" spans="2:12" x14ac:dyDescent="0.35">
      <c r="B13" s="3" t="s">
        <v>112</v>
      </c>
      <c r="D13" s="18">
        <v>6</v>
      </c>
      <c r="E13" s="4">
        <v>0</v>
      </c>
      <c r="F13" s="4">
        <v>0</v>
      </c>
      <c r="G13" s="4">
        <v>5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4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10</v>
      </c>
      <c r="E15" s="4">
        <v>0</v>
      </c>
      <c r="F15" s="4">
        <v>0</v>
      </c>
      <c r="G15" s="118">
        <v>4</v>
      </c>
      <c r="H15" s="139">
        <v>0</v>
      </c>
      <c r="I15" s="84">
        <v>11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10</v>
      </c>
      <c r="E18" s="4">
        <v>0</v>
      </c>
      <c r="F18" s="4">
        <v>0</v>
      </c>
      <c r="G18" s="26">
        <v>4</v>
      </c>
      <c r="H18" s="4">
        <v>4</v>
      </c>
      <c r="I18" s="84">
        <v>11</v>
      </c>
    </row>
    <row r="19" spans="2:9" x14ac:dyDescent="0.35">
      <c r="B19" s="3" t="s">
        <v>17</v>
      </c>
      <c r="D19" s="6">
        <v>1.4500000000000001E-2</v>
      </c>
      <c r="E19" s="6">
        <v>1.4999999999999999E-2</v>
      </c>
      <c r="F19" s="6">
        <v>2.3800000000000002E-2</v>
      </c>
      <c r="G19" s="6" t="s">
        <v>570</v>
      </c>
      <c r="H19" s="6">
        <v>1.5900000000000001E-2</v>
      </c>
      <c r="I19" s="85">
        <v>2.6100000000000002E-2</v>
      </c>
    </row>
    <row r="20" spans="2:9" x14ac:dyDescent="0.35">
      <c r="B20" s="3" t="s">
        <v>18</v>
      </c>
      <c r="D20" s="6">
        <v>6.4000000000000003E-3</v>
      </c>
      <c r="E20" s="6">
        <v>2.2200000000000001E-2</v>
      </c>
      <c r="F20" s="6">
        <v>2.2200000000000001E-2</v>
      </c>
      <c r="G20" s="7" t="s">
        <v>39</v>
      </c>
      <c r="H20" s="6">
        <v>6.8999999999999999E-3</v>
      </c>
      <c r="I20" s="85">
        <v>2.98E-2</v>
      </c>
    </row>
    <row r="21" spans="2:9" x14ac:dyDescent="0.35">
      <c r="B21" s="3" t="s">
        <v>19</v>
      </c>
      <c r="D21" s="7">
        <v>0.82</v>
      </c>
      <c r="E21" s="7">
        <v>0.69</v>
      </c>
      <c r="F21" s="7">
        <v>0.68</v>
      </c>
      <c r="G21" s="7">
        <v>0.68</v>
      </c>
      <c r="H21" s="7">
        <v>1.19</v>
      </c>
      <c r="I21" s="86">
        <v>0.71</v>
      </c>
    </row>
    <row r="22" spans="2:9" x14ac:dyDescent="0.35">
      <c r="B22" s="3" t="s">
        <v>20</v>
      </c>
      <c r="D22" s="138">
        <v>44154</v>
      </c>
      <c r="E22" s="8">
        <v>18938</v>
      </c>
      <c r="F22" s="8">
        <v>16086</v>
      </c>
      <c r="G22" s="14">
        <v>52218</v>
      </c>
      <c r="H22" s="33">
        <v>5954</v>
      </c>
      <c r="I22" s="87">
        <v>41307</v>
      </c>
    </row>
    <row r="23" spans="2:9" x14ac:dyDescent="0.35">
      <c r="B23" s="3" t="s">
        <v>21</v>
      </c>
      <c r="D23" s="18">
        <v>771</v>
      </c>
      <c r="E23" s="4">
        <v>358</v>
      </c>
      <c r="F23" s="4">
        <v>179</v>
      </c>
      <c r="G23" s="4">
        <v>489</v>
      </c>
      <c r="H23" s="15">
        <v>62</v>
      </c>
      <c r="I23" s="84">
        <v>298</v>
      </c>
    </row>
    <row r="24" spans="2:9" x14ac:dyDescent="0.35">
      <c r="B24" s="3" t="s">
        <v>23</v>
      </c>
      <c r="D24" s="18">
        <v>8</v>
      </c>
      <c r="E24" s="4">
        <v>6</v>
      </c>
      <c r="F24" s="4" t="s">
        <v>29</v>
      </c>
      <c r="G24" s="4">
        <v>6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0.74</v>
      </c>
      <c r="E25" s="7">
        <v>0.85</v>
      </c>
      <c r="F25" s="7" t="s">
        <v>29</v>
      </c>
      <c r="G25" s="7">
        <v>0.72</v>
      </c>
      <c r="H25" s="7" t="s">
        <v>29</v>
      </c>
      <c r="I25" s="86">
        <v>0.96</v>
      </c>
    </row>
    <row r="26" spans="2:9" x14ac:dyDescent="0.35">
      <c r="B26" s="5" t="s">
        <v>25</v>
      </c>
      <c r="D26" s="22">
        <v>0.64</v>
      </c>
      <c r="E26" s="102">
        <v>0.84</v>
      </c>
      <c r="F26" s="102" t="s">
        <v>29</v>
      </c>
      <c r="G26" s="23">
        <v>0.85</v>
      </c>
      <c r="H26" s="102" t="s">
        <v>29</v>
      </c>
      <c r="I26" s="88">
        <v>0.19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9662-7831-4445-9D32-C1AD57147271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45798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571</v>
      </c>
      <c r="E6" s="4" t="s">
        <v>572</v>
      </c>
      <c r="F6" s="4" t="s">
        <v>231</v>
      </c>
      <c r="G6" s="4" t="s">
        <v>573</v>
      </c>
      <c r="H6" s="80">
        <v>0</v>
      </c>
      <c r="I6" s="84" t="s">
        <v>574</v>
      </c>
      <c r="K6" s="41"/>
      <c r="L6" s="25"/>
    </row>
    <row r="7" spans="2:12" x14ac:dyDescent="0.35">
      <c r="B7" s="82" t="s">
        <v>54</v>
      </c>
      <c r="D7" s="151">
        <v>51</v>
      </c>
      <c r="E7" s="4">
        <v>50</v>
      </c>
      <c r="F7" s="4">
        <v>35</v>
      </c>
      <c r="G7" s="4">
        <v>43</v>
      </c>
      <c r="H7" s="15">
        <v>13</v>
      </c>
      <c r="I7" s="84">
        <v>56</v>
      </c>
      <c r="L7" s="25"/>
    </row>
    <row r="8" spans="2:12" x14ac:dyDescent="0.35">
      <c r="B8" s="3" t="s">
        <v>7</v>
      </c>
      <c r="D8" s="96">
        <v>40</v>
      </c>
      <c r="E8" s="4">
        <v>46</v>
      </c>
      <c r="F8" s="4">
        <v>33</v>
      </c>
      <c r="G8" s="4">
        <v>38</v>
      </c>
      <c r="H8" s="15">
        <v>14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46</v>
      </c>
      <c r="F11" s="4">
        <v>25</v>
      </c>
      <c r="G11" s="4">
        <v>56</v>
      </c>
      <c r="H11" s="15" t="s">
        <v>575</v>
      </c>
      <c r="I11" s="84">
        <v>52</v>
      </c>
    </row>
    <row r="12" spans="2:12" x14ac:dyDescent="0.35">
      <c r="B12" s="3" t="s">
        <v>11</v>
      </c>
      <c r="D12" s="18">
        <v>7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4</v>
      </c>
      <c r="E13" s="4">
        <v>0</v>
      </c>
      <c r="F13" s="4">
        <v>0</v>
      </c>
      <c r="G13" s="4">
        <v>8</v>
      </c>
      <c r="H13" s="15">
        <v>0</v>
      </c>
      <c r="I13" s="84">
        <v>3</v>
      </c>
    </row>
    <row r="14" spans="2:12" x14ac:dyDescent="0.35">
      <c r="B14" s="3" t="s">
        <v>113</v>
      </c>
      <c r="D14" s="18">
        <v>1</v>
      </c>
      <c r="E14" s="4">
        <v>6</v>
      </c>
      <c r="F14" s="4">
        <v>0</v>
      </c>
      <c r="G14" s="12">
        <v>6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8</v>
      </c>
      <c r="E15" s="4">
        <v>0</v>
      </c>
      <c r="F15" s="4">
        <v>0</v>
      </c>
      <c r="G15" s="118">
        <v>2</v>
      </c>
      <c r="H15" s="139">
        <v>0</v>
      </c>
      <c r="I15" s="84">
        <v>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3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8</v>
      </c>
      <c r="E18" s="4">
        <v>0</v>
      </c>
      <c r="F18" s="4">
        <v>0</v>
      </c>
      <c r="G18" s="26">
        <v>5</v>
      </c>
      <c r="H18" s="4">
        <v>4</v>
      </c>
      <c r="I18" s="84">
        <v>1</v>
      </c>
    </row>
    <row r="19" spans="2:9" x14ac:dyDescent="0.35">
      <c r="B19" s="3" t="s">
        <v>17</v>
      </c>
      <c r="D19" s="6">
        <v>1.54E-2</v>
      </c>
      <c r="E19" s="6">
        <v>2.5000000000000001E-2</v>
      </c>
      <c r="F19" s="6">
        <v>7.4000000000000003E-3</v>
      </c>
      <c r="G19" s="6" t="s">
        <v>576</v>
      </c>
      <c r="H19" s="6">
        <v>2.8999999999999998E-3</v>
      </c>
      <c r="I19" s="85">
        <v>6.4999999999999997E-3</v>
      </c>
    </row>
    <row r="20" spans="2:9" x14ac:dyDescent="0.35">
      <c r="B20" s="3" t="s">
        <v>18</v>
      </c>
      <c r="D20" s="6">
        <v>7.0000000000000001E-3</v>
      </c>
      <c r="E20" s="6">
        <v>2.1899999999999999E-2</v>
      </c>
      <c r="F20" s="6">
        <v>2.1899999999999999E-2</v>
      </c>
      <c r="G20" s="7" t="s">
        <v>39</v>
      </c>
      <c r="H20" s="6">
        <v>6.4999999999999997E-3</v>
      </c>
      <c r="I20" s="85">
        <v>2.7799999999999998E-2</v>
      </c>
    </row>
    <row r="21" spans="2:9" x14ac:dyDescent="0.35">
      <c r="B21" s="3" t="s">
        <v>19</v>
      </c>
      <c r="D21" s="7">
        <v>0.82</v>
      </c>
      <c r="E21" s="7">
        <v>0.79</v>
      </c>
      <c r="F21" s="7">
        <v>0.68</v>
      </c>
      <c r="G21" s="7">
        <v>0.74</v>
      </c>
      <c r="H21" s="7">
        <v>0.76</v>
      </c>
      <c r="I21" s="86">
        <v>0.74</v>
      </c>
    </row>
    <row r="22" spans="2:9" x14ac:dyDescent="0.35">
      <c r="B22" s="3" t="s">
        <v>20</v>
      </c>
      <c r="D22" s="138">
        <v>31400</v>
      </c>
      <c r="E22" s="8">
        <v>28318</v>
      </c>
      <c r="F22" s="8">
        <v>16444</v>
      </c>
      <c r="G22" s="14">
        <v>56765</v>
      </c>
      <c r="H22" s="33">
        <v>9841</v>
      </c>
      <c r="I22" s="87">
        <v>65756</v>
      </c>
    </row>
    <row r="23" spans="2:9" x14ac:dyDescent="0.35">
      <c r="B23" s="3" t="s">
        <v>21</v>
      </c>
      <c r="D23" s="18">
        <v>569</v>
      </c>
      <c r="E23" s="4">
        <v>628</v>
      </c>
      <c r="F23" s="4">
        <v>334</v>
      </c>
      <c r="G23" s="4">
        <v>715</v>
      </c>
      <c r="H23" s="15">
        <v>466</v>
      </c>
      <c r="I23" s="84">
        <v>491</v>
      </c>
    </row>
    <row r="24" spans="2:9" x14ac:dyDescent="0.35">
      <c r="B24" s="3" t="s">
        <v>23</v>
      </c>
      <c r="D24" s="18">
        <v>5</v>
      </c>
      <c r="E24" s="4">
        <v>11</v>
      </c>
      <c r="F24" s="4" t="s">
        <v>29</v>
      </c>
      <c r="G24" s="4">
        <v>6</v>
      </c>
      <c r="H24" s="13" t="s">
        <v>29</v>
      </c>
      <c r="I24" s="84">
        <v>2</v>
      </c>
    </row>
    <row r="25" spans="2:9" x14ac:dyDescent="0.35">
      <c r="B25" s="3" t="s">
        <v>24</v>
      </c>
      <c r="D25" s="21">
        <v>0.74</v>
      </c>
      <c r="E25" s="7">
        <v>0.91</v>
      </c>
      <c r="F25" s="7" t="s">
        <v>29</v>
      </c>
      <c r="G25" s="7">
        <v>0.7</v>
      </c>
      <c r="H25" s="7" t="s">
        <v>29</v>
      </c>
      <c r="I25" s="86">
        <v>0.95</v>
      </c>
    </row>
    <row r="26" spans="2:9" x14ac:dyDescent="0.35">
      <c r="B26" s="5" t="s">
        <v>25</v>
      </c>
      <c r="D26" s="22">
        <v>0.54</v>
      </c>
      <c r="E26" s="102">
        <v>0.85</v>
      </c>
      <c r="F26" s="102" t="s">
        <v>29</v>
      </c>
      <c r="G26" s="23">
        <v>0.85</v>
      </c>
      <c r="H26" s="102" t="s">
        <v>29</v>
      </c>
      <c r="I26" s="88">
        <v>0.19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D3DD-B6D8-4087-9B83-E28C621B320F}">
  <dimension ref="B3:L26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45799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571</v>
      </c>
      <c r="E6" s="4" t="s">
        <v>572</v>
      </c>
      <c r="F6" s="4" t="s">
        <v>283</v>
      </c>
      <c r="G6" s="4"/>
      <c r="H6" s="80">
        <v>0</v>
      </c>
      <c r="I6" s="84" t="s">
        <v>577</v>
      </c>
      <c r="K6" s="41"/>
      <c r="L6" s="25"/>
    </row>
    <row r="7" spans="2:12" x14ac:dyDescent="0.35">
      <c r="B7" s="82" t="s">
        <v>54</v>
      </c>
      <c r="D7" s="151">
        <v>51</v>
      </c>
      <c r="E7" s="4">
        <v>50</v>
      </c>
      <c r="F7" s="4">
        <v>35</v>
      </c>
      <c r="G7" s="4">
        <v>43</v>
      </c>
      <c r="H7" s="15">
        <v>13</v>
      </c>
      <c r="I7" s="84">
        <v>61</v>
      </c>
      <c r="L7" s="25"/>
    </row>
    <row r="8" spans="2:12" x14ac:dyDescent="0.35">
      <c r="B8" s="3" t="s">
        <v>7</v>
      </c>
      <c r="D8" s="96">
        <v>40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56</v>
      </c>
      <c r="E11" s="4">
        <v>49</v>
      </c>
      <c r="F11" s="4">
        <v>28</v>
      </c>
      <c r="G11" s="4">
        <v>58</v>
      </c>
      <c r="H11" s="15" t="s">
        <v>578</v>
      </c>
      <c r="I11" s="84">
        <v>54</v>
      </c>
    </row>
    <row r="12" spans="2:12" x14ac:dyDescent="0.35">
      <c r="B12" s="3" t="s">
        <v>11</v>
      </c>
      <c r="D12" s="18">
        <v>6</v>
      </c>
      <c r="E12" s="4">
        <v>0</v>
      </c>
      <c r="F12" s="4">
        <v>0</v>
      </c>
      <c r="G12" s="4">
        <v>0</v>
      </c>
      <c r="H12" s="15">
        <v>0</v>
      </c>
      <c r="I12" s="84">
        <v>3</v>
      </c>
    </row>
    <row r="13" spans="2:12" x14ac:dyDescent="0.35">
      <c r="B13" s="3" t="s">
        <v>112</v>
      </c>
      <c r="D13" s="18">
        <v>3</v>
      </c>
      <c r="E13" s="4">
        <v>3</v>
      </c>
      <c r="F13" s="4">
        <v>0</v>
      </c>
      <c r="G13" s="4">
        <v>6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1</v>
      </c>
      <c r="E14" s="4">
        <v>6</v>
      </c>
      <c r="F14" s="4">
        <v>0</v>
      </c>
      <c r="G14" s="12">
        <v>3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3</v>
      </c>
      <c r="E15" s="4">
        <v>0</v>
      </c>
      <c r="F15" s="4">
        <v>0</v>
      </c>
      <c r="G15" s="118">
        <v>2</v>
      </c>
      <c r="H15" s="139">
        <v>0</v>
      </c>
      <c r="I15" s="84">
        <v>6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5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3</v>
      </c>
      <c r="E18" s="4">
        <v>5</v>
      </c>
      <c r="F18" s="4">
        <v>0</v>
      </c>
      <c r="G18" s="26">
        <v>2</v>
      </c>
      <c r="H18" s="4">
        <v>0</v>
      </c>
      <c r="I18" s="84">
        <v>6</v>
      </c>
    </row>
    <row r="19" spans="2:9" x14ac:dyDescent="0.35">
      <c r="B19" s="3" t="s">
        <v>17</v>
      </c>
      <c r="D19" s="6">
        <v>1.1599999999999999E-2</v>
      </c>
      <c r="E19" s="6">
        <v>2.3599999999999999E-2</v>
      </c>
      <c r="F19" s="6">
        <v>1.46E-2</v>
      </c>
      <c r="G19" s="6" t="s">
        <v>579</v>
      </c>
      <c r="H19" s="6">
        <v>1.0999999999999999E-2</v>
      </c>
      <c r="I19" s="85">
        <v>3.9399999999999998E-2</v>
      </c>
    </row>
    <row r="20" spans="2:9" x14ac:dyDescent="0.35">
      <c r="B20" s="3" t="s">
        <v>18</v>
      </c>
      <c r="D20" s="6">
        <v>6.8999999999999999E-3</v>
      </c>
      <c r="E20" s="6">
        <v>2.1700000000000001E-2</v>
      </c>
      <c r="F20" s="6">
        <v>2.1700000000000001E-2</v>
      </c>
      <c r="G20" s="7" t="s">
        <v>320</v>
      </c>
      <c r="H20" s="6">
        <v>6.7999999999999996E-3</v>
      </c>
      <c r="I20" s="85">
        <v>2.9499999999999998E-2</v>
      </c>
    </row>
    <row r="21" spans="2:9" x14ac:dyDescent="0.35">
      <c r="B21" s="3" t="s">
        <v>19</v>
      </c>
      <c r="D21" s="7">
        <v>0.82</v>
      </c>
      <c r="E21" s="7">
        <v>0.82</v>
      </c>
      <c r="F21" s="7">
        <v>0.76</v>
      </c>
      <c r="G21" s="7">
        <v>0.65</v>
      </c>
      <c r="H21" s="7">
        <v>0.76</v>
      </c>
      <c r="I21" s="86">
        <v>0.73</v>
      </c>
    </row>
    <row r="22" spans="2:9" x14ac:dyDescent="0.35">
      <c r="B22" s="3" t="s">
        <v>20</v>
      </c>
      <c r="D22" s="138">
        <v>51318</v>
      </c>
      <c r="E22" s="8">
        <v>33706</v>
      </c>
      <c r="F22" s="8">
        <v>22907</v>
      </c>
      <c r="G22" s="14">
        <v>47242</v>
      </c>
      <c r="H22" s="33">
        <v>9308</v>
      </c>
      <c r="I22" s="87">
        <v>64273</v>
      </c>
    </row>
    <row r="23" spans="2:9" x14ac:dyDescent="0.35">
      <c r="B23" s="3" t="s">
        <v>21</v>
      </c>
      <c r="D23" s="18">
        <v>615</v>
      </c>
      <c r="E23" s="4">
        <v>788</v>
      </c>
      <c r="F23" s="4">
        <v>301</v>
      </c>
      <c r="G23" s="4">
        <v>471</v>
      </c>
      <c r="H23" s="15">
        <v>308</v>
      </c>
      <c r="I23" s="84">
        <v>627</v>
      </c>
    </row>
    <row r="24" spans="2:9" x14ac:dyDescent="0.35">
      <c r="B24" s="3" t="s">
        <v>23</v>
      </c>
      <c r="D24" s="18">
        <v>11</v>
      </c>
      <c r="E24" s="4">
        <v>8</v>
      </c>
      <c r="F24" s="4" t="s">
        <v>29</v>
      </c>
      <c r="G24" s="4">
        <v>10</v>
      </c>
      <c r="H24" s="13" t="s">
        <v>29</v>
      </c>
      <c r="I24" s="84">
        <v>4</v>
      </c>
    </row>
    <row r="25" spans="2:9" x14ac:dyDescent="0.35">
      <c r="B25" s="3" t="s">
        <v>24</v>
      </c>
      <c r="D25" s="7">
        <v>0.76</v>
      </c>
      <c r="E25" s="7">
        <v>0.9</v>
      </c>
      <c r="F25" s="7" t="s">
        <v>29</v>
      </c>
      <c r="G25" s="7" t="s">
        <v>313</v>
      </c>
      <c r="H25" s="7" t="s">
        <v>29</v>
      </c>
      <c r="I25" s="86">
        <v>0.88</v>
      </c>
    </row>
    <row r="26" spans="2:9" x14ac:dyDescent="0.35">
      <c r="B26" s="5" t="s">
        <v>25</v>
      </c>
      <c r="D26" s="102">
        <v>0.57999999999999996</v>
      </c>
      <c r="E26" s="102">
        <v>0.88</v>
      </c>
      <c r="F26" s="102" t="s">
        <v>29</v>
      </c>
      <c r="G26" s="23" t="s">
        <v>346</v>
      </c>
      <c r="H26" s="102" t="s">
        <v>29</v>
      </c>
      <c r="I26" s="88">
        <v>0.19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0B83-2EFB-4C7F-ABAC-45A16EDE80A5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8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45800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580</v>
      </c>
      <c r="E6" s="4" t="s">
        <v>572</v>
      </c>
      <c r="F6" s="4" t="s">
        <v>257</v>
      </c>
      <c r="G6" s="4">
        <v>0</v>
      </c>
      <c r="H6" s="80">
        <v>0</v>
      </c>
      <c r="I6" s="84" t="s">
        <v>581</v>
      </c>
      <c r="K6" s="41"/>
      <c r="L6" s="25"/>
    </row>
    <row r="7" spans="2:12" x14ac:dyDescent="0.35">
      <c r="B7" s="82" t="s">
        <v>54</v>
      </c>
      <c r="D7" s="151">
        <v>50</v>
      </c>
      <c r="E7" s="4">
        <v>50</v>
      </c>
      <c r="F7" s="4">
        <v>35</v>
      </c>
      <c r="G7" s="4">
        <v>43</v>
      </c>
      <c r="H7" s="15">
        <v>13</v>
      </c>
      <c r="I7" s="84">
        <v>53</v>
      </c>
      <c r="L7" s="25"/>
    </row>
    <row r="8" spans="2:12" x14ac:dyDescent="0.35">
      <c r="B8" s="3" t="s">
        <v>7</v>
      </c>
      <c r="D8" s="96">
        <v>39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60</v>
      </c>
      <c r="E11" s="4">
        <v>54</v>
      </c>
      <c r="F11" s="4">
        <v>24</v>
      </c>
      <c r="G11" s="4">
        <v>53</v>
      </c>
      <c r="H11" s="15">
        <v>13</v>
      </c>
      <c r="I11" s="84">
        <v>34</v>
      </c>
    </row>
    <row r="12" spans="2:12" x14ac:dyDescent="0.35">
      <c r="B12" s="3" t="s">
        <v>11</v>
      </c>
      <c r="D12" s="18" t="s">
        <v>582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2</v>
      </c>
      <c r="E13" s="4">
        <v>2</v>
      </c>
      <c r="F13" s="4">
        <v>0</v>
      </c>
      <c r="G13" s="4">
        <v>1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1</v>
      </c>
      <c r="E14" s="4">
        <v>5</v>
      </c>
      <c r="F14" s="4">
        <v>1</v>
      </c>
      <c r="G14" s="12">
        <v>5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10</v>
      </c>
      <c r="E15" s="4">
        <v>0</v>
      </c>
      <c r="F15" s="4">
        <v>0</v>
      </c>
      <c r="G15" s="118">
        <v>2</v>
      </c>
      <c r="H15" s="139">
        <v>0</v>
      </c>
      <c r="I15" s="84">
        <v>7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2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12</v>
      </c>
      <c r="E18" s="4">
        <v>0</v>
      </c>
      <c r="F18" s="4">
        <v>0</v>
      </c>
      <c r="G18" s="26">
        <v>2</v>
      </c>
      <c r="H18" s="4">
        <v>9</v>
      </c>
      <c r="I18" s="84">
        <v>7</v>
      </c>
    </row>
    <row r="19" spans="2:9" x14ac:dyDescent="0.35">
      <c r="B19" s="3" t="s">
        <v>17</v>
      </c>
      <c r="D19" s="6">
        <v>3.3E-3</v>
      </c>
      <c r="E19" s="6">
        <v>1.15E-2</v>
      </c>
      <c r="F19" s="6">
        <v>6.8999999999999999E-3</v>
      </c>
      <c r="G19" s="6" t="s">
        <v>583</v>
      </c>
      <c r="H19" s="6">
        <v>2.3999999999999998E-3</v>
      </c>
      <c r="I19" s="85">
        <v>1.8100000000000002E-2</v>
      </c>
    </row>
    <row r="20" spans="2:9" x14ac:dyDescent="0.35">
      <c r="B20" s="3" t="s">
        <v>18</v>
      </c>
      <c r="D20" s="6">
        <v>6.7000000000000002E-3</v>
      </c>
      <c r="E20" s="6">
        <v>2.1399999999999999E-2</v>
      </c>
      <c r="F20" s="6">
        <v>2.1399999999999999E-2</v>
      </c>
      <c r="G20" s="7" t="s">
        <v>564</v>
      </c>
      <c r="H20" s="6">
        <v>6.4999999999999997E-3</v>
      </c>
      <c r="I20" s="85">
        <v>2.86E-2</v>
      </c>
    </row>
    <row r="21" spans="2:9" x14ac:dyDescent="0.35">
      <c r="B21" s="3" t="s">
        <v>19</v>
      </c>
      <c r="D21" s="7">
        <v>0.82</v>
      </c>
      <c r="E21" s="7">
        <v>0.77</v>
      </c>
      <c r="F21" s="7">
        <v>0.7</v>
      </c>
      <c r="G21" s="7">
        <v>0.64</v>
      </c>
      <c r="H21" s="7">
        <v>0.71</v>
      </c>
      <c r="I21" s="86">
        <v>0.63</v>
      </c>
    </row>
    <row r="22" spans="2:9" x14ac:dyDescent="0.35">
      <c r="B22" s="3" t="s">
        <v>20</v>
      </c>
      <c r="D22" s="138">
        <v>61893</v>
      </c>
      <c r="E22" s="8">
        <v>34514</v>
      </c>
      <c r="F22" s="8">
        <v>15005</v>
      </c>
      <c r="G22" s="14">
        <v>40978</v>
      </c>
      <c r="H22" s="33">
        <v>9238</v>
      </c>
      <c r="I22" s="87">
        <v>37999</v>
      </c>
    </row>
    <row r="23" spans="2:9" x14ac:dyDescent="0.35">
      <c r="B23" s="3" t="s">
        <v>21</v>
      </c>
      <c r="D23" s="18">
        <v>613</v>
      </c>
      <c r="E23" s="4">
        <v>703</v>
      </c>
      <c r="F23" s="4">
        <v>352</v>
      </c>
      <c r="G23" s="4">
        <v>583</v>
      </c>
      <c r="H23" s="15">
        <v>251</v>
      </c>
      <c r="I23" s="84">
        <v>376</v>
      </c>
    </row>
    <row r="24" spans="2:9" x14ac:dyDescent="0.35">
      <c r="B24" s="3" t="s">
        <v>23</v>
      </c>
      <c r="D24" s="18">
        <v>10</v>
      </c>
      <c r="E24" s="4">
        <v>5</v>
      </c>
      <c r="F24" s="4" t="s">
        <v>29</v>
      </c>
      <c r="G24" s="4">
        <v>13</v>
      </c>
      <c r="H24" s="13" t="s">
        <v>29</v>
      </c>
      <c r="I24" s="84">
        <v>3</v>
      </c>
    </row>
    <row r="25" spans="2:9" x14ac:dyDescent="0.35">
      <c r="B25" s="3" t="s">
        <v>24</v>
      </c>
      <c r="D25" s="21">
        <v>0.74</v>
      </c>
      <c r="E25" s="7">
        <v>0.85</v>
      </c>
      <c r="F25" s="7" t="s">
        <v>29</v>
      </c>
      <c r="G25" s="7" t="s">
        <v>313</v>
      </c>
      <c r="H25" s="7" t="s">
        <v>29</v>
      </c>
      <c r="I25" s="86">
        <v>0.93</v>
      </c>
    </row>
    <row r="26" spans="2:9" x14ac:dyDescent="0.35">
      <c r="B26" s="5" t="s">
        <v>25</v>
      </c>
      <c r="D26" s="102">
        <v>0.57999999999999996</v>
      </c>
      <c r="E26" s="102">
        <v>0.88</v>
      </c>
      <c r="F26" s="102" t="s">
        <v>29</v>
      </c>
      <c r="G26" s="23" t="s">
        <v>338</v>
      </c>
      <c r="H26" s="102" t="s">
        <v>29</v>
      </c>
      <c r="I26" s="88">
        <v>0.22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5CCF-D4C8-469F-A7C7-8300BDD5AEDA}">
  <dimension ref="B3:L26"/>
  <sheetViews>
    <sheetView showGridLines="0" topLeftCell="E4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71</v>
      </c>
      <c r="K4" s="41">
        <v>45801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6</v>
      </c>
      <c r="K5" s="41"/>
      <c r="L5" s="25"/>
    </row>
    <row r="6" spans="2:12" x14ac:dyDescent="0.35">
      <c r="B6" s="82" t="s">
        <v>22</v>
      </c>
      <c r="D6" s="151" t="s">
        <v>584</v>
      </c>
      <c r="E6" s="4" t="s">
        <v>572</v>
      </c>
      <c r="F6" s="4" t="s">
        <v>283</v>
      </c>
      <c r="G6" s="4">
        <v>0</v>
      </c>
      <c r="H6" s="80">
        <v>0</v>
      </c>
      <c r="I6" s="84" t="s">
        <v>585</v>
      </c>
      <c r="K6" s="41"/>
      <c r="L6" s="25"/>
    </row>
    <row r="7" spans="2:12" x14ac:dyDescent="0.35">
      <c r="B7" s="82" t="s">
        <v>54</v>
      </c>
      <c r="D7" s="151">
        <v>50</v>
      </c>
      <c r="E7" s="4">
        <v>50</v>
      </c>
      <c r="F7" s="4">
        <v>35</v>
      </c>
      <c r="G7" s="4">
        <v>43</v>
      </c>
      <c r="H7" s="15">
        <v>13</v>
      </c>
      <c r="I7" s="84">
        <v>52</v>
      </c>
      <c r="L7" s="25"/>
    </row>
    <row r="8" spans="2:12" x14ac:dyDescent="0.35">
      <c r="B8" s="3" t="s">
        <v>7</v>
      </c>
      <c r="D8" s="96">
        <v>39</v>
      </c>
      <c r="E8" s="4">
        <v>46</v>
      </c>
      <c r="F8" s="4">
        <v>33</v>
      </c>
      <c r="G8" s="4">
        <v>38</v>
      </c>
      <c r="H8" s="15">
        <v>12</v>
      </c>
      <c r="I8" s="84">
        <v>60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49</v>
      </c>
      <c r="E11" s="4">
        <v>37</v>
      </c>
      <c r="F11" s="4">
        <v>30</v>
      </c>
      <c r="G11" s="4">
        <v>49</v>
      </c>
      <c r="H11" s="15">
        <v>13</v>
      </c>
      <c r="I11" s="84">
        <v>43</v>
      </c>
    </row>
    <row r="12" spans="2:12" x14ac:dyDescent="0.35">
      <c r="B12" s="3" t="s">
        <v>11</v>
      </c>
      <c r="D12" s="18" t="s">
        <v>263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2</v>
      </c>
      <c r="E13" s="4">
        <v>0</v>
      </c>
      <c r="F13" s="4">
        <v>0</v>
      </c>
      <c r="G13" s="4">
        <v>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5</v>
      </c>
      <c r="F14" s="4">
        <v>0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13</v>
      </c>
      <c r="E15" s="4">
        <v>0</v>
      </c>
      <c r="F15" s="4">
        <v>0</v>
      </c>
      <c r="G15" s="118">
        <v>2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13</v>
      </c>
      <c r="E18" s="4">
        <v>0</v>
      </c>
      <c r="F18" s="4">
        <v>0</v>
      </c>
      <c r="G18" s="26">
        <v>2</v>
      </c>
      <c r="H18" s="4">
        <v>3</v>
      </c>
      <c r="I18" s="84">
        <v>10</v>
      </c>
    </row>
    <row r="19" spans="2:9" x14ac:dyDescent="0.35">
      <c r="B19" s="3" t="s">
        <v>17</v>
      </c>
      <c r="D19" s="6">
        <v>3.8E-3</v>
      </c>
      <c r="E19" s="6">
        <v>1.5800000000000002E-2</v>
      </c>
      <c r="F19" s="6">
        <v>1.29E-2</v>
      </c>
      <c r="G19" s="6" t="s">
        <v>444</v>
      </c>
      <c r="H19" s="6">
        <v>4.8999999999999998E-3</v>
      </c>
      <c r="I19" s="85">
        <v>6.4000000000000003E-3</v>
      </c>
    </row>
    <row r="20" spans="2:9" x14ac:dyDescent="0.35">
      <c r="B20" s="3" t="s">
        <v>18</v>
      </c>
      <c r="D20" s="6">
        <v>6.7000000000000002E-3</v>
      </c>
      <c r="E20" s="6">
        <v>2.1399999999999999E-2</v>
      </c>
      <c r="F20" s="6">
        <v>2.1399999999999999E-2</v>
      </c>
      <c r="G20" s="7" t="s">
        <v>320</v>
      </c>
      <c r="H20" s="6">
        <v>6.6E-3</v>
      </c>
      <c r="I20" s="85">
        <v>2.9000000000000001E-2</v>
      </c>
    </row>
    <row r="21" spans="2:9" x14ac:dyDescent="0.35">
      <c r="B21" s="3" t="s">
        <v>19</v>
      </c>
      <c r="D21" s="7">
        <v>0.82</v>
      </c>
      <c r="E21" s="7">
        <v>0.71</v>
      </c>
      <c r="F21" s="7">
        <v>0.7</v>
      </c>
      <c r="G21" s="7">
        <v>0.63</v>
      </c>
      <c r="H21" s="7">
        <v>0.48</v>
      </c>
      <c r="I21" s="86">
        <v>0.55000000000000004</v>
      </c>
    </row>
    <row r="22" spans="2:9" x14ac:dyDescent="0.35">
      <c r="B22" s="3" t="s">
        <v>20</v>
      </c>
      <c r="D22" s="138">
        <v>30892</v>
      </c>
      <c r="E22" s="8">
        <v>21143</v>
      </c>
      <c r="F22" s="8">
        <v>20489</v>
      </c>
      <c r="G22" s="14">
        <v>43096</v>
      </c>
      <c r="H22" s="33">
        <v>5952</v>
      </c>
      <c r="I22" s="87">
        <v>36667</v>
      </c>
    </row>
    <row r="23" spans="2:9" x14ac:dyDescent="0.35">
      <c r="B23" s="3" t="s">
        <v>21</v>
      </c>
      <c r="D23" s="18">
        <v>540</v>
      </c>
      <c r="E23" s="4">
        <v>557</v>
      </c>
      <c r="F23" s="4">
        <v>371</v>
      </c>
      <c r="G23" s="4">
        <v>569</v>
      </c>
      <c r="H23" s="15">
        <v>246</v>
      </c>
      <c r="I23" s="84">
        <v>531</v>
      </c>
    </row>
    <row r="24" spans="2:9" x14ac:dyDescent="0.35">
      <c r="B24" s="3" t="s">
        <v>23</v>
      </c>
      <c r="D24" s="18">
        <v>8</v>
      </c>
      <c r="E24" s="4">
        <v>14</v>
      </c>
      <c r="F24" s="4" t="s">
        <v>29</v>
      </c>
      <c r="G24" s="4">
        <v>11</v>
      </c>
      <c r="H24" s="13" t="s">
        <v>29</v>
      </c>
      <c r="I24" s="84">
        <v>3</v>
      </c>
    </row>
    <row r="25" spans="2:9" x14ac:dyDescent="0.35">
      <c r="B25" s="3" t="s">
        <v>24</v>
      </c>
      <c r="D25" s="7">
        <v>0.74</v>
      </c>
      <c r="E25" s="7">
        <v>0.89</v>
      </c>
      <c r="F25" s="7" t="s">
        <v>29</v>
      </c>
      <c r="G25" s="7">
        <v>0.73</v>
      </c>
      <c r="H25" s="7" t="s">
        <v>29</v>
      </c>
      <c r="I25" s="86">
        <v>0.91</v>
      </c>
    </row>
    <row r="26" spans="2:9" x14ac:dyDescent="0.35">
      <c r="B26" s="5" t="s">
        <v>25</v>
      </c>
      <c r="D26" s="102">
        <v>0.57999999999999996</v>
      </c>
      <c r="E26" s="102">
        <v>0.88</v>
      </c>
      <c r="F26" s="102" t="s">
        <v>29</v>
      </c>
      <c r="G26" s="23">
        <v>0.86</v>
      </c>
      <c r="H26" s="102" t="s">
        <v>29</v>
      </c>
      <c r="I26" s="88">
        <v>0.22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3DE1-0098-4BE6-880D-0EC9E9F8B139}">
  <dimension ref="B3:L26"/>
  <sheetViews>
    <sheetView showGridLines="0" zoomScale="90" zoomScaleNormal="90" workbookViewId="0">
      <selection activeCell="G4" sqref="G4:G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45803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51" t="s">
        <v>586</v>
      </c>
      <c r="E6" s="4" t="s">
        <v>572</v>
      </c>
      <c r="F6" s="4" t="s">
        <v>233</v>
      </c>
      <c r="G6" s="4">
        <v>0</v>
      </c>
      <c r="H6" s="80">
        <v>0</v>
      </c>
      <c r="I6" s="84" t="s">
        <v>463</v>
      </c>
      <c r="K6" s="41"/>
      <c r="L6" s="25"/>
    </row>
    <row r="7" spans="2:12" x14ac:dyDescent="0.35">
      <c r="B7" s="82" t="s">
        <v>54</v>
      </c>
      <c r="D7" s="151">
        <v>51</v>
      </c>
      <c r="E7" s="4">
        <v>50</v>
      </c>
      <c r="F7" s="4">
        <v>35</v>
      </c>
      <c r="G7" s="4">
        <v>43</v>
      </c>
      <c r="H7" s="15">
        <v>13</v>
      </c>
      <c r="I7" s="84">
        <v>53</v>
      </c>
      <c r="L7" s="25"/>
    </row>
    <row r="8" spans="2:12" x14ac:dyDescent="0.35">
      <c r="B8" s="3" t="s">
        <v>7</v>
      </c>
      <c r="D8" s="96">
        <v>39</v>
      </c>
      <c r="E8" s="4">
        <v>46</v>
      </c>
      <c r="F8" s="4">
        <v>33</v>
      </c>
      <c r="G8" s="4">
        <v>38</v>
      </c>
      <c r="H8" s="15">
        <v>12</v>
      </c>
      <c r="I8" s="84">
        <v>60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58</v>
      </c>
      <c r="E11" s="4">
        <v>55</v>
      </c>
      <c r="F11" s="4">
        <v>29</v>
      </c>
      <c r="G11" s="4">
        <v>43</v>
      </c>
      <c r="H11" s="15">
        <v>13</v>
      </c>
      <c r="I11" s="84">
        <v>46</v>
      </c>
    </row>
    <row r="12" spans="2:12" x14ac:dyDescent="0.35">
      <c r="B12" s="3" t="s">
        <v>11</v>
      </c>
      <c r="D12" s="18" t="s">
        <v>295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2</v>
      </c>
      <c r="E13" s="4">
        <v>6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13</v>
      </c>
      <c r="E15" s="4">
        <v>0</v>
      </c>
      <c r="F15" s="4">
        <v>0</v>
      </c>
      <c r="G15" s="118">
        <v>2</v>
      </c>
      <c r="H15" s="139">
        <v>0</v>
      </c>
      <c r="I15" s="84">
        <v>10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3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2</v>
      </c>
      <c r="G17" s="344"/>
      <c r="H17" s="4">
        <v>0</v>
      </c>
      <c r="I17" s="84">
        <v>0</v>
      </c>
    </row>
    <row r="18" spans="2:9" x14ac:dyDescent="0.35">
      <c r="B18" s="3" t="s">
        <v>16</v>
      </c>
      <c r="D18" s="18">
        <v>13</v>
      </c>
      <c r="E18" s="4">
        <v>0</v>
      </c>
      <c r="F18" s="4">
        <v>2</v>
      </c>
      <c r="G18" s="26">
        <v>2</v>
      </c>
      <c r="H18" s="4">
        <v>3</v>
      </c>
      <c r="I18" s="84">
        <v>10</v>
      </c>
    </row>
    <row r="19" spans="2:9" x14ac:dyDescent="0.35">
      <c r="B19" s="3" t="s">
        <v>17</v>
      </c>
      <c r="D19" s="6">
        <v>6.7999999999999996E-3</v>
      </c>
      <c r="E19" s="6">
        <v>5.3400000000000003E-2</v>
      </c>
      <c r="F19" s="6">
        <v>1.44E-2</v>
      </c>
      <c r="G19" s="6" t="s">
        <v>105</v>
      </c>
      <c r="H19" s="6">
        <v>1.44E-2</v>
      </c>
      <c r="I19" s="85">
        <v>6.3500000000000001E-2</v>
      </c>
    </row>
    <row r="20" spans="2:9" x14ac:dyDescent="0.35">
      <c r="B20" s="3" t="s">
        <v>18</v>
      </c>
      <c r="D20" s="6">
        <v>6.6E-3</v>
      </c>
      <c r="E20" s="6">
        <v>2.1399999999999999E-2</v>
      </c>
      <c r="F20" s="6">
        <v>2.1399999999999999E-2</v>
      </c>
      <c r="G20" s="7" t="s">
        <v>171</v>
      </c>
      <c r="H20" s="6">
        <v>6.7999999999999996E-3</v>
      </c>
      <c r="I20" s="85">
        <v>3.0499999999999999E-2</v>
      </c>
    </row>
    <row r="21" spans="2:9" x14ac:dyDescent="0.35">
      <c r="B21" s="3" t="s">
        <v>19</v>
      </c>
      <c r="D21" s="7">
        <v>0.82</v>
      </c>
      <c r="E21" s="7">
        <v>0.86</v>
      </c>
      <c r="F21" s="7">
        <v>0.83</v>
      </c>
      <c r="G21" s="7">
        <v>0.6</v>
      </c>
      <c r="H21" s="7">
        <v>0.54</v>
      </c>
      <c r="I21" s="86">
        <v>0.6</v>
      </c>
    </row>
    <row r="22" spans="2:9" x14ac:dyDescent="0.35">
      <c r="B22" s="3" t="s">
        <v>20</v>
      </c>
      <c r="D22" s="138">
        <v>48486</v>
      </c>
      <c r="E22" s="8">
        <v>37554</v>
      </c>
      <c r="F22" s="8">
        <v>26067</v>
      </c>
      <c r="G22" s="14">
        <v>38350</v>
      </c>
      <c r="H22" s="33">
        <v>6997</v>
      </c>
      <c r="I22" s="87">
        <v>44525</v>
      </c>
    </row>
    <row r="23" spans="2:9" x14ac:dyDescent="0.35">
      <c r="B23" s="3" t="s">
        <v>21</v>
      </c>
      <c r="D23" s="18">
        <v>501</v>
      </c>
      <c r="E23" s="4">
        <v>1022</v>
      </c>
      <c r="F23" s="4">
        <v>361</v>
      </c>
      <c r="G23" s="4">
        <v>418</v>
      </c>
      <c r="H23" s="15">
        <v>533</v>
      </c>
      <c r="I23" s="84">
        <v>491</v>
      </c>
    </row>
    <row r="24" spans="2:9" x14ac:dyDescent="0.35">
      <c r="B24" s="3" t="s">
        <v>23</v>
      </c>
      <c r="D24" s="18">
        <v>16</v>
      </c>
      <c r="E24" s="4">
        <v>14</v>
      </c>
      <c r="F24" s="4" t="s">
        <v>29</v>
      </c>
      <c r="G24" s="4" t="s">
        <v>587</v>
      </c>
      <c r="H24" s="13" t="s">
        <v>29</v>
      </c>
      <c r="I24" s="84">
        <v>2</v>
      </c>
    </row>
    <row r="25" spans="2:9" x14ac:dyDescent="0.35">
      <c r="B25" s="3" t="s">
        <v>24</v>
      </c>
      <c r="D25" s="7">
        <v>0.91</v>
      </c>
      <c r="E25" s="7">
        <v>0.89</v>
      </c>
      <c r="F25" s="7" t="s">
        <v>29</v>
      </c>
      <c r="G25" s="7">
        <v>0.83</v>
      </c>
      <c r="H25" s="7" t="s">
        <v>29</v>
      </c>
      <c r="I25" s="86">
        <v>0.9</v>
      </c>
    </row>
    <row r="26" spans="2:9" x14ac:dyDescent="0.35">
      <c r="B26" s="5" t="s">
        <v>25</v>
      </c>
      <c r="D26" s="7">
        <v>0.66</v>
      </c>
      <c r="E26" s="102">
        <v>0.91</v>
      </c>
      <c r="F26" s="102" t="s">
        <v>29</v>
      </c>
      <c r="G26" s="23">
        <v>0.86</v>
      </c>
      <c r="H26" s="102" t="s">
        <v>29</v>
      </c>
      <c r="I26" s="88">
        <v>0.22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802F-AF0A-49B1-B2B3-DA2A9B041B71}">
  <dimension ref="B3:L26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70</v>
      </c>
      <c r="K4" s="41">
        <v>45804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51" t="s">
        <v>586</v>
      </c>
      <c r="E6" s="4" t="s">
        <v>572</v>
      </c>
      <c r="F6" s="4" t="s">
        <v>231</v>
      </c>
      <c r="G6" s="4">
        <v>2</v>
      </c>
      <c r="H6" s="80" t="s">
        <v>257</v>
      </c>
      <c r="I6" s="84" t="s">
        <v>567</v>
      </c>
      <c r="K6" s="41"/>
      <c r="L6" s="25"/>
    </row>
    <row r="7" spans="2:12" x14ac:dyDescent="0.35">
      <c r="B7" s="82" t="s">
        <v>54</v>
      </c>
      <c r="D7" s="151">
        <v>51</v>
      </c>
      <c r="E7" s="4">
        <v>50</v>
      </c>
      <c r="F7" s="4">
        <v>35</v>
      </c>
      <c r="G7" s="4">
        <v>43</v>
      </c>
      <c r="H7" s="15">
        <v>13</v>
      </c>
      <c r="I7" s="84">
        <v>42</v>
      </c>
      <c r="L7" s="25"/>
    </row>
    <row r="8" spans="2:12" x14ac:dyDescent="0.35">
      <c r="B8" s="3" t="s">
        <v>7</v>
      </c>
      <c r="D8" s="96">
        <v>39</v>
      </c>
      <c r="E8" s="4">
        <v>46</v>
      </c>
      <c r="F8" s="4">
        <v>33</v>
      </c>
      <c r="G8" s="4">
        <v>38</v>
      </c>
      <c r="H8" s="15">
        <v>8</v>
      </c>
      <c r="I8" s="84">
        <v>60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47</v>
      </c>
      <c r="E11" s="4">
        <v>41</v>
      </c>
      <c r="F11" s="4">
        <v>27</v>
      </c>
      <c r="G11" s="4">
        <v>50</v>
      </c>
      <c r="H11" s="15" t="s">
        <v>588</v>
      </c>
      <c r="I11" s="84">
        <v>32</v>
      </c>
    </row>
    <row r="12" spans="2:12" x14ac:dyDescent="0.35">
      <c r="B12" s="3" t="s">
        <v>11</v>
      </c>
      <c r="D12" s="18">
        <v>6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1</v>
      </c>
      <c r="E13" s="4">
        <v>0</v>
      </c>
      <c r="F13" s="4">
        <v>0</v>
      </c>
      <c r="G13" s="4">
        <v>9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5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10</v>
      </c>
      <c r="E15" s="4">
        <v>0</v>
      </c>
      <c r="F15" s="4">
        <v>0</v>
      </c>
      <c r="G15" s="118">
        <v>3</v>
      </c>
      <c r="H15" s="139">
        <v>0</v>
      </c>
      <c r="I15" s="84">
        <v>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10</v>
      </c>
      <c r="E18" s="4">
        <v>0</v>
      </c>
      <c r="F18" s="4">
        <v>0</v>
      </c>
      <c r="G18" s="26">
        <v>3</v>
      </c>
      <c r="H18" s="4">
        <v>5</v>
      </c>
      <c r="I18" s="84">
        <v>4</v>
      </c>
    </row>
    <row r="19" spans="2:9" x14ac:dyDescent="0.35">
      <c r="B19" s="3" t="s">
        <v>17</v>
      </c>
      <c r="D19" s="6">
        <v>1.35E-2</v>
      </c>
      <c r="E19" s="6">
        <v>4.0800000000000003E-2</v>
      </c>
      <c r="F19" s="6">
        <v>1.89E-2</v>
      </c>
      <c r="G19" s="6" t="s">
        <v>551</v>
      </c>
      <c r="H19" s="6">
        <v>1.3599999999999999E-2</v>
      </c>
      <c r="I19" s="85">
        <v>1.7100000000000001E-2</v>
      </c>
    </row>
    <row r="20" spans="2:9" x14ac:dyDescent="0.35">
      <c r="B20" s="3" t="s">
        <v>18</v>
      </c>
      <c r="D20" s="6">
        <v>6.7999999999999996E-3</v>
      </c>
      <c r="E20" s="6">
        <v>2.2599999999999999E-2</v>
      </c>
      <c r="F20" s="6">
        <v>2.2599999999999999E-2</v>
      </c>
      <c r="G20" s="7" t="s">
        <v>171</v>
      </c>
      <c r="H20" s="6">
        <v>7.1999999999999998E-3</v>
      </c>
      <c r="I20" s="85">
        <v>2.9899999999999999E-2</v>
      </c>
    </row>
    <row r="21" spans="2:9" x14ac:dyDescent="0.35">
      <c r="B21" s="3" t="s">
        <v>19</v>
      </c>
      <c r="D21" s="7">
        <v>0.84</v>
      </c>
      <c r="E21" s="7">
        <v>0.73</v>
      </c>
      <c r="F21" s="7">
        <v>0.71</v>
      </c>
      <c r="G21" s="7">
        <v>0.65</v>
      </c>
      <c r="H21" s="7">
        <v>0.86</v>
      </c>
      <c r="I21" s="86">
        <v>0.62</v>
      </c>
    </row>
    <row r="22" spans="2:9" x14ac:dyDescent="0.35">
      <c r="B22" s="3" t="s">
        <v>20</v>
      </c>
      <c r="D22" s="138">
        <v>32405</v>
      </c>
      <c r="E22" s="8">
        <v>18213</v>
      </c>
      <c r="F22" s="8">
        <v>20413</v>
      </c>
      <c r="G22" s="14">
        <v>46486</v>
      </c>
      <c r="H22" s="33">
        <v>5414</v>
      </c>
      <c r="I22" s="87">
        <v>33931</v>
      </c>
    </row>
    <row r="23" spans="2:9" x14ac:dyDescent="0.35">
      <c r="B23" s="3" t="s">
        <v>21</v>
      </c>
      <c r="D23" s="18">
        <v>735</v>
      </c>
      <c r="E23" s="4">
        <v>441</v>
      </c>
      <c r="F23" s="4">
        <v>494</v>
      </c>
      <c r="G23" s="4">
        <v>488</v>
      </c>
      <c r="H23" s="15">
        <v>8</v>
      </c>
      <c r="I23" s="84">
        <v>373</v>
      </c>
    </row>
    <row r="24" spans="2:9" x14ac:dyDescent="0.35">
      <c r="B24" s="3" t="s">
        <v>23</v>
      </c>
      <c r="D24" s="18">
        <v>13</v>
      </c>
      <c r="E24" s="4">
        <v>8</v>
      </c>
      <c r="F24" s="4" t="s">
        <v>29</v>
      </c>
      <c r="G24" s="4">
        <v>21</v>
      </c>
      <c r="H24" s="13" t="s">
        <v>29</v>
      </c>
      <c r="I24" s="84">
        <v>11</v>
      </c>
    </row>
    <row r="25" spans="2:9" x14ac:dyDescent="0.35">
      <c r="B25" s="3" t="s">
        <v>24</v>
      </c>
      <c r="D25" s="7">
        <v>0.94</v>
      </c>
      <c r="E25" s="7">
        <v>0.88</v>
      </c>
      <c r="F25" s="7" t="s">
        <v>29</v>
      </c>
      <c r="G25" s="7">
        <v>0.89</v>
      </c>
      <c r="H25" s="7" t="s">
        <v>29</v>
      </c>
      <c r="I25" s="86">
        <v>0.92</v>
      </c>
    </row>
    <row r="26" spans="2:9" x14ac:dyDescent="0.35">
      <c r="B26" s="5" t="s">
        <v>25</v>
      </c>
      <c r="D26" s="102">
        <v>0.66</v>
      </c>
      <c r="E26" s="102">
        <v>0.91</v>
      </c>
      <c r="F26" s="102" t="s">
        <v>29</v>
      </c>
      <c r="G26" s="23">
        <v>0.88</v>
      </c>
      <c r="H26" s="102" t="s">
        <v>29</v>
      </c>
      <c r="I26" s="88">
        <v>0.27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5A8F-5560-4272-869C-5B837EF10FED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45805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51" t="s">
        <v>589</v>
      </c>
      <c r="E6" s="4" t="s">
        <v>572</v>
      </c>
      <c r="F6" s="4" t="s">
        <v>257</v>
      </c>
      <c r="G6" s="4" t="s">
        <v>590</v>
      </c>
      <c r="H6" s="80">
        <v>0</v>
      </c>
      <c r="I6" s="84" t="s">
        <v>546</v>
      </c>
      <c r="K6" s="41"/>
      <c r="L6" s="25"/>
    </row>
    <row r="7" spans="2:12" x14ac:dyDescent="0.35">
      <c r="B7" s="82" t="s">
        <v>54</v>
      </c>
      <c r="D7" s="151">
        <v>53</v>
      </c>
      <c r="E7" s="4">
        <v>50</v>
      </c>
      <c r="F7" s="4">
        <v>35</v>
      </c>
      <c r="G7" s="4">
        <v>43</v>
      </c>
      <c r="H7" s="15">
        <v>13</v>
      </c>
      <c r="I7" s="84">
        <v>59</v>
      </c>
      <c r="L7" s="25"/>
    </row>
    <row r="8" spans="2:12" x14ac:dyDescent="0.35">
      <c r="B8" s="3" t="s">
        <v>7</v>
      </c>
      <c r="D8" s="96">
        <v>41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57</v>
      </c>
      <c r="E11" s="4">
        <v>54</v>
      </c>
      <c r="F11" s="4">
        <v>31</v>
      </c>
      <c r="G11" s="4">
        <v>46</v>
      </c>
      <c r="H11" s="15">
        <v>13</v>
      </c>
      <c r="I11" s="84">
        <v>56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>
        <v>0</v>
      </c>
      <c r="H12" s="15">
        <v>0</v>
      </c>
      <c r="I12" s="84">
        <v>2</v>
      </c>
    </row>
    <row r="13" spans="2:12" x14ac:dyDescent="0.35">
      <c r="B13" s="3" t="s">
        <v>112</v>
      </c>
      <c r="D13" s="18">
        <v>4</v>
      </c>
      <c r="E13" s="4">
        <v>5</v>
      </c>
      <c r="F13" s="4">
        <v>0</v>
      </c>
      <c r="G13" s="4">
        <v>6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1</v>
      </c>
      <c r="G14" s="12">
        <v>2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7</v>
      </c>
      <c r="E15" s="4">
        <v>0</v>
      </c>
      <c r="F15" s="4">
        <v>0</v>
      </c>
      <c r="G15" s="118">
        <v>1</v>
      </c>
      <c r="H15" s="139">
        <v>0</v>
      </c>
      <c r="I15" s="84">
        <v>1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7</v>
      </c>
      <c r="E18" s="4">
        <v>0</v>
      </c>
      <c r="F18" s="4">
        <v>0</v>
      </c>
      <c r="G18" s="26">
        <v>1</v>
      </c>
      <c r="H18" s="4">
        <v>5</v>
      </c>
      <c r="I18" s="84">
        <v>1</v>
      </c>
    </row>
    <row r="19" spans="2:9" x14ac:dyDescent="0.35">
      <c r="B19" s="3" t="s">
        <v>17</v>
      </c>
      <c r="D19" s="6">
        <v>1.11E-2</v>
      </c>
      <c r="E19" s="6">
        <v>1.29E-2</v>
      </c>
      <c r="F19" s="6">
        <v>8.6999999999999994E-3</v>
      </c>
      <c r="G19" s="7" t="s">
        <v>158</v>
      </c>
      <c r="H19" s="6">
        <v>0</v>
      </c>
      <c r="I19" s="85">
        <v>5.4999999999999997E-3</v>
      </c>
    </row>
    <row r="20" spans="2:9" x14ac:dyDescent="0.35">
      <c r="B20" s="3" t="s">
        <v>18</v>
      </c>
      <c r="D20" s="6">
        <v>6.8999999999999999E-3</v>
      </c>
      <c r="E20" s="6">
        <v>2.1899999999999999E-2</v>
      </c>
      <c r="F20" s="6">
        <v>2.1899999999999999E-2</v>
      </c>
      <c r="G20" s="7" t="s">
        <v>434</v>
      </c>
      <c r="H20" s="6">
        <v>6.7000000000000002E-3</v>
      </c>
      <c r="I20" s="85">
        <v>2.9399999999999999E-2</v>
      </c>
    </row>
    <row r="21" spans="2:9" x14ac:dyDescent="0.35">
      <c r="B21" s="3" t="s">
        <v>19</v>
      </c>
      <c r="D21" s="7">
        <v>0.81</v>
      </c>
      <c r="E21" s="7">
        <v>0.81</v>
      </c>
      <c r="F21" s="7">
        <v>0.74</v>
      </c>
      <c r="G21" s="7">
        <v>0.69</v>
      </c>
      <c r="H21" s="7">
        <v>0.74</v>
      </c>
      <c r="I21" s="86">
        <v>0.59</v>
      </c>
    </row>
    <row r="22" spans="2:9" x14ac:dyDescent="0.35">
      <c r="B22" s="3" t="s">
        <v>20</v>
      </c>
      <c r="D22" s="138">
        <v>41325</v>
      </c>
      <c r="E22" s="8">
        <v>34441</v>
      </c>
      <c r="F22" s="8">
        <v>23117</v>
      </c>
      <c r="G22" s="14">
        <v>46530</v>
      </c>
      <c r="H22" s="33">
        <v>10618</v>
      </c>
      <c r="I22" s="87">
        <v>50709</v>
      </c>
    </row>
    <row r="23" spans="2:9" x14ac:dyDescent="0.35">
      <c r="B23" s="3" t="s">
        <v>21</v>
      </c>
      <c r="D23" s="18">
        <v>502</v>
      </c>
      <c r="E23" s="4">
        <v>721</v>
      </c>
      <c r="F23" s="4">
        <v>296</v>
      </c>
      <c r="G23" s="4">
        <v>483</v>
      </c>
      <c r="H23" s="15">
        <v>287</v>
      </c>
      <c r="I23" s="84">
        <v>455</v>
      </c>
    </row>
    <row r="24" spans="2:9" x14ac:dyDescent="0.35">
      <c r="B24" s="3" t="s">
        <v>23</v>
      </c>
      <c r="D24" s="18">
        <v>9</v>
      </c>
      <c r="E24" s="4">
        <v>81</v>
      </c>
      <c r="F24" s="4" t="s">
        <v>29</v>
      </c>
      <c r="G24" s="4">
        <v>8</v>
      </c>
      <c r="H24" s="13" t="s">
        <v>29</v>
      </c>
      <c r="I24" s="84">
        <v>5</v>
      </c>
    </row>
    <row r="25" spans="2:9" x14ac:dyDescent="0.35">
      <c r="B25" s="3" t="s">
        <v>24</v>
      </c>
      <c r="D25" s="7">
        <v>0.92</v>
      </c>
      <c r="E25" s="7">
        <v>0.85</v>
      </c>
      <c r="F25" s="7" t="s">
        <v>29</v>
      </c>
      <c r="G25" s="7">
        <v>0.89</v>
      </c>
      <c r="H25" s="7" t="s">
        <v>29</v>
      </c>
      <c r="I25" s="86">
        <v>0.95</v>
      </c>
    </row>
    <row r="26" spans="2:9" x14ac:dyDescent="0.35">
      <c r="B26" s="5" t="s">
        <v>25</v>
      </c>
      <c r="D26" s="7">
        <v>0.66</v>
      </c>
      <c r="E26" s="102">
        <v>0.91</v>
      </c>
      <c r="F26" s="102" t="s">
        <v>29</v>
      </c>
      <c r="G26" s="23">
        <v>0.88</v>
      </c>
      <c r="H26" s="102" t="s">
        <v>29</v>
      </c>
      <c r="I26" s="88">
        <v>0.27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C196-1BF0-4E1C-A08E-A1BE5FB4AB7F}">
  <dimension ref="B3:L26"/>
  <sheetViews>
    <sheetView showGridLines="0" topLeftCell="H4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45806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0</v>
      </c>
      <c r="I5" s="84">
        <v>5</v>
      </c>
      <c r="K5" s="41"/>
      <c r="L5" s="25"/>
    </row>
    <row r="6" spans="2:12" x14ac:dyDescent="0.35">
      <c r="B6" s="82" t="s">
        <v>22</v>
      </c>
      <c r="D6" s="151" t="s">
        <v>591</v>
      </c>
      <c r="E6" s="4" t="s">
        <v>572</v>
      </c>
      <c r="F6" s="4" t="s">
        <v>257</v>
      </c>
      <c r="G6" s="4">
        <v>0</v>
      </c>
      <c r="H6" s="80" t="s">
        <v>235</v>
      </c>
      <c r="I6" s="84" t="s">
        <v>592</v>
      </c>
      <c r="K6" s="41"/>
      <c r="L6" s="25"/>
    </row>
    <row r="7" spans="2:12" x14ac:dyDescent="0.35">
      <c r="B7" s="82" t="s">
        <v>54</v>
      </c>
      <c r="D7" s="151">
        <v>52</v>
      </c>
      <c r="E7" s="4">
        <v>50</v>
      </c>
      <c r="F7" s="4">
        <v>35</v>
      </c>
      <c r="G7" s="4">
        <v>43</v>
      </c>
      <c r="H7" s="15">
        <v>15</v>
      </c>
      <c r="I7" s="84">
        <v>56</v>
      </c>
      <c r="L7" s="25"/>
    </row>
    <row r="8" spans="2:12" x14ac:dyDescent="0.35">
      <c r="B8" s="3" t="s">
        <v>7</v>
      </c>
      <c r="D8" s="96">
        <v>40</v>
      </c>
      <c r="E8" s="4">
        <v>46</v>
      </c>
      <c r="F8" s="4">
        <v>33</v>
      </c>
      <c r="G8" s="4">
        <v>38</v>
      </c>
      <c r="H8" s="15">
        <v>12</v>
      </c>
      <c r="I8" s="84">
        <v>59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56</v>
      </c>
      <c r="E11" s="4">
        <v>51</v>
      </c>
      <c r="F11" s="4">
        <v>24</v>
      </c>
      <c r="G11" s="4">
        <v>48</v>
      </c>
      <c r="H11" s="15">
        <v>13</v>
      </c>
      <c r="I11" s="84">
        <v>41</v>
      </c>
    </row>
    <row r="12" spans="2:12" x14ac:dyDescent="0.35">
      <c r="B12" s="3" t="s">
        <v>11</v>
      </c>
      <c r="D12" s="18">
        <v>10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2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10</v>
      </c>
      <c r="E15" s="4">
        <v>0</v>
      </c>
      <c r="F15" s="4">
        <v>0</v>
      </c>
      <c r="G15" s="118">
        <v>0</v>
      </c>
      <c r="H15" s="139">
        <v>0</v>
      </c>
      <c r="I15" s="84">
        <v>5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10</v>
      </c>
      <c r="E18" s="4">
        <v>0</v>
      </c>
      <c r="F18" s="4">
        <v>0</v>
      </c>
      <c r="G18" s="26">
        <v>0</v>
      </c>
      <c r="H18" s="4">
        <v>0</v>
      </c>
      <c r="I18" s="84">
        <v>5</v>
      </c>
    </row>
    <row r="19" spans="2:9" x14ac:dyDescent="0.35">
      <c r="B19" s="3" t="s">
        <v>17</v>
      </c>
      <c r="D19" s="6">
        <v>4.4000000000000003E-3</v>
      </c>
      <c r="E19" s="6">
        <v>1.8599999999999998E-2</v>
      </c>
      <c r="F19" s="6">
        <v>4.0000000000000001E-3</v>
      </c>
      <c r="G19" s="6" t="s">
        <v>593</v>
      </c>
      <c r="H19" s="6">
        <v>3.2000000000000002E-3</v>
      </c>
      <c r="I19" s="85">
        <v>7.7999999999999996E-3</v>
      </c>
    </row>
    <row r="20" spans="2:9" x14ac:dyDescent="0.35">
      <c r="B20" s="3" t="s">
        <v>18</v>
      </c>
      <c r="D20" s="6">
        <v>6.7999999999999996E-3</v>
      </c>
      <c r="E20" s="6">
        <v>2.1999999999999999E-2</v>
      </c>
      <c r="F20" s="6">
        <v>2.1999999999999999E-2</v>
      </c>
      <c r="G20" s="7" t="s">
        <v>392</v>
      </c>
      <c r="H20" s="6">
        <v>6.7000000000000002E-3</v>
      </c>
      <c r="I20" s="85">
        <v>2.8400000000000002E-2</v>
      </c>
    </row>
    <row r="21" spans="2:9" x14ac:dyDescent="0.35">
      <c r="B21" s="3" t="s">
        <v>19</v>
      </c>
      <c r="D21" s="7">
        <v>0.82</v>
      </c>
      <c r="E21" s="7">
        <v>0.79</v>
      </c>
      <c r="F21" s="7">
        <v>0.77</v>
      </c>
      <c r="G21" s="7">
        <v>0.63</v>
      </c>
      <c r="H21" s="7">
        <v>0.6</v>
      </c>
      <c r="I21" s="86">
        <v>0.57999999999999996</v>
      </c>
    </row>
    <row r="22" spans="2:9" x14ac:dyDescent="0.35">
      <c r="B22" s="3" t="s">
        <v>20</v>
      </c>
      <c r="D22" s="138">
        <v>53210</v>
      </c>
      <c r="E22" s="8">
        <v>32079</v>
      </c>
      <c r="F22" s="8">
        <v>19151</v>
      </c>
      <c r="G22" s="14">
        <v>36512</v>
      </c>
      <c r="H22" s="33">
        <v>7212</v>
      </c>
      <c r="I22" s="87">
        <v>37343</v>
      </c>
    </row>
    <row r="23" spans="2:9" x14ac:dyDescent="0.35">
      <c r="B23" s="3" t="s">
        <v>21</v>
      </c>
      <c r="D23" s="18">
        <v>608</v>
      </c>
      <c r="E23" s="4">
        <v>632</v>
      </c>
      <c r="F23" s="4">
        <v>329</v>
      </c>
      <c r="G23" s="4">
        <v>486</v>
      </c>
      <c r="H23" s="15">
        <v>261</v>
      </c>
      <c r="I23" s="84">
        <v>571</v>
      </c>
    </row>
    <row r="24" spans="2:9" x14ac:dyDescent="0.35">
      <c r="B24" s="3" t="s">
        <v>23</v>
      </c>
      <c r="D24" s="18">
        <v>3</v>
      </c>
      <c r="E24" s="4">
        <v>10</v>
      </c>
      <c r="F24" s="4" t="s">
        <v>29</v>
      </c>
      <c r="G24" s="4">
        <v>10</v>
      </c>
      <c r="H24" s="13" t="s">
        <v>29</v>
      </c>
      <c r="I24" s="84">
        <v>2</v>
      </c>
    </row>
    <row r="25" spans="2:9" x14ac:dyDescent="0.35">
      <c r="B25" s="3" t="s">
        <v>24</v>
      </c>
      <c r="D25" s="7">
        <v>0.91</v>
      </c>
      <c r="E25" s="7">
        <v>0.85</v>
      </c>
      <c r="F25" s="7" t="s">
        <v>29</v>
      </c>
      <c r="G25" s="7">
        <v>0.9</v>
      </c>
      <c r="H25" s="7" t="s">
        <v>29</v>
      </c>
      <c r="I25" s="86">
        <v>0.92</v>
      </c>
    </row>
    <row r="26" spans="2:9" x14ac:dyDescent="0.35">
      <c r="B26" s="5" t="s">
        <v>25</v>
      </c>
      <c r="D26" s="7">
        <v>0.89</v>
      </c>
      <c r="E26" s="102">
        <v>0.9</v>
      </c>
      <c r="F26" s="102" t="s">
        <v>29</v>
      </c>
      <c r="G26" s="23">
        <v>0.88</v>
      </c>
      <c r="H26" s="102" t="s">
        <v>29</v>
      </c>
      <c r="I26" s="88">
        <v>0.27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E62F-A043-4A14-8FF0-CDDC4706C958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45807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0</v>
      </c>
      <c r="I5" s="84">
        <v>5</v>
      </c>
      <c r="K5" s="41"/>
      <c r="L5" s="25"/>
    </row>
    <row r="6" spans="2:12" x14ac:dyDescent="0.35">
      <c r="B6" s="82" t="s">
        <v>22</v>
      </c>
      <c r="D6" s="84" t="s">
        <v>594</v>
      </c>
      <c r="E6" s="4" t="s">
        <v>572</v>
      </c>
      <c r="F6" s="4" t="s">
        <v>233</v>
      </c>
      <c r="G6" s="4" t="s">
        <v>595</v>
      </c>
      <c r="H6" s="80" t="s">
        <v>246</v>
      </c>
      <c r="I6" s="84" t="s">
        <v>596</v>
      </c>
      <c r="K6" s="41"/>
      <c r="L6" s="25"/>
    </row>
    <row r="7" spans="2:12" x14ac:dyDescent="0.35">
      <c r="B7" s="82" t="s">
        <v>54</v>
      </c>
      <c r="D7" s="151">
        <v>49</v>
      </c>
      <c r="E7" s="4">
        <v>50</v>
      </c>
      <c r="F7" s="4">
        <v>35</v>
      </c>
      <c r="G7" s="4">
        <v>43</v>
      </c>
      <c r="H7" s="15">
        <v>15</v>
      </c>
      <c r="I7" s="84">
        <v>54</v>
      </c>
      <c r="L7" s="25"/>
    </row>
    <row r="8" spans="2:12" x14ac:dyDescent="0.35">
      <c r="B8" s="3" t="s">
        <v>7</v>
      </c>
      <c r="D8" s="96">
        <v>37</v>
      </c>
      <c r="E8" s="4">
        <v>46</v>
      </c>
      <c r="F8" s="4">
        <v>33</v>
      </c>
      <c r="G8" s="4">
        <v>38</v>
      </c>
      <c r="H8" s="15">
        <v>13</v>
      </c>
      <c r="I8" s="84">
        <v>59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49</v>
      </c>
      <c r="E11" s="4">
        <v>46</v>
      </c>
      <c r="F11" s="4">
        <v>30</v>
      </c>
      <c r="G11" s="4" t="s">
        <v>597</v>
      </c>
      <c r="H11" s="15">
        <v>14</v>
      </c>
      <c r="I11" s="84">
        <v>35</v>
      </c>
    </row>
    <row r="12" spans="2:12" x14ac:dyDescent="0.35">
      <c r="B12" s="3" t="s">
        <v>11</v>
      </c>
      <c r="D12" s="18" t="s">
        <v>280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0</v>
      </c>
      <c r="E13" s="4">
        <v>0</v>
      </c>
      <c r="F13" s="4">
        <v>0</v>
      </c>
      <c r="G13" s="4">
        <v>13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6</v>
      </c>
      <c r="F14" s="4">
        <v>1</v>
      </c>
      <c r="G14" s="12">
        <v>4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0</v>
      </c>
      <c r="H15" s="139">
        <v>0</v>
      </c>
      <c r="I15" s="84">
        <v>14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6</v>
      </c>
      <c r="E18" s="4">
        <v>0</v>
      </c>
      <c r="F18" s="4">
        <v>0</v>
      </c>
      <c r="G18" s="26">
        <v>0</v>
      </c>
      <c r="H18" s="4">
        <v>0</v>
      </c>
      <c r="I18" s="84">
        <v>14</v>
      </c>
    </row>
    <row r="19" spans="2:9" x14ac:dyDescent="0.35">
      <c r="B19" s="3" t="s">
        <v>17</v>
      </c>
      <c r="D19" s="6">
        <v>2.5000000000000001E-3</v>
      </c>
      <c r="E19" s="6">
        <v>1.03E-2</v>
      </c>
      <c r="F19" s="6">
        <v>5.0000000000000001E-3</v>
      </c>
      <c r="G19" s="6" t="s">
        <v>598</v>
      </c>
      <c r="H19" s="6">
        <v>6.1000000000000004E-3</v>
      </c>
      <c r="I19" s="85">
        <v>6.7000000000000002E-3</v>
      </c>
    </row>
    <row r="20" spans="2:9" x14ac:dyDescent="0.35">
      <c r="B20" s="3" t="s">
        <v>18</v>
      </c>
      <c r="D20" s="6">
        <v>6.7000000000000002E-3</v>
      </c>
      <c r="E20" s="6">
        <v>2.1499999999999998E-2</v>
      </c>
      <c r="F20" s="6">
        <v>2.1499999999999998E-2</v>
      </c>
      <c r="G20" s="7" t="s">
        <v>392</v>
      </c>
      <c r="H20" s="6">
        <v>6.6E-3</v>
      </c>
      <c r="I20" s="85">
        <v>2.8199999999999999E-2</v>
      </c>
    </row>
    <row r="21" spans="2:9" x14ac:dyDescent="0.35">
      <c r="B21" s="3" t="s">
        <v>19</v>
      </c>
      <c r="D21" s="7">
        <v>0.83</v>
      </c>
      <c r="E21" s="7">
        <v>0.72</v>
      </c>
      <c r="F21" s="7">
        <v>0.71</v>
      </c>
      <c r="G21" s="7">
        <v>0.7</v>
      </c>
      <c r="H21" s="7">
        <v>0.74</v>
      </c>
      <c r="I21" s="86">
        <v>0.57999999999999996</v>
      </c>
    </row>
    <row r="22" spans="2:9" x14ac:dyDescent="0.35">
      <c r="B22" s="3" t="s">
        <v>20</v>
      </c>
      <c r="D22" s="138">
        <v>30050</v>
      </c>
      <c r="E22" s="8">
        <v>24691</v>
      </c>
      <c r="F22" s="8">
        <v>20701</v>
      </c>
      <c r="G22" s="14">
        <v>48826</v>
      </c>
      <c r="H22" s="33">
        <v>9508</v>
      </c>
      <c r="I22" s="87">
        <v>32046</v>
      </c>
    </row>
    <row r="23" spans="2:9" x14ac:dyDescent="0.35">
      <c r="B23" s="3" t="s">
        <v>21</v>
      </c>
      <c r="D23" s="18">
        <v>561</v>
      </c>
      <c r="E23" s="4">
        <v>594</v>
      </c>
      <c r="F23" s="4">
        <v>408</v>
      </c>
      <c r="G23" s="4">
        <v>650</v>
      </c>
      <c r="H23" s="15">
        <v>356</v>
      </c>
      <c r="I23" s="84">
        <v>344</v>
      </c>
    </row>
    <row r="24" spans="2:9" x14ac:dyDescent="0.35">
      <c r="B24" s="3" t="s">
        <v>23</v>
      </c>
      <c r="D24" s="18">
        <v>9</v>
      </c>
      <c r="E24" s="4">
        <v>10</v>
      </c>
      <c r="F24" s="4" t="s">
        <v>29</v>
      </c>
      <c r="G24" s="4">
        <v>7</v>
      </c>
      <c r="H24" s="13" t="s">
        <v>29</v>
      </c>
      <c r="I24" s="84">
        <v>7</v>
      </c>
    </row>
    <row r="25" spans="2:9" x14ac:dyDescent="0.35">
      <c r="B25" s="3" t="s">
        <v>24</v>
      </c>
      <c r="D25" s="7">
        <v>0.91</v>
      </c>
      <c r="E25" s="7">
        <v>0.86</v>
      </c>
      <c r="F25" s="7" t="s">
        <v>29</v>
      </c>
      <c r="G25" s="7">
        <v>0.89</v>
      </c>
      <c r="H25" s="7" t="s">
        <v>29</v>
      </c>
      <c r="I25" s="86">
        <v>0.94</v>
      </c>
    </row>
    <row r="26" spans="2:9" x14ac:dyDescent="0.35">
      <c r="B26" s="5" t="s">
        <v>25</v>
      </c>
      <c r="D26" s="102">
        <v>0.68</v>
      </c>
      <c r="E26" s="102">
        <v>0.9</v>
      </c>
      <c r="F26" s="102" t="s">
        <v>29</v>
      </c>
      <c r="G26" s="23">
        <v>0.86</v>
      </c>
      <c r="H26" s="102" t="s">
        <v>29</v>
      </c>
      <c r="I26" s="88">
        <v>0.36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B01C-6AD9-4C2F-9C4C-290C8F1A6246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bestFit="1" customWidth="1"/>
    <col min="5" max="5" width="16.7265625" style="1" customWidth="1"/>
    <col min="6" max="6" width="18.81640625" style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45808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0</v>
      </c>
      <c r="I5" s="84">
        <v>5</v>
      </c>
      <c r="K5" s="41"/>
      <c r="L5" s="25"/>
    </row>
    <row r="6" spans="2:12" x14ac:dyDescent="0.35">
      <c r="B6" s="82" t="s">
        <v>22</v>
      </c>
      <c r="D6" s="84" t="s">
        <v>594</v>
      </c>
      <c r="E6" s="4" t="s">
        <v>436</v>
      </c>
      <c r="F6" s="4" t="s">
        <v>599</v>
      </c>
      <c r="G6" s="4">
        <v>0</v>
      </c>
      <c r="H6" s="80" t="s">
        <v>233</v>
      </c>
      <c r="I6" s="84" t="s">
        <v>600</v>
      </c>
      <c r="K6" s="41"/>
      <c r="L6" s="25"/>
    </row>
    <row r="7" spans="2:12" x14ac:dyDescent="0.35">
      <c r="B7" s="82" t="s">
        <v>54</v>
      </c>
      <c r="D7" s="151">
        <v>49</v>
      </c>
      <c r="E7" s="4">
        <v>50</v>
      </c>
      <c r="F7" s="4">
        <v>35</v>
      </c>
      <c r="G7" s="4">
        <v>43</v>
      </c>
      <c r="H7" s="15">
        <v>15</v>
      </c>
      <c r="I7" s="84">
        <v>51</v>
      </c>
      <c r="L7" s="25"/>
    </row>
    <row r="8" spans="2:12" x14ac:dyDescent="0.35">
      <c r="B8" s="3" t="s">
        <v>7</v>
      </c>
      <c r="D8" s="96">
        <v>37</v>
      </c>
      <c r="E8" s="4">
        <v>46</v>
      </c>
      <c r="F8" s="4">
        <v>33</v>
      </c>
      <c r="G8" s="4">
        <v>38</v>
      </c>
      <c r="H8" s="15">
        <v>11</v>
      </c>
      <c r="I8" s="84">
        <v>59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55</v>
      </c>
      <c r="E11" s="4">
        <v>37</v>
      </c>
      <c r="F11" s="4">
        <v>33</v>
      </c>
      <c r="G11" s="4">
        <v>48</v>
      </c>
      <c r="H11" s="15">
        <v>12</v>
      </c>
      <c r="I11" s="84">
        <v>44</v>
      </c>
    </row>
    <row r="12" spans="2:12" x14ac:dyDescent="0.35">
      <c r="B12" s="3" t="s">
        <v>11</v>
      </c>
      <c r="D12" s="18">
        <v>7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5</v>
      </c>
      <c r="E13" s="4">
        <v>1</v>
      </c>
      <c r="F13" s="4">
        <v>0</v>
      </c>
      <c r="G13" s="4">
        <v>1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7</v>
      </c>
      <c r="F14" s="4">
        <v>0</v>
      </c>
      <c r="G14" s="12">
        <v>1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6</v>
      </c>
      <c r="E15" s="4">
        <v>0</v>
      </c>
      <c r="F15" s="4">
        <v>0</v>
      </c>
      <c r="G15" s="118">
        <v>0</v>
      </c>
      <c r="H15" s="139">
        <v>0</v>
      </c>
      <c r="I15" s="84">
        <v>13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6</v>
      </c>
      <c r="E18" s="4">
        <v>0</v>
      </c>
      <c r="F18" s="4">
        <v>0</v>
      </c>
      <c r="G18" s="26">
        <v>0</v>
      </c>
      <c r="H18" s="4">
        <v>5</v>
      </c>
      <c r="I18" s="84">
        <v>13</v>
      </c>
    </row>
    <row r="19" spans="2:9" x14ac:dyDescent="0.35">
      <c r="B19" s="3" t="s">
        <v>17</v>
      </c>
      <c r="D19" s="6">
        <v>2.0400000000000001E-2</v>
      </c>
      <c r="E19" s="6">
        <v>1.43E-2</v>
      </c>
      <c r="F19" s="6">
        <v>1.8200000000000001E-2</v>
      </c>
      <c r="G19" s="6">
        <v>3.0999999999999999E-3</v>
      </c>
      <c r="H19" s="6">
        <v>7.3000000000000001E-3</v>
      </c>
      <c r="I19" s="85">
        <v>5.1999999999999998E-3</v>
      </c>
    </row>
    <row r="20" spans="2:9" x14ac:dyDescent="0.35">
      <c r="B20" s="3" t="s">
        <v>18</v>
      </c>
      <c r="D20" s="6">
        <v>7.0000000000000001E-3</v>
      </c>
      <c r="E20" s="6">
        <v>2.1600000000000001E-2</v>
      </c>
      <c r="F20" s="6">
        <v>2.1600000000000001E-2</v>
      </c>
      <c r="G20" s="7" t="s">
        <v>401</v>
      </c>
      <c r="H20" s="6">
        <v>6.7999999999999996E-3</v>
      </c>
      <c r="I20" s="85">
        <v>2.7699999999999999E-2</v>
      </c>
    </row>
    <row r="21" spans="2:9" x14ac:dyDescent="0.35">
      <c r="B21" s="3" t="s">
        <v>19</v>
      </c>
      <c r="D21" s="7">
        <v>0.79</v>
      </c>
      <c r="E21" s="7">
        <v>0.72</v>
      </c>
      <c r="F21" s="7">
        <v>0.69</v>
      </c>
      <c r="G21" s="7">
        <v>0.68</v>
      </c>
      <c r="H21" s="7">
        <v>0.34</v>
      </c>
      <c r="I21" s="86">
        <v>0.56999999999999995</v>
      </c>
    </row>
    <row r="22" spans="2:9" x14ac:dyDescent="0.35">
      <c r="B22" s="3" t="s">
        <v>20</v>
      </c>
      <c r="D22" s="138">
        <v>38923</v>
      </c>
      <c r="E22" s="8">
        <v>19573</v>
      </c>
      <c r="F22" s="8">
        <v>19783</v>
      </c>
      <c r="G22" s="14">
        <v>32385</v>
      </c>
      <c r="H22" s="33">
        <v>3544</v>
      </c>
      <c r="I22" s="87">
        <v>38963</v>
      </c>
    </row>
    <row r="23" spans="2:9" x14ac:dyDescent="0.35">
      <c r="B23" s="3" t="s">
        <v>21</v>
      </c>
      <c r="D23" s="18">
        <v>512</v>
      </c>
      <c r="E23" s="4">
        <v>558</v>
      </c>
      <c r="F23" s="4">
        <v>299</v>
      </c>
      <c r="G23" s="4">
        <v>570</v>
      </c>
      <c r="H23" s="15">
        <v>212</v>
      </c>
      <c r="I23" s="84">
        <v>476</v>
      </c>
    </row>
    <row r="24" spans="2:9" x14ac:dyDescent="0.35">
      <c r="B24" s="3" t="s">
        <v>23</v>
      </c>
      <c r="D24" s="18">
        <v>13</v>
      </c>
      <c r="E24" s="4">
        <v>15</v>
      </c>
      <c r="F24" s="4" t="s">
        <v>29</v>
      </c>
      <c r="G24" s="4">
        <v>11</v>
      </c>
      <c r="H24" s="13" t="s">
        <v>29</v>
      </c>
      <c r="I24" s="84">
        <v>1</v>
      </c>
    </row>
    <row r="25" spans="2:9" x14ac:dyDescent="0.35">
      <c r="B25" s="3" t="s">
        <v>24</v>
      </c>
      <c r="D25" s="7">
        <v>0.95</v>
      </c>
      <c r="E25" s="7">
        <v>0.86</v>
      </c>
      <c r="F25" s="7" t="s">
        <v>29</v>
      </c>
      <c r="G25" s="7">
        <v>0.91</v>
      </c>
      <c r="H25" s="7" t="s">
        <v>29</v>
      </c>
      <c r="I25" s="86">
        <v>0.93</v>
      </c>
    </row>
    <row r="26" spans="2:9" x14ac:dyDescent="0.35">
      <c r="B26" s="5" t="s">
        <v>25</v>
      </c>
      <c r="D26" s="102">
        <v>0.68</v>
      </c>
      <c r="E26" s="102">
        <v>0.9</v>
      </c>
      <c r="F26" s="102" t="s">
        <v>29</v>
      </c>
      <c r="G26" s="23">
        <v>0.86</v>
      </c>
      <c r="H26" s="102" t="s">
        <v>29</v>
      </c>
      <c r="I26" s="88">
        <v>0.36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4C75-469D-4465-AE25-D0BC0FC97755}">
  <dimension ref="B3:L26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65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45810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9</v>
      </c>
      <c r="K5" s="41"/>
      <c r="L5" s="25"/>
    </row>
    <row r="6" spans="2:12" x14ac:dyDescent="0.35">
      <c r="B6" s="82" t="s">
        <v>22</v>
      </c>
      <c r="D6" s="84" t="s">
        <v>560</v>
      </c>
      <c r="E6" s="4" t="s">
        <v>572</v>
      </c>
      <c r="F6" s="4" t="s">
        <v>599</v>
      </c>
      <c r="G6" s="4">
        <v>0</v>
      </c>
      <c r="H6" s="80">
        <v>0</v>
      </c>
      <c r="I6" s="84" t="s">
        <v>601</v>
      </c>
      <c r="K6" s="41"/>
      <c r="L6" s="25"/>
    </row>
    <row r="7" spans="2:12" x14ac:dyDescent="0.35">
      <c r="B7" s="82" t="s">
        <v>54</v>
      </c>
      <c r="D7" s="151">
        <v>49</v>
      </c>
      <c r="E7" s="4">
        <v>50</v>
      </c>
      <c r="F7" s="4">
        <v>35</v>
      </c>
      <c r="G7" s="4">
        <v>43</v>
      </c>
      <c r="H7" s="15">
        <v>13</v>
      </c>
      <c r="I7" s="84">
        <v>51</v>
      </c>
      <c r="L7" s="25"/>
    </row>
    <row r="8" spans="2:12" x14ac:dyDescent="0.35">
      <c r="B8" s="3" t="s">
        <v>7</v>
      </c>
      <c r="D8" s="96">
        <v>37</v>
      </c>
      <c r="E8" s="4">
        <v>46</v>
      </c>
      <c r="F8" s="4">
        <v>33</v>
      </c>
      <c r="G8" s="4">
        <v>38</v>
      </c>
      <c r="H8" s="15">
        <v>13</v>
      </c>
      <c r="I8" s="84">
        <v>54</v>
      </c>
    </row>
    <row r="9" spans="2:12" x14ac:dyDescent="0.35">
      <c r="B9" s="3" t="s">
        <v>8</v>
      </c>
      <c r="D9" s="96">
        <v>11</v>
      </c>
      <c r="E9" s="4">
        <v>0</v>
      </c>
      <c r="F9" s="4">
        <v>2</v>
      </c>
      <c r="G9" s="4">
        <v>6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51</v>
      </c>
      <c r="E11" s="4">
        <v>46</v>
      </c>
      <c r="F11" s="4">
        <v>27</v>
      </c>
      <c r="G11" s="4">
        <v>37</v>
      </c>
      <c r="H11" s="15">
        <v>14</v>
      </c>
      <c r="I11" s="84">
        <v>44</v>
      </c>
    </row>
    <row r="12" spans="2:12" x14ac:dyDescent="0.35">
      <c r="B12" s="3" t="s">
        <v>11</v>
      </c>
      <c r="D12" s="18" t="s">
        <v>263</v>
      </c>
      <c r="E12" s="4">
        <v>0</v>
      </c>
      <c r="F12" s="4">
        <v>0</v>
      </c>
      <c r="G12" s="4">
        <v>0</v>
      </c>
      <c r="H12" s="15">
        <v>1</v>
      </c>
      <c r="I12" s="84">
        <v>0</v>
      </c>
    </row>
    <row r="13" spans="2:12" x14ac:dyDescent="0.35">
      <c r="B13" s="3" t="s">
        <v>112</v>
      </c>
      <c r="D13" s="18">
        <v>0</v>
      </c>
      <c r="E13" s="4">
        <v>1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113</v>
      </c>
      <c r="D14" s="18">
        <v>1</v>
      </c>
      <c r="E14" s="4">
        <v>5</v>
      </c>
      <c r="F14" s="4">
        <v>1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4</v>
      </c>
      <c r="E15" s="4">
        <v>0</v>
      </c>
      <c r="F15" s="4">
        <v>0</v>
      </c>
      <c r="G15" s="118">
        <v>0</v>
      </c>
      <c r="H15" s="139">
        <v>0</v>
      </c>
      <c r="I15" s="84">
        <v>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4</v>
      </c>
      <c r="E18" s="4">
        <v>0</v>
      </c>
      <c r="F18" s="4">
        <v>0</v>
      </c>
      <c r="G18" s="26">
        <v>0</v>
      </c>
      <c r="H18" s="4">
        <v>0</v>
      </c>
      <c r="I18" s="84">
        <v>4</v>
      </c>
    </row>
    <row r="19" spans="2:9" x14ac:dyDescent="0.35">
      <c r="B19" s="3" t="s">
        <v>17</v>
      </c>
      <c r="D19" s="6">
        <v>1.8100000000000002E-2</v>
      </c>
      <c r="E19" s="6">
        <v>7.3800000000000004E-2</v>
      </c>
      <c r="F19" s="6">
        <v>8.5000000000000006E-3</v>
      </c>
      <c r="G19" s="6" t="s">
        <v>602</v>
      </c>
      <c r="H19" s="6">
        <v>6.1999999999999998E-3</v>
      </c>
      <c r="I19" s="85">
        <v>2.5899999999999999E-2</v>
      </c>
    </row>
    <row r="20" spans="2:9" x14ac:dyDescent="0.35">
      <c r="B20" s="3" t="s">
        <v>18</v>
      </c>
      <c r="D20" s="6">
        <v>7.4999999999999997E-3</v>
      </c>
      <c r="E20" s="6">
        <v>2.2800000000000001E-2</v>
      </c>
      <c r="F20" s="6">
        <v>2.2800000000000001E-2</v>
      </c>
      <c r="G20" s="7" t="s">
        <v>320</v>
      </c>
      <c r="H20" s="6">
        <v>6.8999999999999999E-3</v>
      </c>
      <c r="I20" s="85">
        <v>2.76E-2</v>
      </c>
    </row>
    <row r="21" spans="2:9" x14ac:dyDescent="0.35">
      <c r="B21" s="3" t="s">
        <v>19</v>
      </c>
      <c r="D21" s="7">
        <v>0.71</v>
      </c>
      <c r="E21" s="7">
        <v>0.78</v>
      </c>
      <c r="F21" s="7">
        <v>0.76</v>
      </c>
      <c r="G21" s="7">
        <v>0.53</v>
      </c>
      <c r="H21" s="7">
        <v>0.74</v>
      </c>
      <c r="I21" s="86">
        <v>0.67</v>
      </c>
    </row>
    <row r="22" spans="2:9" x14ac:dyDescent="0.35">
      <c r="B22" s="3" t="s">
        <v>20</v>
      </c>
      <c r="D22" s="138">
        <v>37864</v>
      </c>
      <c r="E22" s="8">
        <v>31511</v>
      </c>
      <c r="F22" s="8">
        <v>24121</v>
      </c>
      <c r="G22" s="14">
        <v>29956</v>
      </c>
      <c r="H22" s="33">
        <v>10544</v>
      </c>
      <c r="I22" s="87">
        <v>45676</v>
      </c>
    </row>
    <row r="23" spans="2:9" x14ac:dyDescent="0.35">
      <c r="B23" s="3" t="s">
        <v>21</v>
      </c>
      <c r="D23" s="18">
        <v>411</v>
      </c>
      <c r="E23" s="4">
        <v>761</v>
      </c>
      <c r="F23" s="4">
        <v>317</v>
      </c>
      <c r="G23" s="4">
        <v>465</v>
      </c>
      <c r="H23" s="15">
        <v>153</v>
      </c>
      <c r="I23" s="84">
        <v>426</v>
      </c>
    </row>
    <row r="24" spans="2:9" x14ac:dyDescent="0.35">
      <c r="B24" s="3" t="s">
        <v>23</v>
      </c>
      <c r="D24" s="18">
        <v>0</v>
      </c>
      <c r="E24" s="4">
        <v>27</v>
      </c>
      <c r="F24" s="4" t="s">
        <v>29</v>
      </c>
      <c r="G24" s="4" t="s">
        <v>603</v>
      </c>
      <c r="H24" s="13" t="s">
        <v>29</v>
      </c>
      <c r="I24" s="84">
        <v>0</v>
      </c>
    </row>
    <row r="25" spans="2:9" x14ac:dyDescent="0.35">
      <c r="B25" s="3" t="s">
        <v>24</v>
      </c>
      <c r="D25" s="21">
        <v>1</v>
      </c>
      <c r="E25" s="7">
        <v>0.92</v>
      </c>
      <c r="F25" s="7" t="s">
        <v>29</v>
      </c>
      <c r="G25" s="7">
        <v>0.93</v>
      </c>
      <c r="H25" s="7" t="s">
        <v>29</v>
      </c>
      <c r="I25" s="86">
        <v>0.93</v>
      </c>
    </row>
    <row r="26" spans="2:9" x14ac:dyDescent="0.35">
      <c r="B26" s="5" t="s">
        <v>25</v>
      </c>
      <c r="C26" s="102"/>
      <c r="D26" s="102">
        <v>0.72</v>
      </c>
      <c r="E26" s="102">
        <v>0.9</v>
      </c>
      <c r="F26" s="102" t="s">
        <v>29</v>
      </c>
      <c r="G26" s="23">
        <v>0.86</v>
      </c>
      <c r="H26" s="102" t="s">
        <v>29</v>
      </c>
      <c r="I26" s="88">
        <v>0.36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9E67-5378-45FA-9BBC-4750AB7C94AF}">
  <dimension ref="B3:L26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179687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45811</v>
      </c>
      <c r="L4" s="25"/>
    </row>
    <row r="5" spans="2:12" x14ac:dyDescent="0.35">
      <c r="B5" s="82" t="s">
        <v>53</v>
      </c>
      <c r="D5" s="151">
        <v>7</v>
      </c>
      <c r="E5" s="4">
        <v>5</v>
      </c>
      <c r="F5" s="4">
        <v>6</v>
      </c>
      <c r="G5" s="4">
        <v>5</v>
      </c>
      <c r="H5" s="80">
        <v>2</v>
      </c>
      <c r="I5" s="84">
        <v>9</v>
      </c>
      <c r="K5" s="41"/>
      <c r="L5" s="25"/>
    </row>
    <row r="6" spans="2:12" x14ac:dyDescent="0.35">
      <c r="B6" s="82" t="s">
        <v>22</v>
      </c>
      <c r="D6" s="84" t="s">
        <v>604</v>
      </c>
      <c r="E6" s="4" t="s">
        <v>572</v>
      </c>
      <c r="F6" s="4" t="s">
        <v>599</v>
      </c>
      <c r="G6" s="4">
        <v>0</v>
      </c>
      <c r="H6" s="80" t="s">
        <v>210</v>
      </c>
      <c r="I6" s="84" t="s">
        <v>605</v>
      </c>
      <c r="K6" s="41"/>
      <c r="L6" s="25"/>
    </row>
    <row r="7" spans="2:12" x14ac:dyDescent="0.35">
      <c r="B7" s="82" t="s">
        <v>54</v>
      </c>
      <c r="D7" s="151">
        <v>55</v>
      </c>
      <c r="E7" s="4">
        <v>50</v>
      </c>
      <c r="F7" s="4">
        <v>35</v>
      </c>
      <c r="G7" s="4">
        <v>43</v>
      </c>
      <c r="H7" s="15">
        <v>0</v>
      </c>
      <c r="I7" s="84">
        <v>41</v>
      </c>
      <c r="L7" s="25"/>
    </row>
    <row r="8" spans="2:12" x14ac:dyDescent="0.35">
      <c r="B8" s="3" t="s">
        <v>7</v>
      </c>
      <c r="D8" s="96">
        <v>45</v>
      </c>
      <c r="E8" s="4">
        <v>46</v>
      </c>
      <c r="F8" s="4">
        <v>33</v>
      </c>
      <c r="G8" s="4">
        <v>38</v>
      </c>
      <c r="H8" s="15">
        <v>0</v>
      </c>
      <c r="I8" s="84">
        <v>56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6</v>
      </c>
      <c r="H9" s="15">
        <v>0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2</v>
      </c>
    </row>
    <row r="11" spans="2:12" x14ac:dyDescent="0.35">
      <c r="B11" s="3" t="s">
        <v>10</v>
      </c>
      <c r="D11" s="18">
        <v>56</v>
      </c>
      <c r="E11" s="4">
        <v>46</v>
      </c>
      <c r="F11" s="4">
        <v>27</v>
      </c>
      <c r="G11" s="4">
        <v>41</v>
      </c>
      <c r="H11" s="15">
        <v>0</v>
      </c>
      <c r="I11" s="84">
        <v>26</v>
      </c>
    </row>
    <row r="12" spans="2:12" x14ac:dyDescent="0.35">
      <c r="B12" s="3" t="s">
        <v>11</v>
      </c>
      <c r="D12" s="18">
        <v>14</v>
      </c>
      <c r="E12" s="4">
        <v>0</v>
      </c>
      <c r="F12" s="4">
        <v>0</v>
      </c>
      <c r="G12" s="4">
        <v>0</v>
      </c>
      <c r="H12" s="15">
        <v>0</v>
      </c>
      <c r="I12" s="84">
        <v>0</v>
      </c>
    </row>
    <row r="13" spans="2:12" x14ac:dyDescent="0.35">
      <c r="B13" s="3" t="s">
        <v>112</v>
      </c>
      <c r="D13" s="18">
        <v>7</v>
      </c>
      <c r="E13" s="4">
        <v>0</v>
      </c>
      <c r="F13" s="4">
        <v>0</v>
      </c>
      <c r="G13" s="4">
        <v>0</v>
      </c>
      <c r="H13" s="15">
        <v>1</v>
      </c>
      <c r="I13" s="84">
        <v>0</v>
      </c>
    </row>
    <row r="14" spans="2:12" x14ac:dyDescent="0.35">
      <c r="B14" s="3" t="s">
        <v>113</v>
      </c>
      <c r="D14" s="18">
        <v>2</v>
      </c>
      <c r="E14" s="4">
        <v>4</v>
      </c>
      <c r="F14" s="4">
        <v>0</v>
      </c>
      <c r="G14" s="12">
        <v>0</v>
      </c>
      <c r="H14" s="15">
        <v>0</v>
      </c>
      <c r="I14" s="84">
        <v>0</v>
      </c>
    </row>
    <row r="15" spans="2:12" x14ac:dyDescent="0.35">
      <c r="B15" s="3" t="s">
        <v>13</v>
      </c>
      <c r="D15" s="18">
        <v>4</v>
      </c>
      <c r="E15" s="4">
        <v>0</v>
      </c>
      <c r="F15" s="4">
        <v>0</v>
      </c>
      <c r="G15" s="118">
        <v>0</v>
      </c>
      <c r="H15" s="139">
        <v>0</v>
      </c>
      <c r="I15" s="84">
        <v>4</v>
      </c>
    </row>
    <row r="16" spans="2:12" x14ac:dyDescent="0.35">
      <c r="B16" s="3" t="s">
        <v>14</v>
      </c>
      <c r="D16" s="18">
        <v>0</v>
      </c>
      <c r="E16" s="4">
        <v>0</v>
      </c>
      <c r="F16" s="15">
        <v>0</v>
      </c>
      <c r="G16" s="340">
        <v>0</v>
      </c>
      <c r="H16" s="4">
        <v>0</v>
      </c>
      <c r="I16" s="84">
        <v>0</v>
      </c>
    </row>
    <row r="17" spans="2:9" x14ac:dyDescent="0.35">
      <c r="B17" s="3" t="s">
        <v>15</v>
      </c>
      <c r="D17" s="18">
        <v>0</v>
      </c>
      <c r="E17" s="4">
        <v>0</v>
      </c>
      <c r="F17" s="15">
        <v>0</v>
      </c>
      <c r="G17" s="340"/>
      <c r="H17" s="4">
        <v>0</v>
      </c>
      <c r="I17" s="84">
        <v>0</v>
      </c>
    </row>
    <row r="18" spans="2:9" x14ac:dyDescent="0.35">
      <c r="B18" s="3" t="s">
        <v>16</v>
      </c>
      <c r="D18" s="18">
        <v>4</v>
      </c>
      <c r="E18" s="4">
        <v>0</v>
      </c>
      <c r="F18" s="4">
        <v>0</v>
      </c>
      <c r="G18" s="26">
        <v>0</v>
      </c>
      <c r="H18" s="4">
        <v>4</v>
      </c>
      <c r="I18" s="84">
        <v>4</v>
      </c>
    </row>
    <row r="19" spans="2:9" x14ac:dyDescent="0.35">
      <c r="B19" s="3" t="s">
        <v>17</v>
      </c>
      <c r="D19" s="6">
        <v>4.8999999999999998E-3</v>
      </c>
      <c r="E19" s="6">
        <v>2.29E-2</v>
      </c>
      <c r="F19" s="6">
        <v>4.4000000000000003E-3</v>
      </c>
      <c r="G19" s="6" t="s">
        <v>606</v>
      </c>
      <c r="H19" s="6">
        <v>5.0000000000000001E-4</v>
      </c>
      <c r="I19" s="85" t="s">
        <v>607</v>
      </c>
    </row>
    <row r="20" spans="2:9" x14ac:dyDescent="0.35">
      <c r="B20" s="3" t="s">
        <v>18</v>
      </c>
      <c r="D20" s="6">
        <v>4.8999999999999998E-3</v>
      </c>
      <c r="E20" s="6">
        <v>1.06E-2</v>
      </c>
      <c r="F20" s="6">
        <v>1.06E-2</v>
      </c>
      <c r="G20" s="7" t="s">
        <v>606</v>
      </c>
      <c r="H20" s="6">
        <v>5.0000000000000001E-4</v>
      </c>
      <c r="I20" s="85">
        <v>2.4799999999999999E-2</v>
      </c>
    </row>
    <row r="21" spans="2:9" x14ac:dyDescent="0.35">
      <c r="B21" s="3" t="s">
        <v>19</v>
      </c>
      <c r="D21" s="7">
        <v>0.71</v>
      </c>
      <c r="E21" s="7">
        <v>0.78</v>
      </c>
      <c r="F21" s="7">
        <v>0.75</v>
      </c>
      <c r="G21" s="7">
        <v>0.57999999999999996</v>
      </c>
      <c r="H21" s="7">
        <v>0</v>
      </c>
      <c r="I21" s="86">
        <v>0.64</v>
      </c>
    </row>
    <row r="22" spans="2:9" x14ac:dyDescent="0.35">
      <c r="B22" s="3" t="s">
        <v>20</v>
      </c>
      <c r="D22" s="138">
        <v>38804</v>
      </c>
      <c r="E22" s="8">
        <v>31511</v>
      </c>
      <c r="F22" s="8">
        <v>24121</v>
      </c>
      <c r="G22" s="14">
        <v>32105</v>
      </c>
      <c r="H22" s="33">
        <v>0</v>
      </c>
      <c r="I22" s="87">
        <v>27414</v>
      </c>
    </row>
    <row r="23" spans="2:9" x14ac:dyDescent="0.35">
      <c r="B23" s="3" t="s">
        <v>21</v>
      </c>
      <c r="D23" s="18">
        <v>737</v>
      </c>
      <c r="E23" s="4">
        <v>761</v>
      </c>
      <c r="F23" s="4">
        <v>317</v>
      </c>
      <c r="G23" s="4">
        <v>425</v>
      </c>
      <c r="H23" s="15">
        <v>0</v>
      </c>
      <c r="I23" s="84">
        <v>317</v>
      </c>
    </row>
    <row r="24" spans="2:9" x14ac:dyDescent="0.35">
      <c r="B24" s="3" t="s">
        <v>23</v>
      </c>
      <c r="D24" s="18">
        <v>8</v>
      </c>
      <c r="E24" s="4">
        <v>6</v>
      </c>
      <c r="F24" s="4" t="s">
        <v>29</v>
      </c>
      <c r="G24" s="4">
        <v>9</v>
      </c>
      <c r="H24" s="13" t="s">
        <v>29</v>
      </c>
      <c r="I24" s="84">
        <v>2</v>
      </c>
    </row>
    <row r="25" spans="2:9" x14ac:dyDescent="0.35">
      <c r="B25" s="3" t="s">
        <v>24</v>
      </c>
      <c r="D25" s="7">
        <v>1.01</v>
      </c>
      <c r="E25" s="7">
        <v>0.92</v>
      </c>
      <c r="F25" s="7" t="s">
        <v>29</v>
      </c>
      <c r="G25" s="7">
        <v>1.02</v>
      </c>
      <c r="H25" s="7" t="s">
        <v>29</v>
      </c>
      <c r="I25" s="86">
        <v>0.92</v>
      </c>
    </row>
    <row r="26" spans="2:9" x14ac:dyDescent="0.35">
      <c r="B26" s="5" t="s">
        <v>25</v>
      </c>
      <c r="D26" s="102">
        <v>0.72</v>
      </c>
      <c r="E26" s="102">
        <v>0.91</v>
      </c>
      <c r="F26" s="102" t="s">
        <v>29</v>
      </c>
      <c r="G26" s="23">
        <v>0.85</v>
      </c>
      <c r="H26" s="102" t="s">
        <v>29</v>
      </c>
      <c r="I26" s="88">
        <v>0.41</v>
      </c>
    </row>
  </sheetData>
  <mergeCells count="1">
    <mergeCell ref="G16:G17"/>
  </mergeCells>
  <pageMargins left="0.511811024" right="0.511811024" top="0.78740157500000008" bottom="0.78740157500000008" header="0.31496062000000008" footer="0.31496062000000008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5AA7-4BF9-4BF8-80A7-C2300761545C}">
  <dimension ref="B3:L27"/>
  <sheetViews>
    <sheetView showGridLines="0" zoomScale="90" zoomScaleNormal="90" workbookViewId="0">
      <selection activeCell="D7" sqref="D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7265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150">
        <v>67</v>
      </c>
      <c r="K4" s="41">
        <v>45812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6</v>
      </c>
      <c r="G5" s="4">
        <v>2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608</v>
      </c>
      <c r="E6" s="4" t="s">
        <v>572</v>
      </c>
      <c r="F6" s="4" t="s">
        <v>199</v>
      </c>
      <c r="G6" s="4" t="s">
        <v>609</v>
      </c>
      <c r="H6" s="80">
        <v>0</v>
      </c>
      <c r="I6" s="84" t="s">
        <v>610</v>
      </c>
      <c r="K6" s="41"/>
      <c r="L6" s="25"/>
    </row>
    <row r="7" spans="2:12" x14ac:dyDescent="0.35">
      <c r="B7" s="82" t="s">
        <v>54</v>
      </c>
      <c r="D7" s="156">
        <v>57</v>
      </c>
      <c r="E7" s="4">
        <v>50</v>
      </c>
      <c r="F7" s="4">
        <v>35</v>
      </c>
      <c r="G7" s="4">
        <v>46</v>
      </c>
      <c r="H7" s="15">
        <v>13</v>
      </c>
      <c r="I7" s="84">
        <v>52</v>
      </c>
      <c r="L7" s="25"/>
    </row>
    <row r="8" spans="2:12" x14ac:dyDescent="0.35">
      <c r="B8" s="3" t="s">
        <v>7</v>
      </c>
      <c r="D8" s="157">
        <v>47</v>
      </c>
      <c r="E8" s="4">
        <v>46</v>
      </c>
      <c r="F8" s="4">
        <v>33</v>
      </c>
      <c r="G8" s="4">
        <v>42</v>
      </c>
      <c r="H8" s="15">
        <v>12</v>
      </c>
      <c r="I8" s="84">
        <v>58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57">
        <v>63</v>
      </c>
      <c r="E11" s="4">
        <v>53</v>
      </c>
      <c r="F11" s="4">
        <v>33</v>
      </c>
      <c r="G11" s="142">
        <v>47</v>
      </c>
      <c r="H11" s="15">
        <v>13</v>
      </c>
      <c r="I11" s="84">
        <v>44</v>
      </c>
    </row>
    <row r="12" spans="2:12" x14ac:dyDescent="0.35">
      <c r="B12" s="3" t="s">
        <v>611</v>
      </c>
      <c r="D12" s="157">
        <v>0</v>
      </c>
      <c r="E12" s="4">
        <v>0</v>
      </c>
      <c r="F12" s="4">
        <v>0</v>
      </c>
      <c r="G12" s="142">
        <v>0</v>
      </c>
      <c r="H12" s="15">
        <v>0</v>
      </c>
      <c r="I12" s="84">
        <v>4</v>
      </c>
    </row>
    <row r="13" spans="2:12" x14ac:dyDescent="0.35">
      <c r="B13" s="3" t="s">
        <v>11</v>
      </c>
      <c r="D13" s="157">
        <v>14</v>
      </c>
      <c r="E13" s="4">
        <v>0</v>
      </c>
      <c r="F13" s="4">
        <v>0</v>
      </c>
      <c r="G13" s="142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57">
        <v>9</v>
      </c>
      <c r="E14" s="4">
        <v>4</v>
      </c>
      <c r="F14" s="4">
        <v>0</v>
      </c>
      <c r="G14" s="142">
        <v>3</v>
      </c>
      <c r="H14" s="15">
        <v>0</v>
      </c>
      <c r="I14" s="84">
        <v>0</v>
      </c>
    </row>
    <row r="15" spans="2:12" x14ac:dyDescent="0.35">
      <c r="B15" s="3" t="s">
        <v>113</v>
      </c>
      <c r="D15" s="157">
        <v>2</v>
      </c>
      <c r="E15" s="4">
        <v>6</v>
      </c>
      <c r="F15" s="4">
        <v>0</v>
      </c>
      <c r="G15" s="158">
        <v>0</v>
      </c>
      <c r="H15" s="139">
        <v>0</v>
      </c>
      <c r="I15" s="84">
        <v>0</v>
      </c>
    </row>
    <row r="16" spans="2:12" x14ac:dyDescent="0.35">
      <c r="B16" s="3" t="s">
        <v>13</v>
      </c>
      <c r="D16" s="157">
        <v>5</v>
      </c>
      <c r="E16" s="4">
        <v>0</v>
      </c>
      <c r="F16" s="4">
        <v>0</v>
      </c>
      <c r="G16" s="159">
        <v>0</v>
      </c>
      <c r="H16" s="4">
        <v>0</v>
      </c>
      <c r="I16" s="84">
        <v>4</v>
      </c>
    </row>
    <row r="17" spans="2:9" x14ac:dyDescent="0.35">
      <c r="B17" s="3" t="s">
        <v>14</v>
      </c>
      <c r="D17" s="157">
        <v>0</v>
      </c>
      <c r="E17" s="4">
        <v>0</v>
      </c>
      <c r="F17" s="4">
        <v>0</v>
      </c>
      <c r="G17" s="35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57">
        <v>1</v>
      </c>
      <c r="E18" s="4">
        <v>0</v>
      </c>
      <c r="F18" s="4">
        <v>0</v>
      </c>
      <c r="G18" s="350"/>
      <c r="H18" s="4">
        <v>0</v>
      </c>
      <c r="I18" s="84">
        <v>0</v>
      </c>
    </row>
    <row r="19" spans="2:9" x14ac:dyDescent="0.35">
      <c r="B19" s="3" t="s">
        <v>16</v>
      </c>
      <c r="D19" s="157">
        <v>6</v>
      </c>
      <c r="E19" s="4">
        <v>0</v>
      </c>
      <c r="F19" s="4">
        <v>0</v>
      </c>
      <c r="G19" s="160">
        <v>0</v>
      </c>
      <c r="H19" s="4">
        <v>5</v>
      </c>
      <c r="I19" s="84">
        <v>4</v>
      </c>
    </row>
    <row r="20" spans="2:9" x14ac:dyDescent="0.35">
      <c r="B20" s="3" t="s">
        <v>17</v>
      </c>
      <c r="D20" s="6">
        <v>1.12E-2</v>
      </c>
      <c r="E20" s="6">
        <v>1.8599999999999998E-2</v>
      </c>
      <c r="F20" s="6">
        <v>5.7000000000000002E-3</v>
      </c>
      <c r="G20" s="161" t="s">
        <v>160</v>
      </c>
      <c r="H20" s="6">
        <v>0</v>
      </c>
      <c r="I20" s="85">
        <v>1.0800000000000001E-2</v>
      </c>
    </row>
    <row r="21" spans="2:9" x14ac:dyDescent="0.35">
      <c r="B21" s="3" t="s">
        <v>18</v>
      </c>
      <c r="D21" s="6">
        <v>4.7999999999999996E-3</v>
      </c>
      <c r="E21" s="6">
        <v>9.2999999999999992E-3</v>
      </c>
      <c r="F21" s="6">
        <v>9.2999999999999992E-3</v>
      </c>
      <c r="G21" s="162" t="s">
        <v>124</v>
      </c>
      <c r="H21" s="6">
        <v>2.9999999999999997E-4</v>
      </c>
      <c r="I21" s="85">
        <v>2.2499999999999999E-2</v>
      </c>
    </row>
    <row r="22" spans="2:9" x14ac:dyDescent="0.35">
      <c r="B22" s="3" t="s">
        <v>19</v>
      </c>
      <c r="D22" s="165">
        <v>0.8</v>
      </c>
      <c r="E22" s="168">
        <v>0.83</v>
      </c>
      <c r="F22" s="168">
        <v>0.74</v>
      </c>
      <c r="G22" s="162">
        <v>0.67</v>
      </c>
      <c r="H22" s="7">
        <v>0.62</v>
      </c>
      <c r="I22" s="86">
        <v>0.61</v>
      </c>
    </row>
    <row r="23" spans="2:9" x14ac:dyDescent="0.35">
      <c r="B23" s="3" t="s">
        <v>20</v>
      </c>
      <c r="D23" s="172">
        <v>49576</v>
      </c>
      <c r="E23" s="14">
        <v>32602</v>
      </c>
      <c r="F23" s="14">
        <v>22617</v>
      </c>
      <c r="G23" s="163">
        <v>49435</v>
      </c>
      <c r="H23" s="33">
        <v>7678</v>
      </c>
      <c r="I23" s="87">
        <v>39759</v>
      </c>
    </row>
    <row r="24" spans="2:9" x14ac:dyDescent="0.35">
      <c r="B24" s="3" t="s">
        <v>21</v>
      </c>
      <c r="D24" s="157">
        <v>552</v>
      </c>
      <c r="E24" s="4">
        <v>693</v>
      </c>
      <c r="F24" s="4">
        <v>319</v>
      </c>
      <c r="G24" s="142">
        <v>417</v>
      </c>
      <c r="H24" s="13">
        <v>234</v>
      </c>
      <c r="I24" s="84">
        <v>366</v>
      </c>
    </row>
    <row r="25" spans="2:9" x14ac:dyDescent="0.35">
      <c r="B25" s="3" t="s">
        <v>23</v>
      </c>
      <c r="D25" s="157">
        <v>1</v>
      </c>
      <c r="E25" s="7">
        <v>0.04</v>
      </c>
      <c r="F25" s="7" t="s">
        <v>29</v>
      </c>
      <c r="G25" s="142">
        <v>9</v>
      </c>
      <c r="H25" s="170" t="s">
        <v>29</v>
      </c>
      <c r="I25" s="84">
        <v>4</v>
      </c>
    </row>
    <row r="26" spans="2:9" x14ac:dyDescent="0.35">
      <c r="B26" s="3" t="s">
        <v>24</v>
      </c>
      <c r="D26" s="7">
        <v>1.02</v>
      </c>
      <c r="E26" s="7">
        <v>0.87</v>
      </c>
      <c r="F26" s="7" t="s">
        <v>29</v>
      </c>
      <c r="G26" s="169">
        <v>1.01</v>
      </c>
      <c r="H26" s="7" t="s">
        <v>29</v>
      </c>
      <c r="I26" s="115">
        <v>0.93</v>
      </c>
    </row>
    <row r="27" spans="2:9" x14ac:dyDescent="0.35">
      <c r="B27" s="5" t="s">
        <v>25</v>
      </c>
      <c r="D27" s="166">
        <v>0.72</v>
      </c>
      <c r="E27" s="102">
        <v>0.91</v>
      </c>
      <c r="F27" s="111" t="s">
        <v>29</v>
      </c>
      <c r="G27" s="167">
        <v>0.85</v>
      </c>
      <c r="H27" s="171" t="s">
        <v>29</v>
      </c>
      <c r="I27" s="154">
        <v>0.41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6B2B-F7CF-4745-81F9-FAB44430D631}">
  <dimension ref="B3:L27"/>
  <sheetViews>
    <sheetView showGridLines="0" topLeftCell="E4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65</v>
      </c>
      <c r="K4" s="41">
        <v>45813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2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612</v>
      </c>
      <c r="E6" s="4" t="s">
        <v>572</v>
      </c>
      <c r="F6" s="4" t="s">
        <v>599</v>
      </c>
      <c r="G6" s="4">
        <v>0</v>
      </c>
      <c r="H6" s="80">
        <v>0</v>
      </c>
      <c r="I6" s="84" t="s">
        <v>613</v>
      </c>
      <c r="K6" s="41"/>
      <c r="L6" s="25"/>
    </row>
    <row r="7" spans="2:12" x14ac:dyDescent="0.35">
      <c r="B7" s="82" t="s">
        <v>54</v>
      </c>
      <c r="D7" s="156">
        <v>53</v>
      </c>
      <c r="E7" s="4">
        <v>50</v>
      </c>
      <c r="F7" s="4">
        <v>35</v>
      </c>
      <c r="G7" s="4">
        <v>46</v>
      </c>
      <c r="H7" s="15">
        <v>13</v>
      </c>
      <c r="I7" s="84">
        <v>53</v>
      </c>
      <c r="L7" s="25"/>
    </row>
    <row r="8" spans="2:12" x14ac:dyDescent="0.35">
      <c r="B8" s="3" t="s">
        <v>7</v>
      </c>
      <c r="D8" s="157">
        <v>43</v>
      </c>
      <c r="E8" s="4">
        <v>46</v>
      </c>
      <c r="F8" s="4">
        <v>33</v>
      </c>
      <c r="G8" s="4">
        <v>42</v>
      </c>
      <c r="H8" s="15">
        <v>12</v>
      </c>
      <c r="I8" s="84">
        <v>58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65</v>
      </c>
      <c r="E11" s="4">
        <v>59</v>
      </c>
      <c r="F11" s="4">
        <v>25</v>
      </c>
      <c r="G11" s="4">
        <v>55</v>
      </c>
      <c r="H11" s="15">
        <v>13</v>
      </c>
      <c r="I11" s="84">
        <v>45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0</v>
      </c>
      <c r="G12" s="4">
        <v>2</v>
      </c>
      <c r="H12" s="15">
        <v>0</v>
      </c>
      <c r="I12" s="84">
        <v>7</v>
      </c>
    </row>
    <row r="13" spans="2:12" x14ac:dyDescent="0.35">
      <c r="B13" s="3" t="s">
        <v>11</v>
      </c>
      <c r="D13" s="18" t="s">
        <v>614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3</v>
      </c>
      <c r="F14" s="4">
        <v>0</v>
      </c>
      <c r="G14" s="4">
        <v>1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1</v>
      </c>
      <c r="G15" s="12">
        <v>2</v>
      </c>
      <c r="H15" s="139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4">
        <v>0</v>
      </c>
      <c r="F16" s="4">
        <v>0</v>
      </c>
      <c r="G16" s="118">
        <v>0</v>
      </c>
      <c r="H16" s="4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4">
        <v>0</v>
      </c>
      <c r="F19" s="4">
        <v>0</v>
      </c>
      <c r="G19" s="26">
        <v>0</v>
      </c>
      <c r="H19" s="4">
        <v>2</v>
      </c>
      <c r="I19" s="84">
        <v>8</v>
      </c>
    </row>
    <row r="20" spans="2:9" x14ac:dyDescent="0.35">
      <c r="B20" s="3" t="s">
        <v>17</v>
      </c>
      <c r="D20" s="6">
        <v>6.0000000000000001E-3</v>
      </c>
      <c r="E20" s="6">
        <v>1.14E-2</v>
      </c>
      <c r="F20" s="6">
        <v>3.8E-3</v>
      </c>
      <c r="G20" s="6">
        <v>5.0000000000000001E-3</v>
      </c>
      <c r="H20" s="6">
        <v>2.12E-2</v>
      </c>
      <c r="I20" s="85">
        <v>1.01E-2</v>
      </c>
    </row>
    <row r="21" spans="2:9" x14ac:dyDescent="0.35">
      <c r="B21" s="3" t="s">
        <v>18</v>
      </c>
      <c r="D21" s="6">
        <v>4.7999999999999996E-3</v>
      </c>
      <c r="E21" s="6">
        <v>8.3999999999999995E-3</v>
      </c>
      <c r="F21" s="6">
        <v>8.3999999999999995E-3</v>
      </c>
      <c r="G21" s="7" t="s">
        <v>388</v>
      </c>
      <c r="H21" s="6">
        <v>6.7999999999999996E-3</v>
      </c>
      <c r="I21" s="85">
        <v>1.6899999999999998E-2</v>
      </c>
    </row>
    <row r="22" spans="2:9" x14ac:dyDescent="0.35">
      <c r="B22" s="3" t="s">
        <v>19</v>
      </c>
      <c r="D22" s="168">
        <v>0.87</v>
      </c>
      <c r="E22" s="168">
        <v>0.82</v>
      </c>
      <c r="F22" s="168">
        <v>0.73</v>
      </c>
      <c r="G22" s="7">
        <v>0.74</v>
      </c>
      <c r="H22" s="7">
        <v>0.56000000000000005</v>
      </c>
      <c r="I22" s="86">
        <v>0.64</v>
      </c>
    </row>
    <row r="23" spans="2:9" x14ac:dyDescent="0.35">
      <c r="B23" s="3" t="s">
        <v>20</v>
      </c>
      <c r="D23" s="138">
        <v>63134</v>
      </c>
      <c r="E23" s="14">
        <v>34215</v>
      </c>
      <c r="F23" s="14">
        <v>19701</v>
      </c>
      <c r="G23" s="14">
        <v>60378</v>
      </c>
      <c r="H23" s="33">
        <v>6597</v>
      </c>
      <c r="I23" s="87">
        <v>45359</v>
      </c>
    </row>
    <row r="24" spans="2:9" x14ac:dyDescent="0.35">
      <c r="B24" s="3" t="s">
        <v>21</v>
      </c>
      <c r="D24" s="18">
        <v>589</v>
      </c>
      <c r="E24" s="4">
        <v>644</v>
      </c>
      <c r="F24" s="4">
        <v>293</v>
      </c>
      <c r="G24" s="4">
        <v>474</v>
      </c>
      <c r="H24" s="13">
        <v>171</v>
      </c>
      <c r="I24" s="84">
        <v>548</v>
      </c>
    </row>
    <row r="25" spans="2:9" x14ac:dyDescent="0.35">
      <c r="B25" s="3" t="s">
        <v>23</v>
      </c>
      <c r="D25" s="18">
        <v>5</v>
      </c>
      <c r="E25" s="4">
        <v>12</v>
      </c>
      <c r="F25" s="7" t="s">
        <v>29</v>
      </c>
      <c r="G25" s="4">
        <v>4</v>
      </c>
      <c r="H25" s="170" t="s">
        <v>29</v>
      </c>
      <c r="I25" s="84">
        <v>3</v>
      </c>
    </row>
    <row r="26" spans="2:9" x14ac:dyDescent="0.35">
      <c r="B26" s="3" t="s">
        <v>24</v>
      </c>
      <c r="D26" s="7">
        <v>1.04</v>
      </c>
      <c r="E26" s="7">
        <v>0.87</v>
      </c>
      <c r="F26" s="7" t="s">
        <v>29</v>
      </c>
      <c r="G26" s="7">
        <v>0.99</v>
      </c>
      <c r="H26" s="7" t="s">
        <v>29</v>
      </c>
      <c r="I26" s="86">
        <v>0.92</v>
      </c>
    </row>
    <row r="27" spans="2:9" x14ac:dyDescent="0.35">
      <c r="B27" s="5" t="s">
        <v>25</v>
      </c>
      <c r="D27" s="102">
        <v>0.74</v>
      </c>
      <c r="E27" s="102">
        <v>0.91</v>
      </c>
      <c r="F27" s="111" t="s">
        <v>29</v>
      </c>
      <c r="G27" s="23">
        <v>0.86</v>
      </c>
      <c r="H27" s="171" t="s">
        <v>29</v>
      </c>
      <c r="I27" s="88">
        <v>0.41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92BE-6FFE-421B-A502-7A1584D48B1B}">
  <dimension ref="B3:L27"/>
  <sheetViews>
    <sheetView showGridLines="0" topLeftCell="A12" zoomScale="90" zoomScaleNormal="90" workbookViewId="0">
      <selection activeCell="F25" sqref="F25:F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26953125" style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45814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2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615</v>
      </c>
      <c r="E6" s="173" t="s">
        <v>572</v>
      </c>
      <c r="F6" s="173" t="s">
        <v>599</v>
      </c>
      <c r="G6" s="4">
        <v>0</v>
      </c>
      <c r="H6" s="80" t="s">
        <v>235</v>
      </c>
      <c r="I6" s="84" t="s">
        <v>546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46</v>
      </c>
      <c r="H7" s="15">
        <v>11</v>
      </c>
      <c r="I7" s="84">
        <v>60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42</v>
      </c>
      <c r="H8" s="15">
        <v>10</v>
      </c>
      <c r="I8" s="84">
        <v>55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60</v>
      </c>
      <c r="E11" s="173">
        <v>54</v>
      </c>
      <c r="F11" s="173">
        <v>32</v>
      </c>
      <c r="G11" s="4">
        <v>45</v>
      </c>
      <c r="H11" s="15">
        <v>11</v>
      </c>
      <c r="I11" s="84">
        <v>53</v>
      </c>
    </row>
    <row r="12" spans="2:12" x14ac:dyDescent="0.35">
      <c r="B12" s="3" t="s">
        <v>611</v>
      </c>
      <c r="D12" s="18">
        <v>1</v>
      </c>
      <c r="E12" s="173">
        <v>2</v>
      </c>
      <c r="F12" s="173">
        <v>2</v>
      </c>
      <c r="G12" s="4">
        <v>1</v>
      </c>
      <c r="H12" s="15">
        <v>0</v>
      </c>
      <c r="I12" s="84">
        <v>11</v>
      </c>
    </row>
    <row r="13" spans="2:12" x14ac:dyDescent="0.35">
      <c r="B13" s="3" t="s">
        <v>11</v>
      </c>
      <c r="D13" s="18">
        <v>12</v>
      </c>
      <c r="E13" s="173">
        <v>0</v>
      </c>
      <c r="F13" s="173">
        <v>0</v>
      </c>
      <c r="G13" s="4">
        <v>0</v>
      </c>
      <c r="H13" s="15">
        <v>0</v>
      </c>
      <c r="I13" s="84">
        <v>5</v>
      </c>
    </row>
    <row r="14" spans="2:12" x14ac:dyDescent="0.35">
      <c r="B14" s="3" t="s">
        <v>112</v>
      </c>
      <c r="D14" s="18">
        <v>8</v>
      </c>
      <c r="E14" s="173">
        <v>5</v>
      </c>
      <c r="F14" s="173">
        <v>0</v>
      </c>
      <c r="G14" s="4">
        <v>2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173">
        <v>5</v>
      </c>
      <c r="F15" s="173">
        <v>1</v>
      </c>
      <c r="G15" s="12">
        <v>0</v>
      </c>
      <c r="H15" s="139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173">
        <v>0</v>
      </c>
      <c r="F16" s="173">
        <v>0</v>
      </c>
      <c r="G16" s="118">
        <v>0</v>
      </c>
      <c r="H16" s="4">
        <v>0</v>
      </c>
      <c r="I16" s="84">
        <v>8</v>
      </c>
    </row>
    <row r="17" spans="2:9" x14ac:dyDescent="0.35">
      <c r="B17" s="3" t="s">
        <v>14</v>
      </c>
      <c r="D17" s="18">
        <v>0</v>
      </c>
      <c r="E17" s="173">
        <v>0</v>
      </c>
      <c r="F17" s="173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173">
        <v>0</v>
      </c>
      <c r="F18" s="173">
        <v>1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173">
        <v>0</v>
      </c>
      <c r="F19" s="173">
        <v>1</v>
      </c>
      <c r="G19" s="26">
        <v>0</v>
      </c>
      <c r="H19" s="4">
        <v>7</v>
      </c>
      <c r="I19" s="84">
        <v>8</v>
      </c>
    </row>
    <row r="20" spans="2:9" x14ac:dyDescent="0.35">
      <c r="B20" s="3" t="s">
        <v>17</v>
      </c>
      <c r="D20" s="6">
        <v>3.2000000000000002E-3</v>
      </c>
      <c r="E20" s="174">
        <v>1.77E-2</v>
      </c>
      <c r="F20" s="174">
        <v>5.0000000000000001E-4</v>
      </c>
      <c r="G20" s="6" t="s">
        <v>401</v>
      </c>
      <c r="H20" s="6">
        <v>1.1999999999999999E-3</v>
      </c>
      <c r="I20" s="85">
        <v>5.3E-3</v>
      </c>
    </row>
    <row r="21" spans="2:9" x14ac:dyDescent="0.35">
      <c r="B21" s="3" t="s">
        <v>18</v>
      </c>
      <c r="D21" s="6">
        <v>4.7999999999999996E-3</v>
      </c>
      <c r="E21" s="174">
        <v>9.2999999999999992E-3</v>
      </c>
      <c r="F21" s="174">
        <v>9.2999999999999992E-3</v>
      </c>
      <c r="G21" s="7" t="s">
        <v>466</v>
      </c>
      <c r="H21" s="6">
        <v>5.8999999999999999E-3</v>
      </c>
      <c r="I21" s="85">
        <v>1.41E-2</v>
      </c>
    </row>
    <row r="22" spans="2:9" x14ac:dyDescent="0.35">
      <c r="B22" s="3" t="s">
        <v>19</v>
      </c>
      <c r="D22" s="7">
        <v>0.83</v>
      </c>
      <c r="E22" s="175">
        <v>0.8</v>
      </c>
      <c r="F22" s="175">
        <v>0.77</v>
      </c>
      <c r="G22" s="7">
        <v>0.64</v>
      </c>
      <c r="H22" s="7">
        <v>0.55000000000000004</v>
      </c>
      <c r="I22" s="86">
        <v>0.6</v>
      </c>
    </row>
    <row r="23" spans="2:9" x14ac:dyDescent="0.35">
      <c r="B23" s="3" t="s">
        <v>20</v>
      </c>
      <c r="D23" s="138">
        <v>40132</v>
      </c>
      <c r="E23" s="176">
        <v>34952</v>
      </c>
      <c r="F23" s="176">
        <v>22189</v>
      </c>
      <c r="G23" s="14">
        <v>43651</v>
      </c>
      <c r="H23" s="33">
        <v>5225</v>
      </c>
      <c r="I23" s="87">
        <v>52982</v>
      </c>
    </row>
    <row r="24" spans="2:9" x14ac:dyDescent="0.35">
      <c r="B24" s="3" t="s">
        <v>21</v>
      </c>
      <c r="D24" s="18">
        <v>526</v>
      </c>
      <c r="E24" s="173">
        <v>683</v>
      </c>
      <c r="F24" s="173">
        <v>431</v>
      </c>
      <c r="G24" s="4">
        <v>580</v>
      </c>
      <c r="H24" s="13">
        <v>176</v>
      </c>
      <c r="I24" s="84">
        <v>532</v>
      </c>
    </row>
    <row r="25" spans="2:9" x14ac:dyDescent="0.35">
      <c r="B25" s="3" t="s">
        <v>23</v>
      </c>
      <c r="D25" s="18">
        <v>2</v>
      </c>
      <c r="E25" s="173">
        <v>12</v>
      </c>
      <c r="F25" s="179" t="s">
        <v>29</v>
      </c>
      <c r="G25" s="4">
        <v>4</v>
      </c>
      <c r="H25" s="170" t="s">
        <v>29</v>
      </c>
      <c r="I25" s="84">
        <v>2</v>
      </c>
    </row>
    <row r="26" spans="2:9" x14ac:dyDescent="0.35">
      <c r="B26" s="3" t="s">
        <v>24</v>
      </c>
      <c r="D26" s="7">
        <v>1.01</v>
      </c>
      <c r="E26" s="177">
        <v>0.87</v>
      </c>
      <c r="F26" s="179" t="s">
        <v>29</v>
      </c>
      <c r="G26" s="7">
        <v>1</v>
      </c>
      <c r="H26" s="7" t="s">
        <v>29</v>
      </c>
      <c r="I26" s="86">
        <v>0.9</v>
      </c>
    </row>
    <row r="27" spans="2:9" x14ac:dyDescent="0.35">
      <c r="B27" s="5" t="s">
        <v>25</v>
      </c>
      <c r="D27" s="23">
        <v>0.74</v>
      </c>
      <c r="E27" s="178">
        <v>0.95</v>
      </c>
      <c r="F27" s="180" t="s">
        <v>29</v>
      </c>
      <c r="G27" s="23">
        <v>0.86</v>
      </c>
      <c r="H27" s="171" t="s">
        <v>29</v>
      </c>
      <c r="I27" s="88">
        <v>0.46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01F2-C863-4707-882C-695572DF52F8}">
  <dimension ref="B3:L27"/>
  <sheetViews>
    <sheetView showGridLines="0" topLeftCell="A1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7265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45815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2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616</v>
      </c>
      <c r="E6" s="173" t="s">
        <v>429</v>
      </c>
      <c r="F6" s="173" t="s">
        <v>462</v>
      </c>
      <c r="G6" s="4">
        <v>0</v>
      </c>
      <c r="H6" s="80" t="s">
        <v>235</v>
      </c>
      <c r="I6" s="84" t="s">
        <v>596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46</v>
      </c>
      <c r="H7" s="15">
        <v>11</v>
      </c>
      <c r="I7" s="84">
        <v>55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42</v>
      </c>
      <c r="H8" s="15">
        <v>10</v>
      </c>
      <c r="I8" s="84">
        <v>50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40</v>
      </c>
      <c r="F11" s="4">
        <v>35</v>
      </c>
      <c r="G11" s="4">
        <v>45</v>
      </c>
      <c r="H11" s="15">
        <v>11</v>
      </c>
      <c r="I11" s="84">
        <v>33</v>
      </c>
    </row>
    <row r="12" spans="2:12" x14ac:dyDescent="0.35">
      <c r="B12" s="3" t="s">
        <v>611</v>
      </c>
      <c r="D12" s="18">
        <v>1</v>
      </c>
      <c r="E12" s="4">
        <v>2</v>
      </c>
      <c r="F12" s="4">
        <v>4</v>
      </c>
      <c r="G12" s="4">
        <v>2</v>
      </c>
      <c r="H12" s="15">
        <v>0</v>
      </c>
      <c r="I12" s="84">
        <v>18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 t="s">
        <v>617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5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3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7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1</v>
      </c>
      <c r="E17" s="4">
        <v>0</v>
      </c>
      <c r="F17" s="15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15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8</v>
      </c>
      <c r="E19" s="4">
        <v>0</v>
      </c>
      <c r="F19" s="4">
        <v>0</v>
      </c>
      <c r="G19" s="26">
        <v>7</v>
      </c>
      <c r="H19" s="4">
        <v>7</v>
      </c>
      <c r="I19" s="84">
        <v>8</v>
      </c>
    </row>
    <row r="20" spans="2:9" x14ac:dyDescent="0.35">
      <c r="B20" s="3" t="s">
        <v>17</v>
      </c>
      <c r="D20" s="6">
        <v>5.3E-3</v>
      </c>
      <c r="E20" s="6">
        <v>1.8499999999999999E-2</v>
      </c>
      <c r="F20" s="6">
        <v>3.7000000000000002E-3</v>
      </c>
      <c r="G20" s="6" t="s">
        <v>104</v>
      </c>
      <c r="H20" s="6">
        <v>2.7000000000000001E-3</v>
      </c>
      <c r="I20" s="85">
        <v>3.5000000000000001E-3</v>
      </c>
    </row>
    <row r="21" spans="2:9" x14ac:dyDescent="0.35">
      <c r="B21" s="3" t="s">
        <v>18</v>
      </c>
      <c r="D21" s="6">
        <v>4.8999999999999998E-3</v>
      </c>
      <c r="E21" s="6">
        <v>2.9600000000000001E-2</v>
      </c>
      <c r="F21" s="6">
        <v>5.8999999999999999E-3</v>
      </c>
      <c r="G21" s="7" t="s">
        <v>217</v>
      </c>
      <c r="H21" s="6">
        <v>5.3E-3</v>
      </c>
      <c r="I21" s="85">
        <v>1.11E-2</v>
      </c>
    </row>
    <row r="22" spans="2:9" x14ac:dyDescent="0.35">
      <c r="B22" s="3" t="s">
        <v>19</v>
      </c>
      <c r="D22" s="7">
        <v>0.69</v>
      </c>
      <c r="E22" s="7">
        <v>0.66</v>
      </c>
      <c r="F22" s="7">
        <v>0.63</v>
      </c>
      <c r="G22" s="7" t="s">
        <v>466</v>
      </c>
      <c r="H22" s="7">
        <v>0.53</v>
      </c>
      <c r="I22" s="86">
        <v>0.5</v>
      </c>
    </row>
    <row r="23" spans="2:9" x14ac:dyDescent="0.35">
      <c r="B23" s="3" t="s">
        <v>20</v>
      </c>
      <c r="D23" s="138">
        <v>31231</v>
      </c>
      <c r="E23" s="8">
        <v>21067</v>
      </c>
      <c r="F23" s="8">
        <v>22521</v>
      </c>
      <c r="G23" s="14">
        <v>39915</v>
      </c>
      <c r="H23" s="33">
        <v>5519</v>
      </c>
      <c r="I23" s="87">
        <v>25942</v>
      </c>
    </row>
    <row r="24" spans="2:9" x14ac:dyDescent="0.35">
      <c r="B24" s="3" t="s">
        <v>21</v>
      </c>
      <c r="D24" s="18">
        <v>581</v>
      </c>
      <c r="E24" s="4">
        <v>441</v>
      </c>
      <c r="F24" s="4">
        <v>272</v>
      </c>
      <c r="G24" s="4">
        <v>538</v>
      </c>
      <c r="H24" s="15">
        <v>205</v>
      </c>
      <c r="I24" s="84">
        <v>366</v>
      </c>
    </row>
    <row r="25" spans="2:9" x14ac:dyDescent="0.35">
      <c r="B25" s="3" t="s">
        <v>23</v>
      </c>
      <c r="D25" s="18">
        <v>5</v>
      </c>
      <c r="E25" s="4">
        <v>12</v>
      </c>
      <c r="F25" s="179" t="s">
        <v>29</v>
      </c>
      <c r="G25" s="4">
        <v>13</v>
      </c>
      <c r="H25" s="170" t="s">
        <v>29</v>
      </c>
      <c r="I25" s="84">
        <v>3</v>
      </c>
    </row>
    <row r="26" spans="2:9" x14ac:dyDescent="0.35">
      <c r="B26" s="3" t="s">
        <v>24</v>
      </c>
      <c r="D26" s="7">
        <v>1.01</v>
      </c>
      <c r="E26" s="7">
        <v>0.94</v>
      </c>
      <c r="F26" s="179" t="s">
        <v>29</v>
      </c>
      <c r="G26" s="7">
        <v>1.02</v>
      </c>
      <c r="H26" s="7" t="s">
        <v>29</v>
      </c>
      <c r="I26" s="86">
        <v>0.88</v>
      </c>
    </row>
    <row r="27" spans="2:9" x14ac:dyDescent="0.35">
      <c r="B27" s="5" t="s">
        <v>25</v>
      </c>
      <c r="D27" s="178">
        <v>0.74</v>
      </c>
      <c r="E27" s="178">
        <v>0.95</v>
      </c>
      <c r="F27" s="180" t="s">
        <v>29</v>
      </c>
      <c r="G27" s="23">
        <v>0.86</v>
      </c>
      <c r="H27" s="171" t="s">
        <v>29</v>
      </c>
      <c r="I27" s="88">
        <v>0.46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599D-799B-4B05-91A5-C53E934ADDEE}">
  <dimension ref="B3:L27"/>
  <sheetViews>
    <sheetView showGridLines="0" topLeftCell="A2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45817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2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616</v>
      </c>
      <c r="E6" s="173" t="s">
        <v>462</v>
      </c>
      <c r="F6" s="173" t="s">
        <v>250</v>
      </c>
      <c r="G6" s="4">
        <v>0</v>
      </c>
      <c r="H6" s="80">
        <v>0</v>
      </c>
      <c r="I6" s="84" t="s">
        <v>618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46</v>
      </c>
      <c r="H7" s="15">
        <v>13</v>
      </c>
      <c r="I7" s="84">
        <v>53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42</v>
      </c>
      <c r="H8" s="15">
        <v>12</v>
      </c>
      <c r="I8" s="84">
        <v>48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47</v>
      </c>
      <c r="F11" s="4">
        <v>29</v>
      </c>
      <c r="G11" s="4">
        <v>43</v>
      </c>
      <c r="H11" s="15">
        <v>13</v>
      </c>
      <c r="I11" s="84">
        <v>45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2</v>
      </c>
      <c r="G12" s="4">
        <v>0</v>
      </c>
      <c r="H12" s="15">
        <v>0</v>
      </c>
      <c r="I12" s="84">
        <v>5</v>
      </c>
    </row>
    <row r="13" spans="2:12" x14ac:dyDescent="0.35">
      <c r="B13" s="3" t="s">
        <v>11</v>
      </c>
      <c r="D13" s="18">
        <v>6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3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1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5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15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15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0</v>
      </c>
      <c r="F19" s="4">
        <v>0</v>
      </c>
      <c r="G19" s="26">
        <v>0</v>
      </c>
      <c r="H19" s="4">
        <v>7</v>
      </c>
      <c r="I19" s="84">
        <v>8</v>
      </c>
    </row>
    <row r="20" spans="2:9" x14ac:dyDescent="0.35">
      <c r="B20" s="3" t="s">
        <v>17</v>
      </c>
      <c r="D20" s="6">
        <v>1.7399999999999999E-2</v>
      </c>
      <c r="E20" s="6">
        <v>3.8600000000000002E-2</v>
      </c>
      <c r="F20" s="6">
        <v>5.4000000000000003E-3</v>
      </c>
      <c r="G20" s="6" t="s">
        <v>396</v>
      </c>
      <c r="H20" s="6">
        <v>5.4000000000000003E-3</v>
      </c>
      <c r="I20" s="85">
        <v>3.5700000000000003E-2</v>
      </c>
    </row>
    <row r="21" spans="2:9" x14ac:dyDescent="0.35">
      <c r="B21" s="3" t="s">
        <v>18</v>
      </c>
      <c r="D21" s="6">
        <v>5.7999999999999996E-3</v>
      </c>
      <c r="E21" s="6">
        <v>3.6400000000000002E-2</v>
      </c>
      <c r="F21" s="6">
        <v>6.7000000000000002E-3</v>
      </c>
      <c r="G21" s="7" t="s">
        <v>619</v>
      </c>
      <c r="H21" s="6">
        <v>5.0000000000000001E-3</v>
      </c>
      <c r="I21" s="85">
        <v>1.44E-2</v>
      </c>
    </row>
    <row r="22" spans="2:9" x14ac:dyDescent="0.35">
      <c r="B22" s="3" t="s">
        <v>19</v>
      </c>
      <c r="D22" s="7">
        <v>0.83</v>
      </c>
      <c r="E22" s="7">
        <v>0.81</v>
      </c>
      <c r="F22" s="7">
        <v>0.79</v>
      </c>
      <c r="G22" s="7">
        <v>0.61</v>
      </c>
      <c r="H22" s="7">
        <v>0.73</v>
      </c>
      <c r="I22" s="86">
        <v>0.5</v>
      </c>
    </row>
    <row r="23" spans="2:9" x14ac:dyDescent="0.35">
      <c r="B23" s="3" t="s">
        <v>20</v>
      </c>
      <c r="D23" s="138">
        <v>47268</v>
      </c>
      <c r="E23" s="8">
        <v>34620</v>
      </c>
      <c r="F23" s="8">
        <v>29648</v>
      </c>
      <c r="G23" s="14">
        <v>37164</v>
      </c>
      <c r="H23" s="33">
        <v>8575</v>
      </c>
      <c r="I23" s="87">
        <v>35892</v>
      </c>
    </row>
    <row r="24" spans="2:9" x14ac:dyDescent="0.35">
      <c r="B24" s="3" t="s">
        <v>21</v>
      </c>
      <c r="D24" s="18">
        <v>543</v>
      </c>
      <c r="E24" s="4">
        <v>730</v>
      </c>
      <c r="F24" s="4">
        <v>242</v>
      </c>
      <c r="G24" s="4">
        <v>482</v>
      </c>
      <c r="H24" s="15">
        <v>360</v>
      </c>
      <c r="I24" s="84">
        <v>418</v>
      </c>
    </row>
    <row r="25" spans="2:9" x14ac:dyDescent="0.35">
      <c r="B25" s="3" t="s">
        <v>23</v>
      </c>
      <c r="D25" s="18">
        <v>12</v>
      </c>
      <c r="E25" s="4">
        <v>5</v>
      </c>
      <c r="F25" s="179" t="s">
        <v>29</v>
      </c>
      <c r="G25" s="4">
        <v>0</v>
      </c>
      <c r="H25" s="170" t="s">
        <v>29</v>
      </c>
      <c r="I25" s="84">
        <v>4</v>
      </c>
    </row>
    <row r="26" spans="2:9" x14ac:dyDescent="0.35">
      <c r="B26" s="3" t="s">
        <v>24</v>
      </c>
      <c r="D26" s="102">
        <v>1.02</v>
      </c>
      <c r="E26" s="102">
        <v>0.89</v>
      </c>
      <c r="F26" s="179" t="s">
        <v>29</v>
      </c>
      <c r="G26" s="7">
        <v>1.01</v>
      </c>
      <c r="H26" s="7" t="s">
        <v>29</v>
      </c>
      <c r="I26" s="86">
        <v>0.9</v>
      </c>
    </row>
    <row r="27" spans="2:9" x14ac:dyDescent="0.35">
      <c r="B27" s="5" t="s">
        <v>25</v>
      </c>
      <c r="D27" s="102">
        <v>0.76</v>
      </c>
      <c r="E27" s="102">
        <v>0.96</v>
      </c>
      <c r="F27" s="180" t="s">
        <v>29</v>
      </c>
      <c r="G27" s="23">
        <v>0.86</v>
      </c>
      <c r="H27" s="171" t="s">
        <v>29</v>
      </c>
      <c r="I27" s="88">
        <v>0.46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D402-8C11-4FEC-BDB6-6335728E42BE}">
  <dimension ref="B3:L27"/>
  <sheetViews>
    <sheetView showGridLines="0" zoomScale="90" zoomScaleNormal="90" workbookViewId="0">
      <selection activeCell="O15" sqref="O1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7265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45818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620</v>
      </c>
      <c r="E6" s="173" t="s">
        <v>445</v>
      </c>
      <c r="F6" s="173" t="s">
        <v>231</v>
      </c>
      <c r="G6" s="4">
        <v>0</v>
      </c>
      <c r="H6" s="80">
        <v>0</v>
      </c>
      <c r="I6" s="84" t="s">
        <v>621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40</v>
      </c>
      <c r="H7" s="15">
        <v>13</v>
      </c>
      <c r="I7" s="84">
        <v>60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37</v>
      </c>
      <c r="H8" s="15">
        <v>12</v>
      </c>
      <c r="I8" s="84">
        <v>55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43</v>
      </c>
      <c r="F11" s="4">
        <v>36</v>
      </c>
      <c r="G11" s="4">
        <v>43</v>
      </c>
      <c r="H11" s="15">
        <v>13</v>
      </c>
      <c r="I11" s="84">
        <v>36</v>
      </c>
    </row>
    <row r="12" spans="2:12" x14ac:dyDescent="0.35">
      <c r="B12" s="3" t="s">
        <v>611</v>
      </c>
      <c r="D12" s="18">
        <v>2</v>
      </c>
      <c r="E12" s="4">
        <v>2</v>
      </c>
      <c r="F12" s="4">
        <v>3</v>
      </c>
      <c r="G12" s="4">
        <v>1</v>
      </c>
      <c r="H12" s="15">
        <v>0</v>
      </c>
      <c r="I12" s="84">
        <v>6</v>
      </c>
    </row>
    <row r="13" spans="2:12" x14ac:dyDescent="0.35">
      <c r="B13" s="3" t="s">
        <v>11</v>
      </c>
      <c r="D13" s="18">
        <v>9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0</v>
      </c>
      <c r="F14" s="4">
        <v>0</v>
      </c>
      <c r="G14" s="4">
        <v>3</v>
      </c>
      <c r="H14" s="15">
        <v>0</v>
      </c>
      <c r="I14" s="84">
        <v>1</v>
      </c>
    </row>
    <row r="15" spans="2:12" x14ac:dyDescent="0.35">
      <c r="B15" s="3" t="s">
        <v>113</v>
      </c>
      <c r="D15" s="18">
        <v>1</v>
      </c>
      <c r="E15" s="4">
        <v>3</v>
      </c>
      <c r="F15" s="4">
        <v>0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3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15">
        <v>0</v>
      </c>
      <c r="G17" s="347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15">
        <v>0</v>
      </c>
      <c r="G18" s="347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0</v>
      </c>
      <c r="F19" s="4">
        <v>0</v>
      </c>
      <c r="G19" s="26">
        <v>3</v>
      </c>
      <c r="H19" s="4">
        <v>7</v>
      </c>
      <c r="I19" s="84">
        <v>8</v>
      </c>
    </row>
    <row r="20" spans="2:9" x14ac:dyDescent="0.35">
      <c r="B20" s="3" t="s">
        <v>17</v>
      </c>
      <c r="D20" s="6">
        <v>5.1000000000000004E-3</v>
      </c>
      <c r="E20" s="6">
        <v>1.5900000000000001E-2</v>
      </c>
      <c r="F20" s="6">
        <v>1.11E-2</v>
      </c>
      <c r="G20" s="6" t="s">
        <v>622</v>
      </c>
      <c r="H20" s="6">
        <v>1.3899999999999999E-2</v>
      </c>
      <c r="I20" s="85">
        <v>8.0999999999999996E-3</v>
      </c>
    </row>
    <row r="21" spans="2:9" x14ac:dyDescent="0.35">
      <c r="B21" s="3" t="s">
        <v>18</v>
      </c>
      <c r="D21" s="6">
        <v>5.7999999999999996E-3</v>
      </c>
      <c r="E21" s="6">
        <v>3.5700000000000003E-2</v>
      </c>
      <c r="F21" s="6">
        <v>8.6E-3</v>
      </c>
      <c r="G21" s="6">
        <v>5.1999999999999998E-3</v>
      </c>
      <c r="H21" s="6">
        <v>6.1999999999999998E-3</v>
      </c>
      <c r="I21" s="85">
        <v>1.38E-2</v>
      </c>
    </row>
    <row r="22" spans="2:9" x14ac:dyDescent="0.35">
      <c r="B22" s="3" t="s">
        <v>19</v>
      </c>
      <c r="D22" s="7">
        <v>0.82</v>
      </c>
      <c r="E22" s="7">
        <v>0.71</v>
      </c>
      <c r="F22" s="7">
        <v>0.7</v>
      </c>
      <c r="G22" s="7">
        <v>0.71</v>
      </c>
      <c r="H22" s="7">
        <v>0.79</v>
      </c>
      <c r="I22" s="86">
        <v>0.56000000000000005</v>
      </c>
    </row>
    <row r="23" spans="2:9" x14ac:dyDescent="0.35">
      <c r="B23" s="3" t="s">
        <v>20</v>
      </c>
      <c r="D23" s="138">
        <v>36507</v>
      </c>
      <c r="E23" s="8">
        <v>24465</v>
      </c>
      <c r="F23" s="8">
        <v>23206</v>
      </c>
      <c r="G23" s="14">
        <v>46224</v>
      </c>
      <c r="H23" s="33">
        <v>10134</v>
      </c>
      <c r="I23" s="87">
        <v>35397</v>
      </c>
    </row>
    <row r="24" spans="2:9" x14ac:dyDescent="0.35">
      <c r="B24" s="3" t="s">
        <v>21</v>
      </c>
      <c r="D24" s="18">
        <v>543</v>
      </c>
      <c r="E24" s="4">
        <v>510</v>
      </c>
      <c r="F24" s="4">
        <v>372</v>
      </c>
      <c r="G24" s="4">
        <v>529</v>
      </c>
      <c r="H24" s="15">
        <v>18</v>
      </c>
      <c r="I24" s="84">
        <v>418</v>
      </c>
    </row>
    <row r="25" spans="2:9" x14ac:dyDescent="0.35">
      <c r="B25" s="3" t="s">
        <v>23</v>
      </c>
      <c r="D25" s="18">
        <v>4</v>
      </c>
      <c r="E25" s="4">
        <v>5</v>
      </c>
      <c r="F25" s="179" t="s">
        <v>29</v>
      </c>
      <c r="G25" s="4">
        <v>4</v>
      </c>
      <c r="H25" s="170" t="s">
        <v>29</v>
      </c>
      <c r="I25" s="84">
        <v>10</v>
      </c>
    </row>
    <row r="26" spans="2:9" x14ac:dyDescent="0.35">
      <c r="B26" s="3" t="s">
        <v>24</v>
      </c>
      <c r="D26" s="7">
        <v>0.97</v>
      </c>
      <c r="E26" s="7">
        <v>0.86</v>
      </c>
      <c r="F26" s="179" t="s">
        <v>29</v>
      </c>
      <c r="G26" s="7">
        <v>1</v>
      </c>
      <c r="H26" s="7" t="s">
        <v>29</v>
      </c>
      <c r="I26" s="86">
        <v>0.97</v>
      </c>
    </row>
    <row r="27" spans="2:9" x14ac:dyDescent="0.35">
      <c r="B27" s="5" t="s">
        <v>25</v>
      </c>
      <c r="D27" s="171">
        <v>0.76</v>
      </c>
      <c r="E27" s="171">
        <v>0.96</v>
      </c>
      <c r="F27" s="180" t="s">
        <v>29</v>
      </c>
      <c r="G27" s="23">
        <v>0.87</v>
      </c>
      <c r="H27" s="171" t="s">
        <v>29</v>
      </c>
      <c r="I27" s="88">
        <v>0.49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D9B7-0907-407F-B515-D3DD68988B98}">
  <dimension ref="B3:L27"/>
  <sheetViews>
    <sheetView showGridLines="0" topLeftCell="B1" zoomScale="90" zoomScaleNormal="90" workbookViewId="0">
      <selection activeCell="B13" sqref="B1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49"/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45819</v>
      </c>
      <c r="L4" s="25"/>
    </row>
    <row r="5" spans="2:12" x14ac:dyDescent="0.35">
      <c r="B5" s="82" t="s">
        <v>53</v>
      </c>
      <c r="D5" s="151"/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51"/>
      <c r="E6" s="173" t="s">
        <v>199</v>
      </c>
      <c r="F6" s="173" t="s">
        <v>283</v>
      </c>
      <c r="G6" s="4">
        <v>0</v>
      </c>
      <c r="H6" s="80">
        <v>0</v>
      </c>
      <c r="I6" s="84" t="s">
        <v>613</v>
      </c>
      <c r="K6" s="41"/>
      <c r="L6" s="25"/>
    </row>
    <row r="7" spans="2:12" x14ac:dyDescent="0.35">
      <c r="B7" s="82" t="s">
        <v>54</v>
      </c>
      <c r="D7" s="151"/>
      <c r="E7" s="4">
        <v>50</v>
      </c>
      <c r="F7" s="4">
        <v>35</v>
      </c>
      <c r="G7" s="4">
        <v>40</v>
      </c>
      <c r="H7" s="15">
        <v>13</v>
      </c>
      <c r="I7" s="84">
        <v>52</v>
      </c>
      <c r="L7" s="25"/>
    </row>
    <row r="8" spans="2:12" x14ac:dyDescent="0.35">
      <c r="B8" s="3" t="s">
        <v>7</v>
      </c>
      <c r="D8" s="96"/>
      <c r="E8" s="4">
        <v>46</v>
      </c>
      <c r="F8" s="4">
        <v>33</v>
      </c>
      <c r="G8" s="4">
        <v>37</v>
      </c>
      <c r="H8" s="15">
        <v>12</v>
      </c>
      <c r="I8" s="84">
        <v>47</v>
      </c>
    </row>
    <row r="9" spans="2:12" x14ac:dyDescent="0.35">
      <c r="B9" s="3" t="s">
        <v>8</v>
      </c>
      <c r="D9" s="96"/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96"/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/>
      <c r="E11" s="4">
        <v>52</v>
      </c>
      <c r="F11" s="4">
        <v>33</v>
      </c>
      <c r="G11" s="4">
        <v>52</v>
      </c>
      <c r="H11" s="15">
        <v>13</v>
      </c>
      <c r="I11" s="84">
        <v>42</v>
      </c>
    </row>
    <row r="12" spans="2:12" x14ac:dyDescent="0.35">
      <c r="B12" s="3" t="s">
        <v>611</v>
      </c>
      <c r="D12" s="18"/>
      <c r="E12" s="4">
        <v>0</v>
      </c>
      <c r="F12" s="4">
        <v>1</v>
      </c>
      <c r="G12" s="4">
        <v>1</v>
      </c>
      <c r="H12" s="15">
        <v>0</v>
      </c>
      <c r="I12" s="84">
        <v>11</v>
      </c>
    </row>
    <row r="13" spans="2:12" x14ac:dyDescent="0.35">
      <c r="B13" s="3" t="s">
        <v>11</v>
      </c>
      <c r="D13" s="18"/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/>
      <c r="E14" s="4">
        <v>5</v>
      </c>
      <c r="F14" s="4">
        <v>0</v>
      </c>
      <c r="G14" s="4">
        <v>5</v>
      </c>
      <c r="H14" s="15">
        <v>0</v>
      </c>
      <c r="I14" s="84">
        <v>0</v>
      </c>
    </row>
    <row r="15" spans="2:12" x14ac:dyDescent="0.35">
      <c r="B15" s="3" t="s">
        <v>113</v>
      </c>
      <c r="D15" s="18"/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/>
      <c r="E16" s="4">
        <v>0</v>
      </c>
      <c r="F16" s="4">
        <v>0</v>
      </c>
      <c r="G16" s="118">
        <v>0</v>
      </c>
      <c r="H16" s="139">
        <v>0</v>
      </c>
      <c r="I16" s="84">
        <v>0</v>
      </c>
    </row>
    <row r="17" spans="2:9" x14ac:dyDescent="0.35">
      <c r="B17" s="3" t="s">
        <v>14</v>
      </c>
      <c r="D17" s="18"/>
      <c r="E17" s="4">
        <v>0</v>
      </c>
      <c r="F17" s="15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/>
      <c r="E18" s="4">
        <v>0</v>
      </c>
      <c r="F18" s="15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/>
      <c r="E19" s="4">
        <v>0</v>
      </c>
      <c r="F19" s="4">
        <v>0</v>
      </c>
      <c r="G19" s="26">
        <v>0</v>
      </c>
      <c r="H19" s="4">
        <v>4</v>
      </c>
      <c r="I19" s="84">
        <v>0</v>
      </c>
    </row>
    <row r="20" spans="2:9" x14ac:dyDescent="0.35">
      <c r="B20" s="3" t="s">
        <v>17</v>
      </c>
      <c r="D20" s="18"/>
      <c r="E20" s="6">
        <v>7.1000000000000004E-3</v>
      </c>
      <c r="F20" s="6">
        <v>1.5299999999999999E-2</v>
      </c>
      <c r="G20" s="6" t="s">
        <v>434</v>
      </c>
      <c r="H20" s="6">
        <v>0</v>
      </c>
      <c r="I20" s="85">
        <v>6.4999999999999997E-3</v>
      </c>
    </row>
    <row r="21" spans="2:9" x14ac:dyDescent="0.35">
      <c r="B21" s="3" t="s">
        <v>18</v>
      </c>
      <c r="D21" s="18"/>
      <c r="E21" s="6">
        <v>3.32E-2</v>
      </c>
      <c r="F21" s="6">
        <v>1.0999999999999999E-2</v>
      </c>
      <c r="G21" s="7" t="s">
        <v>337</v>
      </c>
      <c r="H21" s="6">
        <v>5.4999999999999997E-3</v>
      </c>
      <c r="I21" s="85">
        <v>1.2999999999999999E-2</v>
      </c>
    </row>
    <row r="22" spans="2:9" x14ac:dyDescent="0.35">
      <c r="B22" s="3" t="s">
        <v>19</v>
      </c>
      <c r="D22" s="18"/>
      <c r="E22" s="7">
        <v>0.82</v>
      </c>
      <c r="F22" s="7">
        <v>0.7</v>
      </c>
      <c r="G22" s="7">
        <v>0.76</v>
      </c>
      <c r="H22" s="7">
        <v>0.6</v>
      </c>
      <c r="I22" s="86">
        <v>0.53</v>
      </c>
    </row>
    <row r="23" spans="2:9" x14ac:dyDescent="0.35">
      <c r="B23" s="3" t="s">
        <v>20</v>
      </c>
      <c r="D23" s="18"/>
      <c r="E23" s="8">
        <v>32699</v>
      </c>
      <c r="F23" s="8">
        <v>19020</v>
      </c>
      <c r="G23" s="14">
        <v>63675</v>
      </c>
      <c r="H23" s="33">
        <v>7867</v>
      </c>
      <c r="I23" s="87">
        <v>32078</v>
      </c>
    </row>
    <row r="24" spans="2:9" x14ac:dyDescent="0.35">
      <c r="B24" s="3" t="s">
        <v>21</v>
      </c>
      <c r="D24" s="18"/>
      <c r="E24" s="4">
        <v>669</v>
      </c>
      <c r="F24" s="4">
        <v>305</v>
      </c>
      <c r="G24" s="4">
        <v>606</v>
      </c>
      <c r="H24" s="15">
        <v>232</v>
      </c>
      <c r="I24" s="84">
        <v>403</v>
      </c>
    </row>
    <row r="25" spans="2:9" x14ac:dyDescent="0.35">
      <c r="B25" s="3" t="s">
        <v>23</v>
      </c>
      <c r="D25" s="18"/>
      <c r="E25" s="4">
        <v>8</v>
      </c>
      <c r="F25" s="179" t="s">
        <v>29</v>
      </c>
      <c r="G25" s="4">
        <v>3</v>
      </c>
      <c r="H25" s="179" t="s">
        <v>29</v>
      </c>
      <c r="I25" s="84">
        <v>2</v>
      </c>
    </row>
    <row r="26" spans="2:9" x14ac:dyDescent="0.35">
      <c r="B26" s="3" t="s">
        <v>24</v>
      </c>
      <c r="D26" s="21"/>
      <c r="E26" s="7">
        <v>0.83</v>
      </c>
      <c r="F26" s="179" t="s">
        <v>29</v>
      </c>
      <c r="G26" s="7">
        <v>0.98</v>
      </c>
      <c r="H26" s="179" t="s">
        <v>29</v>
      </c>
      <c r="I26" s="86">
        <v>0.96</v>
      </c>
    </row>
    <row r="27" spans="2:9" x14ac:dyDescent="0.35">
      <c r="B27" s="5" t="s">
        <v>25</v>
      </c>
      <c r="D27" s="22"/>
      <c r="E27" s="171">
        <v>0.96</v>
      </c>
      <c r="F27" s="180" t="s">
        <v>29</v>
      </c>
      <c r="G27" s="23">
        <v>0.87</v>
      </c>
      <c r="H27" s="180" t="s">
        <v>29</v>
      </c>
      <c r="I27" s="88">
        <v>0.49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CCA9-84AA-4F1C-8DF4-354EE163538C}">
  <dimension ref="B3:L27"/>
  <sheetViews>
    <sheetView showGridLines="0" topLeftCell="D1" zoomScale="90" zoomScaleNormal="90" workbookViewId="0">
      <selection activeCell="B13" sqref="B1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45820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245</v>
      </c>
      <c r="E6" s="173" t="s">
        <v>429</v>
      </c>
      <c r="F6" s="173" t="s">
        <v>199</v>
      </c>
      <c r="G6" s="4">
        <v>0</v>
      </c>
      <c r="H6" s="80">
        <v>0</v>
      </c>
      <c r="I6" s="84" t="s">
        <v>623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40</v>
      </c>
      <c r="H7" s="15">
        <v>13</v>
      </c>
      <c r="I7" s="84">
        <v>60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37</v>
      </c>
      <c r="H8" s="15">
        <v>12</v>
      </c>
      <c r="I8" s="84">
        <v>55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48</v>
      </c>
      <c r="F11" s="4">
        <v>33</v>
      </c>
      <c r="G11" s="4" t="s">
        <v>624</v>
      </c>
      <c r="H11" s="15">
        <v>13</v>
      </c>
      <c r="I11" s="84">
        <v>42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2</v>
      </c>
      <c r="H12" s="15">
        <v>0</v>
      </c>
      <c r="I12" s="84">
        <v>8</v>
      </c>
    </row>
    <row r="13" spans="2:12" x14ac:dyDescent="0.35">
      <c r="B13" s="3" t="s">
        <v>11</v>
      </c>
      <c r="D13" s="18">
        <v>6</v>
      </c>
      <c r="E13" s="4">
        <v>0</v>
      </c>
      <c r="F13" s="4">
        <v>0</v>
      </c>
      <c r="G13" s="4" t="s">
        <v>183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</v>
      </c>
      <c r="E14" s="4">
        <v>1</v>
      </c>
      <c r="F14" s="4">
        <v>0</v>
      </c>
      <c r="G14" s="4">
        <v>8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1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0</v>
      </c>
      <c r="H16" s="139">
        <v>0</v>
      </c>
      <c r="I16" s="84">
        <v>0</v>
      </c>
    </row>
    <row r="17" spans="2:9" x14ac:dyDescent="0.35">
      <c r="B17" s="3" t="s">
        <v>14</v>
      </c>
      <c r="D17" s="18">
        <v>0</v>
      </c>
      <c r="E17" s="4">
        <v>0</v>
      </c>
      <c r="F17" s="15">
        <v>0</v>
      </c>
      <c r="G17" s="347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4</v>
      </c>
      <c r="F18" s="15">
        <v>1</v>
      </c>
      <c r="G18" s="347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5</v>
      </c>
      <c r="F19" s="4">
        <v>0</v>
      </c>
      <c r="G19" s="26">
        <v>0</v>
      </c>
      <c r="H19" s="4">
        <v>4</v>
      </c>
      <c r="I19" s="84">
        <v>0</v>
      </c>
    </row>
    <row r="20" spans="2:9" x14ac:dyDescent="0.35">
      <c r="B20" s="3" t="s">
        <v>17</v>
      </c>
      <c r="D20" s="18" t="s">
        <v>192</v>
      </c>
      <c r="E20" s="6">
        <v>1.5699999999999999E-2</v>
      </c>
      <c r="F20" s="6">
        <v>3.6999999999999998E-2</v>
      </c>
      <c r="G20" s="6" t="s">
        <v>593</v>
      </c>
      <c r="H20" s="6">
        <v>5.4999999999999997E-3</v>
      </c>
      <c r="I20" s="85">
        <v>2.3E-3</v>
      </c>
    </row>
    <row r="21" spans="2:9" x14ac:dyDescent="0.35">
      <c r="B21" s="3" t="s">
        <v>18</v>
      </c>
      <c r="D21" s="21" t="s">
        <v>150</v>
      </c>
      <c r="E21" s="6">
        <v>3.3099999999999997E-2</v>
      </c>
      <c r="F21" s="6">
        <v>1.7399999999999999E-2</v>
      </c>
      <c r="G21" s="7" t="s">
        <v>91</v>
      </c>
      <c r="H21" s="6">
        <v>5.4999999999999997E-3</v>
      </c>
      <c r="I21" s="85">
        <v>1.23E-2</v>
      </c>
    </row>
    <row r="22" spans="2:9" x14ac:dyDescent="0.35">
      <c r="B22" s="3" t="s">
        <v>19</v>
      </c>
      <c r="D22" s="21">
        <v>0.83</v>
      </c>
      <c r="E22" s="7">
        <v>0.82</v>
      </c>
      <c r="F22" s="7">
        <v>0.74</v>
      </c>
      <c r="G22" s="7">
        <v>0.74</v>
      </c>
      <c r="H22" s="7">
        <v>0.73</v>
      </c>
      <c r="I22" s="86">
        <v>0.64</v>
      </c>
    </row>
    <row r="23" spans="2:9" x14ac:dyDescent="0.35">
      <c r="B23" s="3" t="s">
        <v>20</v>
      </c>
      <c r="D23" s="138">
        <v>44553</v>
      </c>
      <c r="E23" s="8">
        <v>29940</v>
      </c>
      <c r="F23" s="8">
        <v>23467</v>
      </c>
      <c r="G23" s="14">
        <v>63245</v>
      </c>
      <c r="H23" s="33">
        <v>10813</v>
      </c>
      <c r="I23" s="87">
        <v>47693</v>
      </c>
    </row>
    <row r="24" spans="2:9" x14ac:dyDescent="0.35">
      <c r="B24" s="3" t="s">
        <v>21</v>
      </c>
      <c r="D24" s="18">
        <v>515</v>
      </c>
      <c r="E24" s="4">
        <v>692</v>
      </c>
      <c r="F24" s="4">
        <v>329</v>
      </c>
      <c r="G24" s="4">
        <v>696</v>
      </c>
      <c r="H24" s="15">
        <v>219</v>
      </c>
      <c r="I24" s="84">
        <v>564</v>
      </c>
    </row>
    <row r="25" spans="2:9" x14ac:dyDescent="0.35">
      <c r="B25" s="3" t="s">
        <v>23</v>
      </c>
      <c r="D25" s="18">
        <v>2</v>
      </c>
      <c r="E25" s="4">
        <v>9</v>
      </c>
      <c r="F25" s="179" t="s">
        <v>29</v>
      </c>
      <c r="G25" s="4">
        <v>3</v>
      </c>
      <c r="H25" s="179" t="s">
        <v>29</v>
      </c>
      <c r="I25" s="84">
        <v>5</v>
      </c>
    </row>
    <row r="26" spans="2:9" x14ac:dyDescent="0.35">
      <c r="B26" s="3" t="s">
        <v>24</v>
      </c>
      <c r="D26" s="21">
        <v>0.92</v>
      </c>
      <c r="E26" s="7">
        <v>0.82</v>
      </c>
      <c r="F26" s="179" t="s">
        <v>29</v>
      </c>
      <c r="G26" s="7">
        <v>0.96</v>
      </c>
      <c r="H26" s="179" t="s">
        <v>29</v>
      </c>
      <c r="I26" s="86">
        <v>0.95</v>
      </c>
    </row>
    <row r="27" spans="2:9" x14ac:dyDescent="0.35">
      <c r="B27" s="5" t="s">
        <v>25</v>
      </c>
      <c r="D27" s="22">
        <v>0.89</v>
      </c>
      <c r="E27" s="171">
        <v>0.96</v>
      </c>
      <c r="F27" s="180" t="s">
        <v>29</v>
      </c>
      <c r="G27" s="23">
        <v>0.83</v>
      </c>
      <c r="H27" s="180" t="s">
        <v>29</v>
      </c>
      <c r="I27" s="88">
        <v>0.49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D6F0-DC1E-412E-A458-886E1EA7F497}">
  <dimension ref="B3:L27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4.7265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68</v>
      </c>
      <c r="K4" s="41">
        <v>45821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625</v>
      </c>
      <c r="E6" s="173" t="s">
        <v>472</v>
      </c>
      <c r="F6" s="173" t="s">
        <v>270</v>
      </c>
      <c r="G6" s="4">
        <v>0</v>
      </c>
      <c r="H6" s="80">
        <v>0</v>
      </c>
      <c r="I6" s="84" t="s">
        <v>626</v>
      </c>
      <c r="K6" s="41"/>
      <c r="L6" s="25"/>
    </row>
    <row r="7" spans="2:12" x14ac:dyDescent="0.35">
      <c r="B7" s="82" t="s">
        <v>54</v>
      </c>
      <c r="D7" s="156">
        <v>53</v>
      </c>
      <c r="E7" s="4">
        <v>50</v>
      </c>
      <c r="F7" s="4">
        <v>35</v>
      </c>
      <c r="G7" s="4">
        <v>40</v>
      </c>
      <c r="H7" s="15">
        <v>13</v>
      </c>
      <c r="I7" s="84">
        <v>55</v>
      </c>
      <c r="L7" s="25"/>
    </row>
    <row r="8" spans="2:12" x14ac:dyDescent="0.35">
      <c r="B8" s="3" t="s">
        <v>7</v>
      </c>
      <c r="D8" s="157">
        <v>43</v>
      </c>
      <c r="E8" s="4">
        <v>46</v>
      </c>
      <c r="F8" s="4">
        <v>33</v>
      </c>
      <c r="G8" s="4">
        <v>37</v>
      </c>
      <c r="H8" s="15">
        <v>12</v>
      </c>
      <c r="I8" s="84">
        <v>50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60</v>
      </c>
      <c r="E11" s="4">
        <v>50</v>
      </c>
      <c r="F11" s="4">
        <v>27</v>
      </c>
      <c r="G11" s="4" t="s">
        <v>230</v>
      </c>
      <c r="H11" s="15">
        <v>13</v>
      </c>
      <c r="I11" s="84">
        <v>49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1</v>
      </c>
      <c r="G12" s="4">
        <v>1</v>
      </c>
      <c r="H12" s="15">
        <v>0</v>
      </c>
      <c r="I12" s="84">
        <v>9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47</v>
      </c>
      <c r="H13" s="15">
        <v>0</v>
      </c>
      <c r="I13" s="84">
        <v>2</v>
      </c>
    </row>
    <row r="14" spans="2:12" x14ac:dyDescent="0.35">
      <c r="B14" s="3" t="s">
        <v>112</v>
      </c>
      <c r="D14" s="18">
        <v>6</v>
      </c>
      <c r="E14" s="4">
        <v>0</v>
      </c>
      <c r="F14" s="4">
        <v>0</v>
      </c>
      <c r="G14" s="4">
        <v>0</v>
      </c>
      <c r="H14" s="15">
        <v>0</v>
      </c>
      <c r="I14" s="84">
        <v>1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5</v>
      </c>
      <c r="H16" s="139">
        <v>0</v>
      </c>
      <c r="I16" s="84">
        <v>4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0</v>
      </c>
      <c r="F19" s="4">
        <v>0</v>
      </c>
      <c r="G19" s="26">
        <v>0</v>
      </c>
      <c r="H19" s="141">
        <v>0</v>
      </c>
      <c r="I19" s="84">
        <v>4</v>
      </c>
    </row>
    <row r="20" spans="2:9" x14ac:dyDescent="0.35">
      <c r="B20" s="3" t="s">
        <v>17</v>
      </c>
      <c r="D20" s="6">
        <v>4.7999999999999996E-3</v>
      </c>
      <c r="E20" s="6">
        <v>2.0899999999999998E-2</v>
      </c>
      <c r="F20" s="6">
        <v>2.3900000000000001E-2</v>
      </c>
      <c r="G20" s="6" t="s">
        <v>83</v>
      </c>
      <c r="H20" s="6">
        <v>1E-3</v>
      </c>
      <c r="I20" s="85">
        <v>3.3999999999999998E-3</v>
      </c>
    </row>
    <row r="21" spans="2:9" x14ac:dyDescent="0.35">
      <c r="B21" s="3" t="s">
        <v>18</v>
      </c>
      <c r="D21" s="6">
        <v>6.3E-3</v>
      </c>
      <c r="E21" s="6">
        <v>3.3799999999999997E-2</v>
      </c>
      <c r="F21" s="6">
        <v>2.0199999999999999E-2</v>
      </c>
      <c r="G21" s="7">
        <v>0.44</v>
      </c>
      <c r="H21" s="6">
        <v>5.1000000000000004E-3</v>
      </c>
      <c r="I21" s="85">
        <v>1.1299999999999999E-2</v>
      </c>
    </row>
    <row r="22" spans="2:9" x14ac:dyDescent="0.35">
      <c r="B22" s="3" t="s">
        <v>19</v>
      </c>
      <c r="D22" s="7">
        <v>0.8</v>
      </c>
      <c r="E22" s="7">
        <v>0.79</v>
      </c>
      <c r="F22" s="7">
        <v>0.68</v>
      </c>
      <c r="G22" s="7">
        <v>0.62</v>
      </c>
      <c r="H22" s="7">
        <v>0.62</v>
      </c>
      <c r="I22" s="86">
        <v>0.59</v>
      </c>
    </row>
    <row r="23" spans="2:9" x14ac:dyDescent="0.35">
      <c r="B23" s="3" t="s">
        <v>20</v>
      </c>
      <c r="D23" s="138">
        <v>36854</v>
      </c>
      <c r="E23" s="8">
        <v>29713</v>
      </c>
      <c r="F23" s="8">
        <v>18425</v>
      </c>
      <c r="G23" s="14">
        <v>38897</v>
      </c>
      <c r="H23" s="33">
        <v>7997</v>
      </c>
      <c r="I23" s="87">
        <v>40470</v>
      </c>
    </row>
    <row r="24" spans="2:9" x14ac:dyDescent="0.35">
      <c r="B24" s="3" t="s">
        <v>21</v>
      </c>
      <c r="D24" s="18">
        <v>493</v>
      </c>
      <c r="E24" s="4">
        <v>588</v>
      </c>
      <c r="F24" s="4">
        <v>291</v>
      </c>
      <c r="G24" s="4">
        <v>524</v>
      </c>
      <c r="H24" s="15">
        <v>296</v>
      </c>
      <c r="I24" s="84">
        <v>365</v>
      </c>
    </row>
    <row r="25" spans="2:9" x14ac:dyDescent="0.35">
      <c r="B25" s="3" t="s">
        <v>23</v>
      </c>
      <c r="D25" s="18">
        <v>16</v>
      </c>
      <c r="E25" s="4">
        <v>13</v>
      </c>
      <c r="F25" s="179" t="s">
        <v>29</v>
      </c>
      <c r="G25" s="4">
        <v>3</v>
      </c>
      <c r="H25" s="179" t="s">
        <v>29</v>
      </c>
      <c r="I25" s="84">
        <v>6</v>
      </c>
    </row>
    <row r="26" spans="2:9" x14ac:dyDescent="0.35">
      <c r="B26" s="3" t="s">
        <v>24</v>
      </c>
      <c r="D26" s="7">
        <v>0.95</v>
      </c>
      <c r="E26" s="7">
        <v>0.87</v>
      </c>
      <c r="F26" s="179" t="s">
        <v>29</v>
      </c>
      <c r="G26" s="7">
        <v>0.93</v>
      </c>
      <c r="H26" s="179" t="s">
        <v>29</v>
      </c>
      <c r="I26" s="86">
        <v>0.92</v>
      </c>
    </row>
    <row r="27" spans="2:9" x14ac:dyDescent="0.35">
      <c r="B27" s="5" t="s">
        <v>25</v>
      </c>
      <c r="D27" s="22">
        <v>0.89</v>
      </c>
      <c r="E27" s="171">
        <v>0.92</v>
      </c>
      <c r="F27" s="180" t="s">
        <v>29</v>
      </c>
      <c r="G27" s="23">
        <v>0.83</v>
      </c>
      <c r="H27" s="180" t="s">
        <v>29</v>
      </c>
      <c r="I27" s="88">
        <v>0.94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DA41-11F5-43B3-B9A3-82F5C4A25EC9}">
  <dimension ref="B3:L27"/>
  <sheetViews>
    <sheetView showGridLines="0" topLeftCell="B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45822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627</v>
      </c>
      <c r="E6" s="173" t="s">
        <v>628</v>
      </c>
      <c r="F6" s="173" t="s">
        <v>629</v>
      </c>
      <c r="G6" s="4">
        <v>0</v>
      </c>
      <c r="H6" s="80">
        <v>0</v>
      </c>
      <c r="I6" s="84" t="s">
        <v>463</v>
      </c>
      <c r="K6" s="41"/>
      <c r="L6" s="25"/>
    </row>
    <row r="7" spans="2:12" x14ac:dyDescent="0.35">
      <c r="B7" s="82" t="s">
        <v>54</v>
      </c>
      <c r="D7" s="156">
        <v>50</v>
      </c>
      <c r="E7" s="4">
        <v>50</v>
      </c>
      <c r="F7" s="4">
        <v>35</v>
      </c>
      <c r="G7" s="4">
        <v>40</v>
      </c>
      <c r="H7" s="15">
        <v>13</v>
      </c>
      <c r="I7" s="84">
        <v>53</v>
      </c>
      <c r="L7" s="25"/>
    </row>
    <row r="8" spans="2:12" x14ac:dyDescent="0.35">
      <c r="B8" s="3" t="s">
        <v>7</v>
      </c>
      <c r="D8" s="157">
        <v>40</v>
      </c>
      <c r="E8" s="4">
        <v>46</v>
      </c>
      <c r="F8" s="4">
        <v>33</v>
      </c>
      <c r="G8" s="4">
        <v>37</v>
      </c>
      <c r="H8" s="15">
        <v>12</v>
      </c>
      <c r="I8" s="84">
        <v>48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50</v>
      </c>
      <c r="E11" s="4">
        <v>33</v>
      </c>
      <c r="F11" s="4">
        <v>26</v>
      </c>
      <c r="G11" s="4">
        <v>47</v>
      </c>
      <c r="H11" s="15">
        <v>13</v>
      </c>
      <c r="I11" s="84">
        <v>41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2</v>
      </c>
      <c r="G12" s="4">
        <v>1</v>
      </c>
      <c r="H12" s="15">
        <v>0</v>
      </c>
      <c r="I12" s="84">
        <v>5</v>
      </c>
    </row>
    <row r="13" spans="2:12" x14ac:dyDescent="0.35">
      <c r="B13" s="3" t="s">
        <v>11</v>
      </c>
      <c r="D13" s="18" t="s">
        <v>284</v>
      </c>
      <c r="E13" s="4">
        <v>0</v>
      </c>
      <c r="F13" s="4">
        <v>0</v>
      </c>
      <c r="G13" s="4" t="s">
        <v>630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7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0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5</v>
      </c>
      <c r="E16" s="4">
        <v>0</v>
      </c>
      <c r="F16" s="4">
        <v>0</v>
      </c>
      <c r="G16" s="118">
        <v>5</v>
      </c>
      <c r="H16" s="139">
        <v>0</v>
      </c>
      <c r="I16" s="84">
        <v>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5</v>
      </c>
      <c r="E19" s="4">
        <v>0</v>
      </c>
      <c r="F19" s="4">
        <v>0</v>
      </c>
      <c r="G19" s="26">
        <v>0</v>
      </c>
      <c r="H19" s="141">
        <v>0</v>
      </c>
      <c r="I19" s="84">
        <v>3</v>
      </c>
    </row>
    <row r="20" spans="2:9" x14ac:dyDescent="0.35">
      <c r="B20" s="3" t="s">
        <v>17</v>
      </c>
      <c r="D20" s="6">
        <v>5.8999999999999999E-3</v>
      </c>
      <c r="E20" s="6">
        <v>1.0500000000000001E-2</v>
      </c>
      <c r="F20" s="6">
        <v>1.0999999999999999E-2</v>
      </c>
      <c r="G20" s="6" t="s">
        <v>83</v>
      </c>
      <c r="H20" s="6">
        <v>3.0000000000000001E-3</v>
      </c>
      <c r="I20" s="85">
        <v>5.9999999999999995E-4</v>
      </c>
    </row>
    <row r="21" spans="2:9" x14ac:dyDescent="0.35">
      <c r="B21" s="3" t="s">
        <v>18</v>
      </c>
      <c r="D21" s="6">
        <v>5.8999999999999999E-3</v>
      </c>
      <c r="E21" s="6">
        <v>3.27E-2</v>
      </c>
      <c r="F21" s="6">
        <v>2.0299999999999999E-2</v>
      </c>
      <c r="G21" s="7">
        <v>0.44</v>
      </c>
      <c r="H21" s="6">
        <v>5.0000000000000001E-3</v>
      </c>
      <c r="I21" s="85">
        <v>1.06E-2</v>
      </c>
    </row>
    <row r="22" spans="2:9" x14ac:dyDescent="0.35">
      <c r="B22" s="3" t="s">
        <v>19</v>
      </c>
      <c r="D22" s="7">
        <v>0.75</v>
      </c>
      <c r="E22" s="7">
        <v>0.61</v>
      </c>
      <c r="F22" s="7">
        <v>0.56999999999999995</v>
      </c>
      <c r="G22" s="7">
        <v>0.62</v>
      </c>
      <c r="H22" s="7">
        <v>0.43</v>
      </c>
      <c r="I22" s="86">
        <v>0.55000000000000004</v>
      </c>
    </row>
    <row r="23" spans="2:9" x14ac:dyDescent="0.35">
      <c r="B23" s="3" t="s">
        <v>20</v>
      </c>
      <c r="D23" s="138">
        <v>47575</v>
      </c>
      <c r="E23" s="8">
        <v>15254</v>
      </c>
      <c r="F23" s="8">
        <v>12246</v>
      </c>
      <c r="G23" s="14">
        <v>38897</v>
      </c>
      <c r="H23" s="33">
        <v>5214</v>
      </c>
      <c r="I23" s="87">
        <v>32598</v>
      </c>
    </row>
    <row r="24" spans="2:9" x14ac:dyDescent="0.35">
      <c r="B24" s="3" t="s">
        <v>21</v>
      </c>
      <c r="D24" s="18">
        <v>470</v>
      </c>
      <c r="E24" s="4">
        <v>449</v>
      </c>
      <c r="F24" s="4">
        <v>270</v>
      </c>
      <c r="G24" s="4">
        <v>524</v>
      </c>
      <c r="H24" s="15">
        <v>225</v>
      </c>
      <c r="I24" s="84">
        <v>472</v>
      </c>
    </row>
    <row r="25" spans="2:9" x14ac:dyDescent="0.35">
      <c r="B25" s="3" t="s">
        <v>23</v>
      </c>
      <c r="D25" s="18">
        <v>12</v>
      </c>
      <c r="E25" s="4">
        <v>12</v>
      </c>
      <c r="F25" s="179" t="s">
        <v>29</v>
      </c>
      <c r="G25" s="4">
        <v>3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0.97</v>
      </c>
      <c r="E26" s="7">
        <v>0.93</v>
      </c>
      <c r="F26" s="179" t="s">
        <v>29</v>
      </c>
      <c r="G26" s="7">
        <v>0.93</v>
      </c>
      <c r="H26" s="179" t="s">
        <v>29</v>
      </c>
      <c r="I26" s="86">
        <v>0.9</v>
      </c>
    </row>
    <row r="27" spans="2:9" x14ac:dyDescent="0.35">
      <c r="B27" s="5" t="s">
        <v>25</v>
      </c>
      <c r="D27" s="171">
        <v>0.89</v>
      </c>
      <c r="E27" s="171">
        <v>0.92</v>
      </c>
      <c r="F27" s="180" t="s">
        <v>29</v>
      </c>
      <c r="G27" s="23">
        <v>0.83</v>
      </c>
      <c r="H27" s="180" t="s">
        <v>29</v>
      </c>
      <c r="I27" s="88">
        <v>0.94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40F9-65D7-4AB2-9F7F-6676004F43CB}">
  <dimension ref="B3:L27"/>
  <sheetViews>
    <sheetView showGridLines="0" topLeftCell="A2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6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69</v>
      </c>
      <c r="K4" s="41">
        <v>45824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631</v>
      </c>
      <c r="E6" s="173" t="s">
        <v>283</v>
      </c>
      <c r="F6" s="173" t="s">
        <v>204</v>
      </c>
      <c r="G6" s="4">
        <v>2</v>
      </c>
      <c r="H6" s="80">
        <v>0</v>
      </c>
      <c r="I6" s="84" t="s">
        <v>632</v>
      </c>
      <c r="K6" s="41"/>
      <c r="L6" s="25"/>
    </row>
    <row r="7" spans="2:12" x14ac:dyDescent="0.35">
      <c r="B7" s="82" t="s">
        <v>54</v>
      </c>
      <c r="D7" s="156">
        <v>47</v>
      </c>
      <c r="E7" s="4">
        <v>50</v>
      </c>
      <c r="F7" s="4">
        <v>35</v>
      </c>
      <c r="G7" s="4">
        <v>40</v>
      </c>
      <c r="H7" s="15">
        <v>13</v>
      </c>
      <c r="I7" s="84">
        <v>51</v>
      </c>
      <c r="L7" s="25"/>
    </row>
    <row r="8" spans="2:12" x14ac:dyDescent="0.35">
      <c r="B8" s="3" t="s">
        <v>7</v>
      </c>
      <c r="D8" s="157">
        <v>37</v>
      </c>
      <c r="E8" s="4">
        <v>46</v>
      </c>
      <c r="F8" s="4">
        <v>33</v>
      </c>
      <c r="G8" s="4">
        <v>37</v>
      </c>
      <c r="H8" s="15">
        <v>12</v>
      </c>
      <c r="I8" s="84">
        <v>46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49</v>
      </c>
      <c r="E11" s="4">
        <v>50</v>
      </c>
      <c r="F11" s="4">
        <v>33</v>
      </c>
      <c r="G11" s="4" t="s">
        <v>633</v>
      </c>
      <c r="H11" s="15">
        <v>13</v>
      </c>
      <c r="I11" s="84">
        <v>39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2</v>
      </c>
      <c r="G12" s="4">
        <v>1</v>
      </c>
      <c r="H12" s="15">
        <v>0</v>
      </c>
      <c r="I12" s="84">
        <v>3</v>
      </c>
    </row>
    <row r="13" spans="2:12" x14ac:dyDescent="0.35">
      <c r="B13" s="3" t="s">
        <v>11</v>
      </c>
      <c r="D13" s="18">
        <v>7</v>
      </c>
      <c r="E13" s="4">
        <v>0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5</v>
      </c>
      <c r="E14" s="4">
        <v>0</v>
      </c>
      <c r="F14" s="4">
        <v>0</v>
      </c>
      <c r="G14" s="4">
        <v>7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3</v>
      </c>
      <c r="F15" s="4">
        <v>0</v>
      </c>
      <c r="G15" s="12">
        <v>6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5</v>
      </c>
      <c r="H16" s="139">
        <v>0</v>
      </c>
      <c r="I16" s="84">
        <v>4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5</v>
      </c>
      <c r="H19" s="4">
        <v>0</v>
      </c>
      <c r="I19" s="84">
        <v>4</v>
      </c>
    </row>
    <row r="20" spans="2:9" x14ac:dyDescent="0.35">
      <c r="B20" s="3" t="s">
        <v>17</v>
      </c>
      <c r="D20" s="6">
        <v>2.5000000000000001E-3</v>
      </c>
      <c r="E20" s="6">
        <v>0.05</v>
      </c>
      <c r="F20" s="6">
        <v>5.3699999999999998E-2</v>
      </c>
      <c r="G20" s="6" t="s">
        <v>634</v>
      </c>
      <c r="H20" s="6">
        <v>3.8E-3</v>
      </c>
      <c r="I20" s="85">
        <v>1.09E-2</v>
      </c>
    </row>
    <row r="21" spans="2:9" x14ac:dyDescent="0.35">
      <c r="B21" s="3" t="s">
        <v>18</v>
      </c>
      <c r="D21" s="6">
        <v>5.8999999999999999E-3</v>
      </c>
      <c r="E21" s="6">
        <v>3.7900000000000003E-2</v>
      </c>
      <c r="F21" s="6">
        <v>2.7E-2</v>
      </c>
      <c r="G21" s="7" t="s">
        <v>252</v>
      </c>
      <c r="H21" s="6">
        <v>4.8999999999999998E-3</v>
      </c>
      <c r="I21" s="85">
        <v>1.14E-2</v>
      </c>
    </row>
    <row r="22" spans="2:9" x14ac:dyDescent="0.35">
      <c r="B22" s="3" t="s">
        <v>19</v>
      </c>
      <c r="D22" s="7">
        <v>0.78</v>
      </c>
      <c r="E22" s="7">
        <v>0.85</v>
      </c>
      <c r="F22" s="7">
        <v>0.77</v>
      </c>
      <c r="G22" s="7">
        <v>0.62</v>
      </c>
      <c r="H22" s="7">
        <v>0.51</v>
      </c>
      <c r="I22" s="86">
        <v>0.53</v>
      </c>
    </row>
    <row r="23" spans="2:9" x14ac:dyDescent="0.35">
      <c r="B23" s="3" t="s">
        <v>20</v>
      </c>
      <c r="D23" s="138">
        <v>37153</v>
      </c>
      <c r="E23" s="8">
        <v>31058</v>
      </c>
      <c r="F23" s="8">
        <v>23253</v>
      </c>
      <c r="G23" s="14">
        <v>50893</v>
      </c>
      <c r="H23" s="33">
        <v>6684</v>
      </c>
      <c r="I23" s="87">
        <v>34261</v>
      </c>
    </row>
    <row r="24" spans="2:9" x14ac:dyDescent="0.35">
      <c r="B24" s="3" t="s">
        <v>21</v>
      </c>
      <c r="D24" s="18">
        <v>488</v>
      </c>
      <c r="E24" s="4">
        <v>831</v>
      </c>
      <c r="F24" s="4">
        <v>414</v>
      </c>
      <c r="G24" s="4">
        <v>565</v>
      </c>
      <c r="H24" s="15">
        <v>345</v>
      </c>
      <c r="I24" s="84">
        <v>395</v>
      </c>
    </row>
    <row r="25" spans="2:9" x14ac:dyDescent="0.35">
      <c r="B25" s="3" t="s">
        <v>23</v>
      </c>
      <c r="D25" s="18">
        <v>0</v>
      </c>
      <c r="E25" s="4">
        <v>7</v>
      </c>
      <c r="F25" s="179" t="s">
        <v>29</v>
      </c>
      <c r="G25" s="4">
        <v>8</v>
      </c>
      <c r="H25" s="179" t="s">
        <v>29</v>
      </c>
      <c r="I25" s="84">
        <v>8</v>
      </c>
    </row>
    <row r="26" spans="2:9" x14ac:dyDescent="0.35">
      <c r="B26" s="3" t="s">
        <v>24</v>
      </c>
      <c r="D26" s="21">
        <v>0.98</v>
      </c>
      <c r="E26" s="7">
        <v>0.94</v>
      </c>
      <c r="F26" s="179" t="s">
        <v>29</v>
      </c>
      <c r="G26" s="7">
        <v>0.96</v>
      </c>
      <c r="H26" s="179" t="s">
        <v>29</v>
      </c>
      <c r="I26" s="86">
        <v>0.9</v>
      </c>
    </row>
    <row r="27" spans="2:9" x14ac:dyDescent="0.35">
      <c r="B27" s="5" t="s">
        <v>25</v>
      </c>
      <c r="D27" s="22">
        <v>0.99</v>
      </c>
      <c r="E27" s="171">
        <v>0.96</v>
      </c>
      <c r="F27" s="180" t="s">
        <v>29</v>
      </c>
      <c r="G27" s="23">
        <v>0.85</v>
      </c>
      <c r="H27" s="180" t="s">
        <v>29</v>
      </c>
      <c r="I27" s="88">
        <v>0.94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0250-678B-4B07-BE13-F543D2D94F70}">
  <dimension ref="B3:L27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67</v>
      </c>
      <c r="K4" s="41">
        <v>45825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635</v>
      </c>
      <c r="E6" s="173" t="s">
        <v>364</v>
      </c>
      <c r="F6" s="173" t="s">
        <v>215</v>
      </c>
      <c r="G6" s="4" t="s">
        <v>289</v>
      </c>
      <c r="H6" s="80" t="s">
        <v>266</v>
      </c>
      <c r="I6" s="84" t="s">
        <v>585</v>
      </c>
      <c r="K6" s="41"/>
      <c r="L6" s="25"/>
    </row>
    <row r="7" spans="2:12" x14ac:dyDescent="0.35">
      <c r="B7" s="82" t="s">
        <v>54</v>
      </c>
      <c r="D7" s="156">
        <v>52</v>
      </c>
      <c r="E7" s="4">
        <v>50</v>
      </c>
      <c r="F7" s="4">
        <v>35</v>
      </c>
      <c r="G7" s="4">
        <v>40</v>
      </c>
      <c r="H7" s="15">
        <v>6</v>
      </c>
      <c r="I7" s="84">
        <v>50</v>
      </c>
      <c r="L7" s="25"/>
    </row>
    <row r="8" spans="2:12" x14ac:dyDescent="0.35">
      <c r="B8" s="3" t="s">
        <v>7</v>
      </c>
      <c r="D8" s="157">
        <v>44</v>
      </c>
      <c r="E8" s="4">
        <v>46</v>
      </c>
      <c r="F8" s="4">
        <v>33</v>
      </c>
      <c r="G8" s="4">
        <v>37</v>
      </c>
      <c r="H8" s="15">
        <v>5</v>
      </c>
      <c r="I8" s="84">
        <v>45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52</v>
      </c>
      <c r="E11" s="4">
        <v>48</v>
      </c>
      <c r="F11" s="4">
        <v>25</v>
      </c>
      <c r="G11" s="4" t="s">
        <v>636</v>
      </c>
      <c r="H11" s="15">
        <v>6</v>
      </c>
      <c r="I11" s="84">
        <v>38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2</v>
      </c>
      <c r="G12" s="4">
        <v>4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5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4</v>
      </c>
      <c r="E14" s="4">
        <v>0</v>
      </c>
      <c r="F14" s="4">
        <v>0</v>
      </c>
      <c r="G14" s="4">
        <v>7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4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3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3</v>
      </c>
      <c r="H19" s="4">
        <v>8</v>
      </c>
      <c r="I19" s="84">
        <v>8</v>
      </c>
    </row>
    <row r="20" spans="2:9" x14ac:dyDescent="0.35">
      <c r="B20" s="3" t="s">
        <v>17</v>
      </c>
      <c r="D20" s="6">
        <v>4.7000000000000002E-3</v>
      </c>
      <c r="E20" s="6">
        <v>2.4299999999999999E-2</v>
      </c>
      <c r="F20" s="6">
        <v>2.0500000000000001E-2</v>
      </c>
      <c r="G20" s="6" t="s">
        <v>181</v>
      </c>
      <c r="H20" s="6">
        <v>6.9999999999999999E-4</v>
      </c>
      <c r="I20" s="85">
        <v>2.4E-2</v>
      </c>
    </row>
    <row r="21" spans="2:9" x14ac:dyDescent="0.35">
      <c r="B21" s="3" t="s">
        <v>18</v>
      </c>
      <c r="D21" s="6">
        <v>5.7000000000000002E-3</v>
      </c>
      <c r="E21" s="6">
        <v>3.8699999999999998E-2</v>
      </c>
      <c r="F21" s="6">
        <v>2.7900000000000001E-2</v>
      </c>
      <c r="G21" s="7" t="s">
        <v>637</v>
      </c>
      <c r="H21" s="6">
        <v>4.5999999999999999E-3</v>
      </c>
      <c r="I21" s="85">
        <v>1.2200000000000001E-2</v>
      </c>
    </row>
    <row r="22" spans="2:9" x14ac:dyDescent="0.35">
      <c r="B22" s="3" t="s">
        <v>19</v>
      </c>
      <c r="D22" s="7">
        <v>0.82</v>
      </c>
      <c r="E22" s="7">
        <v>0.69</v>
      </c>
      <c r="F22" s="7">
        <v>0.7</v>
      </c>
      <c r="G22" s="7">
        <v>0.68</v>
      </c>
      <c r="H22" s="7">
        <v>1.0900000000000001</v>
      </c>
      <c r="I22" s="86">
        <v>0.51</v>
      </c>
    </row>
    <row r="23" spans="2:9" x14ac:dyDescent="0.35">
      <c r="B23" s="3" t="s">
        <v>20</v>
      </c>
      <c r="D23" s="138">
        <v>36900</v>
      </c>
      <c r="E23" s="8">
        <v>21800</v>
      </c>
      <c r="F23" s="8">
        <v>17545</v>
      </c>
      <c r="G23" s="14">
        <v>48804</v>
      </c>
      <c r="H23" s="33">
        <v>6566</v>
      </c>
      <c r="I23" s="87">
        <v>29333</v>
      </c>
    </row>
    <row r="24" spans="2:9" x14ac:dyDescent="0.35">
      <c r="B24" s="3" t="s">
        <v>21</v>
      </c>
      <c r="D24" s="18">
        <v>680</v>
      </c>
      <c r="E24" s="4">
        <v>372</v>
      </c>
      <c r="F24" s="4">
        <v>156</v>
      </c>
      <c r="G24" s="4">
        <v>479</v>
      </c>
      <c r="H24" s="15">
        <v>6</v>
      </c>
      <c r="I24" s="84">
        <v>396</v>
      </c>
    </row>
    <row r="25" spans="2:9" x14ac:dyDescent="0.35">
      <c r="B25" s="3" t="s">
        <v>23</v>
      </c>
      <c r="D25" s="18">
        <v>8</v>
      </c>
      <c r="E25" s="4">
        <v>8</v>
      </c>
      <c r="F25" s="179" t="s">
        <v>29</v>
      </c>
      <c r="G25" s="4">
        <v>7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0.99</v>
      </c>
      <c r="E26" s="7">
        <v>0.94</v>
      </c>
      <c r="F26" s="179" t="s">
        <v>29</v>
      </c>
      <c r="G26" s="7">
        <v>0.95</v>
      </c>
      <c r="H26" s="179" t="s">
        <v>29</v>
      </c>
      <c r="I26" s="86">
        <v>0.91</v>
      </c>
    </row>
    <row r="27" spans="2:9" x14ac:dyDescent="0.35">
      <c r="B27" s="5" t="s">
        <v>25</v>
      </c>
      <c r="D27" s="7">
        <v>0.99</v>
      </c>
      <c r="E27" s="171">
        <v>0.92</v>
      </c>
      <c r="F27" s="180" t="s">
        <v>29</v>
      </c>
      <c r="G27" s="23">
        <v>0.85</v>
      </c>
      <c r="H27" s="180" t="s">
        <v>29</v>
      </c>
      <c r="I27" s="88">
        <v>0.83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3D0D-5B8D-4BEA-8681-987FADDD6C22}">
  <dimension ref="B3:L27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67</v>
      </c>
      <c r="K4" s="41">
        <v>45826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638</v>
      </c>
      <c r="E6" s="173" t="s">
        <v>204</v>
      </c>
      <c r="F6" s="173" t="s">
        <v>204</v>
      </c>
      <c r="G6" s="4" t="s">
        <v>639</v>
      </c>
      <c r="H6" s="80">
        <v>0</v>
      </c>
      <c r="I6" s="84" t="s">
        <v>623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40</v>
      </c>
      <c r="H7" s="15">
        <v>13</v>
      </c>
      <c r="I7" s="84">
        <v>58</v>
      </c>
      <c r="L7" s="25"/>
    </row>
    <row r="8" spans="2:12" x14ac:dyDescent="0.35">
      <c r="B8" s="3" t="s">
        <v>7</v>
      </c>
      <c r="D8" s="157">
        <v>46</v>
      </c>
      <c r="E8" s="4">
        <v>46</v>
      </c>
      <c r="F8" s="4">
        <v>33</v>
      </c>
      <c r="G8" s="4">
        <v>37</v>
      </c>
      <c r="H8" s="15">
        <v>12</v>
      </c>
      <c r="I8" s="84">
        <v>53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58</v>
      </c>
      <c r="E11" s="4">
        <v>48</v>
      </c>
      <c r="F11" s="4">
        <v>35</v>
      </c>
      <c r="G11" s="4" t="s">
        <v>640</v>
      </c>
      <c r="H11" s="15">
        <v>13</v>
      </c>
      <c r="I11" s="84">
        <v>47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3</v>
      </c>
      <c r="G12" s="4">
        <v>2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12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5</v>
      </c>
      <c r="E14" s="4">
        <v>2</v>
      </c>
      <c r="F14" s="4">
        <v>0</v>
      </c>
      <c r="G14" s="4">
        <v>4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3</v>
      </c>
      <c r="F15" s="4">
        <v>1</v>
      </c>
      <c r="G15" s="12">
        <v>7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2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0</v>
      </c>
      <c r="G19" s="26">
        <v>2</v>
      </c>
      <c r="H19" s="4">
        <v>4</v>
      </c>
      <c r="I19" s="84">
        <v>8</v>
      </c>
    </row>
    <row r="20" spans="2:9" x14ac:dyDescent="0.35">
      <c r="B20" s="3" t="s">
        <v>17</v>
      </c>
      <c r="D20" s="6">
        <v>4.7999999999999996E-3</v>
      </c>
      <c r="E20" s="6">
        <v>7.7999999999999996E-3</v>
      </c>
      <c r="F20" s="6">
        <v>3.5000000000000001E-3</v>
      </c>
      <c r="G20" s="6" t="s">
        <v>320</v>
      </c>
      <c r="H20" s="6">
        <v>0</v>
      </c>
      <c r="I20" s="85">
        <v>1.4E-2</v>
      </c>
    </row>
    <row r="21" spans="2:9" x14ac:dyDescent="0.35">
      <c r="B21" s="3" t="s">
        <v>18</v>
      </c>
      <c r="D21" s="6">
        <v>5.4000000000000003E-3</v>
      </c>
      <c r="E21" s="6">
        <v>3.7100000000000001E-2</v>
      </c>
      <c r="F21" s="6">
        <v>2.6499999999999999E-2</v>
      </c>
      <c r="G21" s="7" t="s">
        <v>377</v>
      </c>
      <c r="H21" s="6">
        <v>4.3E-3</v>
      </c>
      <c r="I21" s="85">
        <v>1.23E-2</v>
      </c>
    </row>
    <row r="22" spans="2:9" x14ac:dyDescent="0.35">
      <c r="B22" s="3" t="s">
        <v>19</v>
      </c>
      <c r="D22" s="7">
        <v>0.84</v>
      </c>
      <c r="E22" s="7">
        <v>0.78</v>
      </c>
      <c r="F22" s="7">
        <v>0.79</v>
      </c>
      <c r="G22" s="7" t="s">
        <v>39</v>
      </c>
      <c r="H22" s="7">
        <v>0.6</v>
      </c>
      <c r="I22" s="86">
        <v>0.55000000000000004</v>
      </c>
    </row>
    <row r="23" spans="2:9" x14ac:dyDescent="0.35">
      <c r="B23" s="3" t="s">
        <v>20</v>
      </c>
      <c r="D23" s="138">
        <v>51942</v>
      </c>
      <c r="E23" s="8">
        <v>26416</v>
      </c>
      <c r="F23" s="8">
        <v>22265</v>
      </c>
      <c r="G23" s="14">
        <v>53302</v>
      </c>
      <c r="H23" s="33">
        <v>6975</v>
      </c>
      <c r="I23" s="87">
        <v>44252</v>
      </c>
    </row>
    <row r="24" spans="2:9" x14ac:dyDescent="0.35">
      <c r="B24" s="3" t="s">
        <v>21</v>
      </c>
      <c r="D24" s="18">
        <v>584</v>
      </c>
      <c r="E24" s="4">
        <v>565</v>
      </c>
      <c r="F24" s="4">
        <v>282</v>
      </c>
      <c r="G24" s="4">
        <v>531</v>
      </c>
      <c r="H24" s="15">
        <v>258</v>
      </c>
      <c r="I24" s="84">
        <v>462</v>
      </c>
    </row>
    <row r="25" spans="2:9" x14ac:dyDescent="0.35">
      <c r="B25" s="3" t="s">
        <v>23</v>
      </c>
      <c r="D25" s="18">
        <v>5</v>
      </c>
      <c r="E25" s="4">
        <v>9</v>
      </c>
      <c r="F25" s="179" t="s">
        <v>29</v>
      </c>
      <c r="G25" s="4">
        <v>14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0.97</v>
      </c>
      <c r="E26" s="7">
        <v>0.92</v>
      </c>
      <c r="F26" s="179" t="s">
        <v>29</v>
      </c>
      <c r="G26" s="7">
        <v>0.96</v>
      </c>
      <c r="H26" s="179" t="s">
        <v>29</v>
      </c>
      <c r="I26" s="86">
        <v>0.92</v>
      </c>
    </row>
    <row r="27" spans="2:9" x14ac:dyDescent="0.35">
      <c r="B27" s="5" t="s">
        <v>25</v>
      </c>
      <c r="D27" s="171">
        <v>0.99</v>
      </c>
      <c r="E27" s="171">
        <v>0.92</v>
      </c>
      <c r="F27" s="180" t="s">
        <v>29</v>
      </c>
      <c r="G27" s="23">
        <v>0.85</v>
      </c>
      <c r="H27" s="180" t="s">
        <v>29</v>
      </c>
      <c r="I27" s="88">
        <v>0.83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8C05-3A7C-4C29-8FB0-9099C9F83E9F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45827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641</v>
      </c>
      <c r="E6" s="173" t="s">
        <v>499</v>
      </c>
      <c r="F6" s="173" t="s">
        <v>422</v>
      </c>
      <c r="G6" s="4">
        <v>0</v>
      </c>
      <c r="H6" s="80" t="s">
        <v>500</v>
      </c>
      <c r="I6" s="84">
        <v>0</v>
      </c>
      <c r="K6" s="41"/>
      <c r="L6" s="25"/>
    </row>
    <row r="7" spans="2:12" x14ac:dyDescent="0.35">
      <c r="B7" s="82" t="s">
        <v>54</v>
      </c>
      <c r="D7" s="156">
        <v>49</v>
      </c>
      <c r="E7" s="4">
        <v>50</v>
      </c>
      <c r="F7" s="4">
        <v>35</v>
      </c>
      <c r="G7" s="4">
        <v>40</v>
      </c>
      <c r="H7" s="15">
        <v>12</v>
      </c>
      <c r="I7" s="84">
        <v>62</v>
      </c>
      <c r="L7" s="25"/>
    </row>
    <row r="8" spans="2:12" x14ac:dyDescent="0.35">
      <c r="B8" s="3" t="s">
        <v>7</v>
      </c>
      <c r="D8" s="157">
        <v>41</v>
      </c>
      <c r="E8" s="4">
        <v>46</v>
      </c>
      <c r="F8" s="4">
        <v>33</v>
      </c>
      <c r="G8" s="4">
        <v>37</v>
      </c>
      <c r="H8" s="15">
        <v>11</v>
      </c>
      <c r="I8" s="84">
        <v>57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45</v>
      </c>
      <c r="E11" s="4">
        <v>49</v>
      </c>
      <c r="F11" s="4">
        <v>26</v>
      </c>
      <c r="G11" s="4" t="s">
        <v>230</v>
      </c>
      <c r="H11" s="15">
        <v>13</v>
      </c>
      <c r="I11" s="84">
        <v>62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0</v>
      </c>
      <c r="G12" s="4">
        <v>2</v>
      </c>
      <c r="H12" s="15">
        <v>0</v>
      </c>
      <c r="I12" s="84">
        <v>8</v>
      </c>
    </row>
    <row r="13" spans="2:12" x14ac:dyDescent="0.35">
      <c r="B13" s="3" t="s">
        <v>11</v>
      </c>
      <c r="D13" s="18" t="s">
        <v>263</v>
      </c>
      <c r="E13" s="4">
        <v>1</v>
      </c>
      <c r="F13" s="4">
        <v>3</v>
      </c>
      <c r="G13" s="4">
        <v>54</v>
      </c>
      <c r="H13" s="15">
        <v>1</v>
      </c>
      <c r="I13" s="84">
        <v>7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4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3</v>
      </c>
      <c r="H16" s="139">
        <v>0</v>
      </c>
      <c r="I16" s="84">
        <v>5</v>
      </c>
    </row>
    <row r="17" spans="2:9" x14ac:dyDescent="0.35">
      <c r="B17" s="3" t="s">
        <v>14</v>
      </c>
      <c r="D17" s="18">
        <v>0</v>
      </c>
      <c r="E17" s="4">
        <v>1</v>
      </c>
      <c r="F17" s="4">
        <v>0</v>
      </c>
      <c r="G17" s="340">
        <v>2</v>
      </c>
      <c r="H17" s="4">
        <v>0</v>
      </c>
      <c r="I17" s="84">
        <v>1</v>
      </c>
    </row>
    <row r="18" spans="2:9" x14ac:dyDescent="0.35">
      <c r="B18" s="3" t="s">
        <v>15</v>
      </c>
      <c r="D18" s="18">
        <v>0</v>
      </c>
      <c r="E18" s="4">
        <v>4</v>
      </c>
      <c r="F18" s="4">
        <v>6</v>
      </c>
      <c r="G18" s="340"/>
      <c r="H18" s="4">
        <v>0</v>
      </c>
      <c r="I18" s="84">
        <v>7</v>
      </c>
    </row>
    <row r="19" spans="2:9" x14ac:dyDescent="0.35">
      <c r="B19" s="3" t="s">
        <v>16</v>
      </c>
      <c r="D19" s="18">
        <v>3</v>
      </c>
      <c r="E19" s="4">
        <v>5</v>
      </c>
      <c r="F19" s="4">
        <v>6</v>
      </c>
      <c r="G19" s="26">
        <v>5</v>
      </c>
      <c r="H19" s="4">
        <v>2</v>
      </c>
      <c r="I19" s="84">
        <v>13</v>
      </c>
    </row>
    <row r="20" spans="2:9" x14ac:dyDescent="0.35">
      <c r="B20" s="3" t="s">
        <v>17</v>
      </c>
      <c r="D20" s="6">
        <v>3.2000000000000002E-3</v>
      </c>
      <c r="E20" s="6">
        <v>1.7899999999999999E-2</v>
      </c>
      <c r="F20" s="6">
        <v>3.2000000000000002E-3</v>
      </c>
      <c r="G20" s="6" t="s">
        <v>642</v>
      </c>
      <c r="H20" s="6">
        <v>2.3E-3</v>
      </c>
      <c r="I20" s="85">
        <v>3.7000000000000002E-3</v>
      </c>
    </row>
    <row r="21" spans="2:9" x14ac:dyDescent="0.35">
      <c r="B21" s="3" t="s">
        <v>18</v>
      </c>
      <c r="D21" s="6">
        <v>5.4999999999999997E-3</v>
      </c>
      <c r="E21" s="6">
        <v>3.6999999999999998E-2</v>
      </c>
      <c r="F21" s="6">
        <v>2.53E-2</v>
      </c>
      <c r="G21" s="7" t="s">
        <v>217</v>
      </c>
      <c r="H21" s="6">
        <v>4.1000000000000003E-3</v>
      </c>
      <c r="I21" s="85">
        <v>1.15E-2</v>
      </c>
    </row>
    <row r="22" spans="2:9" x14ac:dyDescent="0.35">
      <c r="B22" s="3" t="s">
        <v>19</v>
      </c>
      <c r="D22" s="7">
        <v>0.69</v>
      </c>
      <c r="E22" s="7">
        <v>0.84</v>
      </c>
      <c r="F22" s="7">
        <v>0.69</v>
      </c>
      <c r="G22" s="7">
        <v>0.71</v>
      </c>
      <c r="H22" s="7">
        <v>0.87</v>
      </c>
      <c r="I22" s="86">
        <v>0.62</v>
      </c>
    </row>
    <row r="23" spans="2:9" x14ac:dyDescent="0.35">
      <c r="B23" s="3" t="s">
        <v>20</v>
      </c>
      <c r="D23" s="138">
        <v>18634</v>
      </c>
      <c r="E23" s="8">
        <v>33243</v>
      </c>
      <c r="F23" s="8">
        <v>17381</v>
      </c>
      <c r="G23" s="14">
        <v>58634</v>
      </c>
      <c r="H23" s="33">
        <v>10194</v>
      </c>
      <c r="I23" s="87">
        <v>58492</v>
      </c>
    </row>
    <row r="24" spans="2:9" x14ac:dyDescent="0.35">
      <c r="B24" s="3" t="s">
        <v>21</v>
      </c>
      <c r="D24" s="18">
        <v>440</v>
      </c>
      <c r="E24" s="4">
        <v>642</v>
      </c>
      <c r="F24" s="4">
        <v>315</v>
      </c>
      <c r="G24" s="4">
        <v>761</v>
      </c>
      <c r="H24" s="15">
        <v>376</v>
      </c>
      <c r="I24" s="84">
        <v>480</v>
      </c>
    </row>
    <row r="25" spans="2:9" x14ac:dyDescent="0.35">
      <c r="B25" s="3" t="s">
        <v>23</v>
      </c>
      <c r="D25" s="18">
        <v>8</v>
      </c>
      <c r="E25" s="4">
        <v>9</v>
      </c>
      <c r="F25" s="179" t="s">
        <v>29</v>
      </c>
      <c r="G25" s="4">
        <v>5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0.99</v>
      </c>
      <c r="E26" s="7">
        <v>0.92</v>
      </c>
      <c r="F26" s="179" t="s">
        <v>29</v>
      </c>
      <c r="G26" s="7">
        <v>0.94</v>
      </c>
      <c r="H26" s="179" t="s">
        <v>29</v>
      </c>
      <c r="I26" s="86">
        <v>0.93</v>
      </c>
    </row>
    <row r="27" spans="2:9" x14ac:dyDescent="0.35">
      <c r="B27" s="5" t="s">
        <v>25</v>
      </c>
      <c r="D27" s="171">
        <v>0.91</v>
      </c>
      <c r="E27" s="171">
        <v>0.92</v>
      </c>
      <c r="F27" s="180" t="s">
        <v>29</v>
      </c>
      <c r="G27" s="23">
        <v>0.88</v>
      </c>
      <c r="H27" s="180" t="s">
        <v>29</v>
      </c>
      <c r="I27" s="88">
        <v>0.77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A24F-236F-40E7-8FAA-812BDB243D94}">
  <dimension ref="B3:L27"/>
  <sheetViews>
    <sheetView showGridLines="0" topLeftCell="A8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3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45828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643</v>
      </c>
      <c r="E6" s="173" t="s">
        <v>235</v>
      </c>
      <c r="F6" s="173" t="s">
        <v>283</v>
      </c>
      <c r="G6" s="4">
        <v>0</v>
      </c>
      <c r="H6" s="80" t="s">
        <v>500</v>
      </c>
      <c r="I6" s="84">
        <v>0</v>
      </c>
      <c r="K6" s="41"/>
      <c r="L6" s="25"/>
    </row>
    <row r="7" spans="2:12" x14ac:dyDescent="0.35">
      <c r="B7" s="82" t="s">
        <v>54</v>
      </c>
      <c r="D7" s="156">
        <v>54</v>
      </c>
      <c r="E7" s="4">
        <v>50</v>
      </c>
      <c r="F7" s="4">
        <v>35</v>
      </c>
      <c r="G7" s="4">
        <v>40</v>
      </c>
      <c r="H7" s="15">
        <v>12</v>
      </c>
      <c r="I7" s="84">
        <v>62</v>
      </c>
      <c r="L7" s="25"/>
    </row>
    <row r="8" spans="2:12" x14ac:dyDescent="0.35">
      <c r="B8" s="3" t="s">
        <v>7</v>
      </c>
      <c r="D8" s="157">
        <v>46</v>
      </c>
      <c r="E8" s="4">
        <v>46</v>
      </c>
      <c r="F8" s="4">
        <v>33</v>
      </c>
      <c r="G8" s="4">
        <v>37</v>
      </c>
      <c r="H8" s="15">
        <v>11</v>
      </c>
      <c r="I8" s="84">
        <v>57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58</v>
      </c>
      <c r="E11" s="4">
        <v>51</v>
      </c>
      <c r="F11" s="4">
        <v>30</v>
      </c>
      <c r="G11" s="4" t="s">
        <v>644</v>
      </c>
      <c r="H11" s="15">
        <v>13</v>
      </c>
      <c r="I11" s="84">
        <v>47</v>
      </c>
    </row>
    <row r="12" spans="2:12" x14ac:dyDescent="0.35">
      <c r="B12" s="3" t="s">
        <v>645</v>
      </c>
      <c r="D12" s="18">
        <v>4</v>
      </c>
      <c r="E12" s="4">
        <v>11</v>
      </c>
      <c r="F12" s="4">
        <v>7</v>
      </c>
      <c r="G12" s="4" t="s">
        <v>646</v>
      </c>
      <c r="H12" s="15">
        <v>1</v>
      </c>
      <c r="I12" s="84">
        <v>19</v>
      </c>
    </row>
    <row r="13" spans="2:12" x14ac:dyDescent="0.35">
      <c r="B13" s="3" t="s">
        <v>11</v>
      </c>
      <c r="D13" s="18">
        <v>12</v>
      </c>
      <c r="E13" s="4">
        <v>0</v>
      </c>
      <c r="F13" s="4">
        <v>0</v>
      </c>
      <c r="G13" s="4">
        <v>2</v>
      </c>
      <c r="H13" s="15">
        <v>0</v>
      </c>
      <c r="I13" s="84">
        <v>5</v>
      </c>
    </row>
    <row r="14" spans="2:12" x14ac:dyDescent="0.35">
      <c r="B14" s="3" t="s">
        <v>112</v>
      </c>
      <c r="D14" s="18">
        <v>4</v>
      </c>
      <c r="E14" s="4">
        <v>0</v>
      </c>
      <c r="F14" s="4">
        <v>0</v>
      </c>
      <c r="G14" s="4">
        <v>10</v>
      </c>
      <c r="H14" s="15">
        <v>1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0</v>
      </c>
      <c r="F15" s="4">
        <v>0</v>
      </c>
      <c r="G15" s="12">
        <v>5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3</v>
      </c>
      <c r="H16" s="139">
        <v>0</v>
      </c>
      <c r="I16" s="84">
        <v>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1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8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5</v>
      </c>
      <c r="H19" s="4">
        <v>5</v>
      </c>
      <c r="I19" s="84">
        <v>14</v>
      </c>
    </row>
    <row r="20" spans="2:9" x14ac:dyDescent="0.35">
      <c r="B20" s="3" t="s">
        <v>17</v>
      </c>
      <c r="D20" s="6">
        <v>1.2999999999999999E-2</v>
      </c>
      <c r="E20" s="6">
        <v>4.0599999999999997E-2</v>
      </c>
      <c r="F20" s="6">
        <v>3.2399999999999998E-2</v>
      </c>
      <c r="G20" s="6" t="s">
        <v>642</v>
      </c>
      <c r="H20" s="6">
        <v>2.7000000000000001E-3</v>
      </c>
      <c r="I20" s="85">
        <v>6.7000000000000004E-2</v>
      </c>
    </row>
    <row r="21" spans="2:9" x14ac:dyDescent="0.35">
      <c r="B21" s="3" t="s">
        <v>18</v>
      </c>
      <c r="D21" s="6">
        <v>5.4999999999999997E-3</v>
      </c>
      <c r="E21" s="6">
        <v>3.9600000000000003E-2</v>
      </c>
      <c r="F21" s="6">
        <v>2.76E-2</v>
      </c>
      <c r="G21" s="7" t="s">
        <v>217</v>
      </c>
      <c r="H21" s="6">
        <v>4.0000000000000001E-3</v>
      </c>
      <c r="I21" s="85">
        <v>1.1299999999999999E-2</v>
      </c>
    </row>
    <row r="22" spans="2:9" x14ac:dyDescent="0.35">
      <c r="B22" s="3" t="s">
        <v>19</v>
      </c>
      <c r="D22" s="7">
        <v>0.75</v>
      </c>
      <c r="E22" s="7">
        <v>0.8</v>
      </c>
      <c r="F22" s="7">
        <v>0.81</v>
      </c>
      <c r="G22" s="7">
        <v>0.71</v>
      </c>
      <c r="H22" s="7">
        <v>0.81</v>
      </c>
      <c r="I22" s="86">
        <v>0.56000000000000005</v>
      </c>
    </row>
    <row r="23" spans="2:9" x14ac:dyDescent="0.35">
      <c r="B23" s="3" t="s">
        <v>20</v>
      </c>
      <c r="D23" s="138">
        <v>39810</v>
      </c>
      <c r="E23" s="8">
        <v>29480</v>
      </c>
      <c r="F23" s="8">
        <v>14966</v>
      </c>
      <c r="G23" s="14">
        <v>58634</v>
      </c>
      <c r="H23" s="33">
        <v>9499</v>
      </c>
      <c r="I23" s="87">
        <v>41843</v>
      </c>
    </row>
    <row r="24" spans="2:9" x14ac:dyDescent="0.35">
      <c r="B24" s="3" t="s">
        <v>21</v>
      </c>
      <c r="D24" s="18">
        <v>586</v>
      </c>
      <c r="E24" s="4">
        <v>534</v>
      </c>
      <c r="F24" s="4">
        <v>369</v>
      </c>
      <c r="G24" s="4">
        <v>761</v>
      </c>
      <c r="H24" s="15">
        <v>340</v>
      </c>
      <c r="I24" s="84">
        <v>493</v>
      </c>
    </row>
    <row r="25" spans="2:9" x14ac:dyDescent="0.35">
      <c r="B25" s="3" t="s">
        <v>23</v>
      </c>
      <c r="D25" s="18">
        <v>12</v>
      </c>
      <c r="E25" s="4">
        <v>10</v>
      </c>
      <c r="F25" s="179" t="s">
        <v>29</v>
      </c>
      <c r="G25" s="4">
        <v>5</v>
      </c>
      <c r="H25" s="179" t="s">
        <v>29</v>
      </c>
      <c r="I25" s="84">
        <v>1</v>
      </c>
    </row>
    <row r="26" spans="2:9" x14ac:dyDescent="0.35">
      <c r="B26" s="3" t="s">
        <v>24</v>
      </c>
      <c r="D26" s="7">
        <v>0.99</v>
      </c>
      <c r="E26" s="7">
        <v>0.92</v>
      </c>
      <c r="F26" s="179" t="s">
        <v>29</v>
      </c>
      <c r="G26" s="7">
        <v>0.94</v>
      </c>
      <c r="H26" s="179" t="s">
        <v>29</v>
      </c>
      <c r="I26" s="86">
        <v>0.87</v>
      </c>
    </row>
    <row r="27" spans="2:9" x14ac:dyDescent="0.35">
      <c r="B27" s="5" t="s">
        <v>25</v>
      </c>
      <c r="D27" s="171">
        <v>0.91</v>
      </c>
      <c r="E27" s="171">
        <v>0.92</v>
      </c>
      <c r="F27" s="180" t="s">
        <v>29</v>
      </c>
      <c r="G27" s="23">
        <v>0.88</v>
      </c>
      <c r="H27" s="180" t="s">
        <v>29</v>
      </c>
      <c r="I27" s="88">
        <v>0.77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08D3-2382-453C-81D2-D669D8ED160A}">
  <dimension ref="B3:L27"/>
  <sheetViews>
    <sheetView showGridLines="0" topLeftCell="A5" zoomScale="90" zoomScaleNormal="90" workbookViewId="0">
      <selection activeCell="H6" sqref="H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25.453125" style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45829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647</v>
      </c>
      <c r="E6" s="173" t="s">
        <v>225</v>
      </c>
      <c r="F6" s="173" t="s">
        <v>422</v>
      </c>
      <c r="G6" s="4">
        <v>0</v>
      </c>
      <c r="H6" s="80" t="s">
        <v>648</v>
      </c>
      <c r="I6" s="84" t="s">
        <v>431</v>
      </c>
      <c r="K6" s="41"/>
      <c r="L6" s="25"/>
    </row>
    <row r="7" spans="2:12" x14ac:dyDescent="0.35">
      <c r="B7" s="82" t="s">
        <v>54</v>
      </c>
      <c r="D7" s="156">
        <v>50</v>
      </c>
      <c r="E7" s="4">
        <v>50</v>
      </c>
      <c r="F7" s="4">
        <v>35</v>
      </c>
      <c r="G7" s="4">
        <v>40</v>
      </c>
      <c r="H7" s="15">
        <v>12</v>
      </c>
      <c r="I7" s="84">
        <v>57</v>
      </c>
      <c r="L7" s="25"/>
    </row>
    <row r="8" spans="2:12" x14ac:dyDescent="0.35">
      <c r="B8" s="3" t="s">
        <v>7</v>
      </c>
      <c r="D8" s="157">
        <v>42</v>
      </c>
      <c r="E8" s="4">
        <v>46</v>
      </c>
      <c r="F8" s="4">
        <v>33</v>
      </c>
      <c r="G8" s="4">
        <v>37</v>
      </c>
      <c r="H8" s="15">
        <v>11</v>
      </c>
      <c r="I8" s="84">
        <v>52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48</v>
      </c>
      <c r="E11" s="4">
        <v>45</v>
      </c>
      <c r="F11" s="4">
        <v>29</v>
      </c>
      <c r="G11" s="4">
        <v>55</v>
      </c>
      <c r="H11" s="15">
        <v>10</v>
      </c>
      <c r="I11" s="84">
        <v>43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1</v>
      </c>
      <c r="G12" s="4">
        <v>2</v>
      </c>
      <c r="H12" s="15">
        <v>1</v>
      </c>
      <c r="I12" s="84">
        <v>10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8</v>
      </c>
      <c r="E14" s="4">
        <v>0</v>
      </c>
      <c r="F14" s="4">
        <v>0</v>
      </c>
      <c r="G14" s="4">
        <v>10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0</v>
      </c>
      <c r="F15" s="4">
        <v>0</v>
      </c>
      <c r="G15" s="12">
        <v>7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14</v>
      </c>
      <c r="H16" s="139">
        <v>0</v>
      </c>
      <c r="I16" s="84">
        <v>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5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6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19</v>
      </c>
      <c r="H19" s="4">
        <v>5</v>
      </c>
      <c r="I19" s="84">
        <v>11</v>
      </c>
    </row>
    <row r="20" spans="2:9" x14ac:dyDescent="0.35">
      <c r="B20" s="3" t="s">
        <v>17</v>
      </c>
      <c r="D20" s="6">
        <v>5.7000000000000002E-3</v>
      </c>
      <c r="E20" s="6">
        <v>3.1199999999999999E-2</v>
      </c>
      <c r="F20" s="6">
        <v>1.7000000000000001E-2</v>
      </c>
      <c r="G20" s="6" t="s">
        <v>120</v>
      </c>
      <c r="H20" s="6">
        <v>1.2999999999999999E-2</v>
      </c>
      <c r="I20" s="85">
        <v>1.47E-2</v>
      </c>
    </row>
    <row r="21" spans="2:9" x14ac:dyDescent="0.35">
      <c r="B21" s="3" t="s">
        <v>18</v>
      </c>
      <c r="D21" s="6">
        <v>5.5999999999999999E-3</v>
      </c>
      <c r="E21" s="6">
        <v>4.0899999999999999E-2</v>
      </c>
      <c r="F21" s="6">
        <v>2.8000000000000001E-2</v>
      </c>
      <c r="G21" s="7" t="s">
        <v>242</v>
      </c>
      <c r="H21" s="6">
        <v>4.7000000000000002E-3</v>
      </c>
      <c r="I21" s="85">
        <v>1.15E-2</v>
      </c>
    </row>
    <row r="22" spans="2:9" x14ac:dyDescent="0.35">
      <c r="B22" s="3" t="s">
        <v>19</v>
      </c>
      <c r="D22" s="7">
        <v>0.82</v>
      </c>
      <c r="E22" s="7">
        <v>0.73</v>
      </c>
      <c r="F22" s="7">
        <v>0.62</v>
      </c>
      <c r="G22" s="7">
        <v>0.67</v>
      </c>
      <c r="H22" s="7">
        <v>0.41</v>
      </c>
      <c r="I22" s="86">
        <v>0.54</v>
      </c>
    </row>
    <row r="23" spans="2:9" x14ac:dyDescent="0.35">
      <c r="B23" s="3" t="s">
        <v>20</v>
      </c>
      <c r="D23" s="138">
        <v>33077</v>
      </c>
      <c r="E23" s="8">
        <v>27870</v>
      </c>
      <c r="F23" s="8">
        <v>17719</v>
      </c>
      <c r="G23" s="14">
        <v>49630</v>
      </c>
      <c r="H23" s="33">
        <v>3660</v>
      </c>
      <c r="I23" s="87">
        <v>33266</v>
      </c>
    </row>
    <row r="24" spans="2:9" x14ac:dyDescent="0.35">
      <c r="B24" s="3" t="s">
        <v>21</v>
      </c>
      <c r="D24" s="18">
        <v>485</v>
      </c>
      <c r="E24" s="4">
        <v>650</v>
      </c>
      <c r="F24" s="4">
        <v>371</v>
      </c>
      <c r="G24" s="4">
        <v>770</v>
      </c>
      <c r="H24" s="15">
        <v>182</v>
      </c>
      <c r="I24" s="84">
        <v>509</v>
      </c>
    </row>
    <row r="25" spans="2:9" x14ac:dyDescent="0.35">
      <c r="B25" s="3" t="s">
        <v>23</v>
      </c>
      <c r="D25" s="18">
        <v>8</v>
      </c>
      <c r="E25" s="4">
        <v>13</v>
      </c>
      <c r="F25" s="179" t="s">
        <v>29</v>
      </c>
      <c r="G25" s="4">
        <v>19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1.02</v>
      </c>
      <c r="E26" s="7">
        <v>0.96</v>
      </c>
      <c r="F26" s="179" t="s">
        <v>29</v>
      </c>
      <c r="G26" s="7">
        <v>0.96</v>
      </c>
      <c r="H26" s="179" t="s">
        <v>29</v>
      </c>
      <c r="I26" s="86">
        <v>0.9</v>
      </c>
    </row>
    <row r="27" spans="2:9" x14ac:dyDescent="0.35">
      <c r="B27" s="5" t="s">
        <v>25</v>
      </c>
      <c r="D27" s="102">
        <v>0.91</v>
      </c>
      <c r="E27" s="171">
        <v>0.92</v>
      </c>
      <c r="F27" s="180" t="s">
        <v>29</v>
      </c>
      <c r="G27" s="23">
        <v>0.88</v>
      </c>
      <c r="H27" s="180" t="s">
        <v>29</v>
      </c>
      <c r="I27" s="88">
        <v>0.77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BA67-C887-4886-AD87-C1F9B6D7BF05}">
  <dimension ref="B3:L27"/>
  <sheetViews>
    <sheetView showGridLines="0" topLeftCell="A9" zoomScale="90" zoomScaleNormal="90" workbookViewId="0">
      <selection activeCell="B26" sqref="B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20.2695312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45831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2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649</v>
      </c>
      <c r="E6" s="173" t="s">
        <v>283</v>
      </c>
      <c r="F6" s="173" t="s">
        <v>231</v>
      </c>
      <c r="G6" s="4" t="s">
        <v>650</v>
      </c>
      <c r="H6" s="80" t="s">
        <v>500</v>
      </c>
      <c r="I6" s="84" t="s">
        <v>543</v>
      </c>
      <c r="K6" s="41"/>
      <c r="L6" s="25"/>
    </row>
    <row r="7" spans="2:12" x14ac:dyDescent="0.35">
      <c r="B7" s="82" t="s">
        <v>54</v>
      </c>
      <c r="D7" s="156">
        <v>53</v>
      </c>
      <c r="E7" s="4">
        <v>50</v>
      </c>
      <c r="F7" s="4">
        <v>35</v>
      </c>
      <c r="G7" s="4">
        <v>40</v>
      </c>
      <c r="H7" s="15">
        <v>12</v>
      </c>
      <c r="I7" s="84">
        <v>50</v>
      </c>
      <c r="L7" s="25"/>
    </row>
    <row r="8" spans="2:12" x14ac:dyDescent="0.35">
      <c r="B8" s="3" t="s">
        <v>7</v>
      </c>
      <c r="D8" s="157">
        <v>45</v>
      </c>
      <c r="E8" s="4">
        <v>46</v>
      </c>
      <c r="F8" s="4">
        <v>33</v>
      </c>
      <c r="G8" s="4">
        <v>37</v>
      </c>
      <c r="H8" s="15">
        <v>11</v>
      </c>
      <c r="I8" s="84">
        <v>45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55</v>
      </c>
      <c r="F11" s="4">
        <v>32</v>
      </c>
      <c r="G11" s="4">
        <v>55</v>
      </c>
      <c r="H11" s="15">
        <v>12</v>
      </c>
      <c r="I11" s="84">
        <v>40</v>
      </c>
    </row>
    <row r="12" spans="2:12" x14ac:dyDescent="0.35">
      <c r="B12" s="3" t="s">
        <v>611</v>
      </c>
      <c r="D12" s="18">
        <v>0</v>
      </c>
      <c r="E12" s="4">
        <v>2</v>
      </c>
      <c r="F12" s="4">
        <v>0</v>
      </c>
      <c r="G12" s="4" t="s">
        <v>651</v>
      </c>
      <c r="H12" s="15">
        <v>0</v>
      </c>
      <c r="I12" s="84">
        <v>5</v>
      </c>
    </row>
    <row r="13" spans="2:12" x14ac:dyDescent="0.35">
      <c r="B13" s="3" t="s">
        <v>11</v>
      </c>
      <c r="D13" s="18">
        <v>15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12</v>
      </c>
      <c r="E14" s="4">
        <v>7</v>
      </c>
      <c r="F14" s="4">
        <v>0</v>
      </c>
      <c r="G14" s="4">
        <v>20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4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8</v>
      </c>
      <c r="E16" s="4">
        <v>0</v>
      </c>
      <c r="F16" s="4">
        <v>2</v>
      </c>
      <c r="G16" s="118">
        <v>16</v>
      </c>
      <c r="H16" s="139">
        <v>0</v>
      </c>
      <c r="I16" s="84">
        <v>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8</v>
      </c>
      <c r="E19" s="4">
        <v>0</v>
      </c>
      <c r="F19" s="4">
        <v>2</v>
      </c>
      <c r="G19" s="26">
        <v>16</v>
      </c>
      <c r="H19" s="4">
        <v>0</v>
      </c>
      <c r="I19" s="84">
        <v>3</v>
      </c>
    </row>
    <row r="20" spans="2:9" x14ac:dyDescent="0.35">
      <c r="B20" s="3" t="s">
        <v>17</v>
      </c>
      <c r="D20" s="6">
        <v>1.2200000000000001E-2</v>
      </c>
      <c r="E20" s="6">
        <v>3.8899999999999997E-2</v>
      </c>
      <c r="F20" s="6">
        <v>1.5599999999999999E-2</v>
      </c>
      <c r="G20" s="6" t="s">
        <v>634</v>
      </c>
      <c r="H20" s="6">
        <v>1.0699999999999999E-2</v>
      </c>
      <c r="I20" s="85">
        <v>5.4999999999999997E-3</v>
      </c>
    </row>
    <row r="21" spans="2:9" x14ac:dyDescent="0.35">
      <c r="B21" s="3" t="s">
        <v>18</v>
      </c>
      <c r="D21" s="6">
        <v>5.7000000000000002E-3</v>
      </c>
      <c r="E21" s="6">
        <v>4.2799999999999998E-2</v>
      </c>
      <c r="F21" s="6">
        <v>2.81E-2</v>
      </c>
      <c r="G21" s="7" t="s">
        <v>337</v>
      </c>
      <c r="H21" s="6">
        <v>4.7999999999999996E-3</v>
      </c>
      <c r="I21" s="85">
        <v>1.15E-2</v>
      </c>
    </row>
    <row r="22" spans="2:9" x14ac:dyDescent="0.35">
      <c r="B22" s="3" t="s">
        <v>19</v>
      </c>
      <c r="D22" s="7">
        <v>0.84</v>
      </c>
      <c r="E22" s="7">
        <v>0.82</v>
      </c>
      <c r="F22" s="7">
        <v>0.79</v>
      </c>
      <c r="G22" s="7">
        <v>0.76</v>
      </c>
      <c r="H22" s="7">
        <v>0.42</v>
      </c>
      <c r="I22" s="86">
        <v>0.53</v>
      </c>
    </row>
    <row r="23" spans="2:9" x14ac:dyDescent="0.35">
      <c r="B23" s="3" t="s">
        <v>20</v>
      </c>
      <c r="D23" s="138">
        <v>48861</v>
      </c>
      <c r="E23" s="8">
        <v>37804</v>
      </c>
      <c r="F23" s="8">
        <v>29814</v>
      </c>
      <c r="G23" s="14">
        <v>68881</v>
      </c>
      <c r="H23" s="33">
        <v>5012</v>
      </c>
      <c r="I23" s="87">
        <v>36221</v>
      </c>
    </row>
    <row r="24" spans="2:9" x14ac:dyDescent="0.35">
      <c r="B24" s="3" t="s">
        <v>21</v>
      </c>
      <c r="D24" s="18">
        <v>488</v>
      </c>
      <c r="E24" s="4">
        <v>850</v>
      </c>
      <c r="F24" s="4">
        <v>256</v>
      </c>
      <c r="G24" s="4">
        <v>492</v>
      </c>
      <c r="H24" s="15">
        <v>241</v>
      </c>
      <c r="I24" s="84">
        <v>412</v>
      </c>
    </row>
    <row r="25" spans="2:9" x14ac:dyDescent="0.35">
      <c r="B25" s="3" t="s">
        <v>23</v>
      </c>
      <c r="D25" s="18">
        <v>0</v>
      </c>
      <c r="E25" s="4">
        <v>0</v>
      </c>
      <c r="F25" s="179" t="s">
        <v>29</v>
      </c>
      <c r="G25" s="4">
        <v>9</v>
      </c>
      <c r="H25" s="179" t="s">
        <v>29</v>
      </c>
      <c r="I25" s="84">
        <v>20</v>
      </c>
    </row>
    <row r="26" spans="2:9" x14ac:dyDescent="0.35">
      <c r="B26" s="3" t="s">
        <v>24</v>
      </c>
      <c r="D26" s="7">
        <v>0.98</v>
      </c>
      <c r="E26" s="7">
        <v>0.92</v>
      </c>
      <c r="F26" s="179" t="s">
        <v>29</v>
      </c>
      <c r="G26" s="7">
        <v>0.97</v>
      </c>
      <c r="H26" s="179" t="s">
        <v>29</v>
      </c>
      <c r="I26" s="86">
        <v>0.95</v>
      </c>
    </row>
    <row r="27" spans="2:9" x14ac:dyDescent="0.35">
      <c r="B27" s="5" t="s">
        <v>25</v>
      </c>
      <c r="D27" s="171">
        <v>0.92</v>
      </c>
      <c r="E27" s="171">
        <v>0.92</v>
      </c>
      <c r="F27" s="180" t="s">
        <v>29</v>
      </c>
      <c r="G27" s="23">
        <v>0.88</v>
      </c>
      <c r="H27" s="180" t="s">
        <v>29</v>
      </c>
      <c r="I27" s="88">
        <v>0.77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5AFA-5B22-4348-A4B0-7981FEFCFFE7}">
  <dimension ref="B3:L27"/>
  <sheetViews>
    <sheetView showGridLines="0" topLeftCell="A2" zoomScale="90" zoomScaleNormal="90" workbookViewId="0">
      <selection activeCell="F24" sqref="F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20.2695312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45832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652</v>
      </c>
      <c r="E6" s="173" t="s">
        <v>283</v>
      </c>
      <c r="F6" s="173" t="s">
        <v>422</v>
      </c>
      <c r="G6" s="4" t="s">
        <v>653</v>
      </c>
      <c r="H6" s="80" t="s">
        <v>500</v>
      </c>
      <c r="I6" s="84" t="s">
        <v>654</v>
      </c>
      <c r="K6" s="41"/>
      <c r="L6" s="25"/>
    </row>
    <row r="7" spans="2:12" x14ac:dyDescent="0.35">
      <c r="B7" s="82" t="s">
        <v>54</v>
      </c>
      <c r="D7" s="156">
        <v>53</v>
      </c>
      <c r="E7" s="4">
        <v>50</v>
      </c>
      <c r="F7" s="4">
        <v>35</v>
      </c>
      <c r="G7" s="4">
        <v>40</v>
      </c>
      <c r="H7" s="15">
        <v>12</v>
      </c>
      <c r="I7" s="84">
        <v>40</v>
      </c>
      <c r="L7" s="25"/>
    </row>
    <row r="8" spans="2:12" x14ac:dyDescent="0.35">
      <c r="B8" s="3" t="s">
        <v>7</v>
      </c>
      <c r="D8" s="157">
        <v>45</v>
      </c>
      <c r="E8" s="4">
        <v>46</v>
      </c>
      <c r="F8" s="4">
        <v>33</v>
      </c>
      <c r="G8" s="4">
        <v>37</v>
      </c>
      <c r="H8" s="15">
        <v>11</v>
      </c>
      <c r="I8" s="84">
        <v>35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63</v>
      </c>
      <c r="E11" s="4">
        <v>42</v>
      </c>
      <c r="F11" s="4">
        <v>38</v>
      </c>
      <c r="G11" s="4">
        <v>52</v>
      </c>
      <c r="H11" s="15" t="s">
        <v>655</v>
      </c>
      <c r="I11" s="84">
        <v>35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2</v>
      </c>
      <c r="G12" s="4">
        <v>2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0</v>
      </c>
      <c r="G13" s="4" t="s">
        <v>656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9</v>
      </c>
      <c r="E14" s="4">
        <v>7</v>
      </c>
      <c r="F14" s="4">
        <v>0</v>
      </c>
      <c r="G14" s="4">
        <v>10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3</v>
      </c>
      <c r="F15" s="4">
        <v>1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11</v>
      </c>
      <c r="H16" s="139">
        <v>0</v>
      </c>
      <c r="I16" s="84">
        <v>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5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5</v>
      </c>
      <c r="G19" s="26">
        <v>11</v>
      </c>
      <c r="H19" s="4">
        <v>1</v>
      </c>
      <c r="I19" s="84">
        <v>3</v>
      </c>
    </row>
    <row r="20" spans="2:9" x14ac:dyDescent="0.35">
      <c r="B20" s="3" t="s">
        <v>17</v>
      </c>
      <c r="D20" s="6">
        <v>3.7000000000000002E-3</v>
      </c>
      <c r="E20" s="6">
        <v>2.24E-2</v>
      </c>
      <c r="F20" s="6">
        <v>6.0000000000000001E-3</v>
      </c>
      <c r="G20" s="6" t="s">
        <v>82</v>
      </c>
      <c r="H20" s="6">
        <v>4.5999999999999999E-3</v>
      </c>
      <c r="I20" s="85">
        <v>1.2200000000000001E-2</v>
      </c>
    </row>
    <row r="21" spans="2:9" x14ac:dyDescent="0.35">
      <c r="B21" s="3" t="s">
        <v>18</v>
      </c>
      <c r="D21" s="6">
        <v>5.7000000000000002E-3</v>
      </c>
      <c r="E21" s="6">
        <v>4.2999999999999997E-2</v>
      </c>
      <c r="F21" s="6">
        <v>2.7300000000000001E-2</v>
      </c>
      <c r="G21" s="7" t="s">
        <v>619</v>
      </c>
      <c r="H21" s="6">
        <v>4.7999999999999996E-3</v>
      </c>
      <c r="I21" s="85">
        <v>1.14E-2</v>
      </c>
    </row>
    <row r="22" spans="2:9" x14ac:dyDescent="0.35">
      <c r="B22" s="3" t="s">
        <v>19</v>
      </c>
      <c r="D22" s="7">
        <v>0.84</v>
      </c>
      <c r="E22" s="7">
        <v>0.79</v>
      </c>
      <c r="F22" s="7">
        <v>0.78</v>
      </c>
      <c r="G22" s="7">
        <v>0.67</v>
      </c>
      <c r="H22" s="7">
        <v>0.8</v>
      </c>
      <c r="I22" s="86">
        <v>0.49</v>
      </c>
    </row>
    <row r="23" spans="2:9" x14ac:dyDescent="0.35">
      <c r="B23" s="3" t="s">
        <v>20</v>
      </c>
      <c r="D23" s="138">
        <v>47911</v>
      </c>
      <c r="E23" s="8">
        <v>22498</v>
      </c>
      <c r="F23" s="8">
        <v>29395</v>
      </c>
      <c r="G23" s="14">
        <v>47198</v>
      </c>
      <c r="H23" s="33">
        <v>7164</v>
      </c>
      <c r="I23" s="87">
        <v>23470</v>
      </c>
    </row>
    <row r="24" spans="2:9" x14ac:dyDescent="0.35">
      <c r="B24" s="3" t="s">
        <v>21</v>
      </c>
      <c r="D24" s="18">
        <v>756</v>
      </c>
      <c r="E24" s="4">
        <v>414</v>
      </c>
      <c r="F24" s="4">
        <v>355</v>
      </c>
      <c r="G24" s="4">
        <v>535</v>
      </c>
      <c r="H24" s="15">
        <v>12</v>
      </c>
      <c r="I24" s="84">
        <v>393</v>
      </c>
    </row>
    <row r="25" spans="2:9" x14ac:dyDescent="0.35">
      <c r="B25" s="3" t="s">
        <v>23</v>
      </c>
      <c r="D25" s="18">
        <v>7</v>
      </c>
      <c r="E25" s="4">
        <v>8</v>
      </c>
      <c r="F25" s="179" t="s">
        <v>29</v>
      </c>
      <c r="G25" s="4">
        <v>11</v>
      </c>
      <c r="H25" s="179" t="s">
        <v>29</v>
      </c>
      <c r="I25" s="84">
        <v>4</v>
      </c>
    </row>
    <row r="26" spans="2:9" x14ac:dyDescent="0.35">
      <c r="B26" s="3" t="s">
        <v>24</v>
      </c>
      <c r="D26" s="7">
        <v>0.97</v>
      </c>
      <c r="E26" s="7">
        <v>0.91</v>
      </c>
      <c r="F26" s="179" t="s">
        <v>29</v>
      </c>
      <c r="G26" s="7">
        <v>0.95</v>
      </c>
      <c r="H26" s="179" t="s">
        <v>29</v>
      </c>
      <c r="I26" s="86">
        <v>0.95</v>
      </c>
    </row>
    <row r="27" spans="2:9" x14ac:dyDescent="0.35">
      <c r="B27" s="5" t="s">
        <v>25</v>
      </c>
      <c r="D27" s="171">
        <v>0.92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0F7E-3D52-4824-A0D9-79E193D0A6A4}">
  <dimension ref="B3:L27"/>
  <sheetViews>
    <sheetView showGridLines="0" zoomScale="90" zoomScaleNormal="90" workbookViewId="0">
      <selection activeCell="F24" sqref="E24:F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269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9.726562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45833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657</v>
      </c>
      <c r="E6" s="173" t="s">
        <v>235</v>
      </c>
      <c r="F6" s="173" t="s">
        <v>266</v>
      </c>
      <c r="G6" s="4">
        <v>0</v>
      </c>
      <c r="H6" s="80" t="s">
        <v>500</v>
      </c>
      <c r="I6" s="84" t="s">
        <v>604</v>
      </c>
      <c r="K6" s="41"/>
      <c r="L6" s="25"/>
    </row>
    <row r="7" spans="2:12" x14ac:dyDescent="0.35">
      <c r="B7" s="82" t="s">
        <v>54</v>
      </c>
      <c r="D7" s="156">
        <v>55</v>
      </c>
      <c r="E7" s="4">
        <v>50</v>
      </c>
      <c r="F7" s="4">
        <v>35</v>
      </c>
      <c r="G7" s="4">
        <v>40</v>
      </c>
      <c r="H7" s="15">
        <v>13</v>
      </c>
      <c r="I7" s="84">
        <v>61</v>
      </c>
      <c r="L7" s="25"/>
    </row>
    <row r="8" spans="2:12" x14ac:dyDescent="0.35">
      <c r="B8" s="3" t="s">
        <v>7</v>
      </c>
      <c r="D8" s="157">
        <v>47</v>
      </c>
      <c r="E8" s="4">
        <v>46</v>
      </c>
      <c r="F8" s="4">
        <v>33</v>
      </c>
      <c r="G8" s="4">
        <v>37</v>
      </c>
      <c r="H8" s="15">
        <v>12</v>
      </c>
      <c r="I8" s="84">
        <v>56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63</v>
      </c>
      <c r="E11" s="4">
        <v>54</v>
      </c>
      <c r="F11" s="4">
        <v>31</v>
      </c>
      <c r="G11" s="4">
        <v>57</v>
      </c>
      <c r="H11" s="15" t="s">
        <v>658</v>
      </c>
      <c r="I11" s="84">
        <v>59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2</v>
      </c>
      <c r="G12" s="4">
        <v>7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20</v>
      </c>
      <c r="E13" s="4">
        <v>0</v>
      </c>
      <c r="F13" s="4">
        <v>0</v>
      </c>
      <c r="G13" s="4">
        <v>0</v>
      </c>
      <c r="H13" s="15">
        <v>0</v>
      </c>
      <c r="I13" s="84">
        <v>2</v>
      </c>
    </row>
    <row r="14" spans="2:12" x14ac:dyDescent="0.35">
      <c r="B14" s="3" t="s">
        <v>112</v>
      </c>
      <c r="D14" s="18">
        <v>16</v>
      </c>
      <c r="E14" s="4">
        <v>0</v>
      </c>
      <c r="F14" s="4">
        <v>0</v>
      </c>
      <c r="G14" s="4">
        <v>13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2</v>
      </c>
      <c r="F15" s="4">
        <v>0</v>
      </c>
      <c r="G15" s="12">
        <v>7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5</v>
      </c>
      <c r="E16" s="4">
        <v>0</v>
      </c>
      <c r="F16" s="4">
        <v>0</v>
      </c>
      <c r="G16" s="118">
        <v>9</v>
      </c>
      <c r="H16" s="139">
        <v>0</v>
      </c>
      <c r="I16" s="84">
        <v>1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8</v>
      </c>
      <c r="H17" s="4">
        <v>0</v>
      </c>
      <c r="I17" s="84">
        <v>0</v>
      </c>
    </row>
    <row r="18" spans="2:9" x14ac:dyDescent="0.35">
      <c r="B18" s="3" t="s">
        <v>15</v>
      </c>
      <c r="D18" s="18">
        <v>7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12</v>
      </c>
      <c r="E19" s="4">
        <v>0</v>
      </c>
      <c r="F19" s="4">
        <v>0</v>
      </c>
      <c r="G19" s="26">
        <v>17</v>
      </c>
      <c r="H19" s="4">
        <v>2</v>
      </c>
      <c r="I19" s="84">
        <v>1</v>
      </c>
    </row>
    <row r="20" spans="2:9" x14ac:dyDescent="0.35">
      <c r="B20" s="3" t="s">
        <v>17</v>
      </c>
      <c r="D20" s="6">
        <v>9.1999999999999998E-3</v>
      </c>
      <c r="E20" s="6">
        <v>1.67E-2</v>
      </c>
      <c r="F20" s="6">
        <v>1.12E-2</v>
      </c>
      <c r="G20" s="6" t="s">
        <v>659</v>
      </c>
      <c r="H20" s="6">
        <v>4.4999999999999997E-3</v>
      </c>
      <c r="I20" s="85">
        <v>8.8000000000000005E-3</v>
      </c>
    </row>
    <row r="21" spans="2:9" x14ac:dyDescent="0.35">
      <c r="B21" s="3" t="s">
        <v>18</v>
      </c>
      <c r="D21" s="6">
        <v>5.7999999999999996E-3</v>
      </c>
      <c r="E21" s="6">
        <v>4.2500000000000003E-2</v>
      </c>
      <c r="F21" s="6">
        <v>2.7099999999999999E-2</v>
      </c>
      <c r="G21" s="7">
        <v>0.61</v>
      </c>
      <c r="H21" s="6">
        <v>0</v>
      </c>
      <c r="I21" s="85">
        <v>1.14E-2</v>
      </c>
    </row>
    <row r="22" spans="2:9" x14ac:dyDescent="0.35">
      <c r="B22" s="3" t="s">
        <v>19</v>
      </c>
      <c r="D22" s="7">
        <v>0.88</v>
      </c>
      <c r="E22" s="7">
        <v>0.82</v>
      </c>
      <c r="F22" s="7">
        <v>0.73</v>
      </c>
      <c r="G22" s="7">
        <v>0.78</v>
      </c>
      <c r="H22" s="7">
        <v>0.67</v>
      </c>
      <c r="I22" s="86">
        <v>0.52</v>
      </c>
    </row>
    <row r="23" spans="2:9" x14ac:dyDescent="0.35">
      <c r="B23" s="3" t="s">
        <v>20</v>
      </c>
      <c r="D23" s="138">
        <v>55214</v>
      </c>
      <c r="E23" s="8">
        <v>31465</v>
      </c>
      <c r="F23" s="8">
        <v>21031</v>
      </c>
      <c r="G23" s="14">
        <v>70772</v>
      </c>
      <c r="H23" s="33">
        <v>8714</v>
      </c>
      <c r="I23" s="87">
        <v>50306</v>
      </c>
    </row>
    <row r="24" spans="2:9" x14ac:dyDescent="0.35">
      <c r="B24" s="3" t="s">
        <v>21</v>
      </c>
      <c r="D24" s="18">
        <v>594</v>
      </c>
      <c r="E24" s="4">
        <v>686</v>
      </c>
      <c r="F24" s="4">
        <v>332</v>
      </c>
      <c r="G24" s="4">
        <v>687</v>
      </c>
      <c r="H24" s="15">
        <v>264</v>
      </c>
      <c r="I24" s="84">
        <v>482</v>
      </c>
    </row>
    <row r="25" spans="2:9" x14ac:dyDescent="0.35">
      <c r="B25" s="3" t="s">
        <v>23</v>
      </c>
      <c r="D25" s="18">
        <v>9</v>
      </c>
      <c r="E25" s="4">
        <v>8</v>
      </c>
      <c r="F25" s="179" t="s">
        <v>29</v>
      </c>
      <c r="G25" s="4">
        <v>10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0.97</v>
      </c>
      <c r="E26" s="7">
        <v>0.87</v>
      </c>
      <c r="F26" s="179" t="s">
        <v>29</v>
      </c>
      <c r="G26" s="7">
        <v>0.97</v>
      </c>
      <c r="H26" s="179" t="s">
        <v>29</v>
      </c>
      <c r="I26" s="86">
        <v>0.92</v>
      </c>
    </row>
    <row r="27" spans="2:9" x14ac:dyDescent="0.35">
      <c r="B27" s="5" t="s">
        <v>25</v>
      </c>
      <c r="D27" s="171">
        <v>0.92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5952-8771-4A86-B9E9-623931C80105}">
  <dimension ref="B3:L27"/>
  <sheetViews>
    <sheetView showGridLines="0" topLeftCell="A3" zoomScale="90" zoomScaleNormal="90" workbookViewId="0">
      <selection activeCell="E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2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45834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660</v>
      </c>
      <c r="E6" s="173" t="s">
        <v>257</v>
      </c>
      <c r="F6" s="173" t="s">
        <v>233</v>
      </c>
      <c r="G6" s="4">
        <v>0</v>
      </c>
      <c r="H6" s="80">
        <v>0</v>
      </c>
      <c r="I6" s="84" t="s">
        <v>604</v>
      </c>
      <c r="K6" s="41"/>
      <c r="L6" s="25"/>
    </row>
    <row r="7" spans="2:12" x14ac:dyDescent="0.35">
      <c r="B7" s="82" t="s">
        <v>54</v>
      </c>
      <c r="D7" s="156">
        <v>56</v>
      </c>
      <c r="E7" s="4">
        <v>50</v>
      </c>
      <c r="F7" s="4">
        <v>35</v>
      </c>
      <c r="G7" s="4">
        <v>40</v>
      </c>
      <c r="H7" s="15">
        <v>14</v>
      </c>
      <c r="I7" s="84">
        <v>61</v>
      </c>
      <c r="L7" s="25"/>
    </row>
    <row r="8" spans="2:12" x14ac:dyDescent="0.35">
      <c r="B8" s="3" t="s">
        <v>7</v>
      </c>
      <c r="D8" s="157">
        <v>48</v>
      </c>
      <c r="E8" s="4">
        <v>46</v>
      </c>
      <c r="F8" s="4">
        <v>33</v>
      </c>
      <c r="G8" s="4">
        <v>37</v>
      </c>
      <c r="H8" s="15">
        <v>13</v>
      </c>
      <c r="I8" s="84">
        <v>56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56</v>
      </c>
      <c r="F11" s="4">
        <v>26</v>
      </c>
      <c r="G11" s="4">
        <v>53</v>
      </c>
      <c r="H11" s="15" t="s">
        <v>661</v>
      </c>
      <c r="I11" s="84">
        <v>53</v>
      </c>
    </row>
    <row r="12" spans="2:12" x14ac:dyDescent="0.35">
      <c r="B12" s="3" t="s">
        <v>611</v>
      </c>
      <c r="D12" s="18">
        <v>4</v>
      </c>
      <c r="E12" s="4">
        <v>0</v>
      </c>
      <c r="F12" s="4">
        <v>3</v>
      </c>
      <c r="G12" s="4">
        <v>6</v>
      </c>
      <c r="H12" s="15">
        <v>0</v>
      </c>
      <c r="I12" s="84">
        <v>8</v>
      </c>
    </row>
    <row r="13" spans="2:12" x14ac:dyDescent="0.35">
      <c r="B13" s="3" t="s">
        <v>11</v>
      </c>
      <c r="D13" s="18">
        <v>17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10</v>
      </c>
      <c r="E14" s="4">
        <v>0</v>
      </c>
      <c r="F14" s="4">
        <v>0</v>
      </c>
      <c r="G14" s="4">
        <v>19</v>
      </c>
      <c r="H14" s="15">
        <v>1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0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12</v>
      </c>
      <c r="H16" s="139">
        <v>0</v>
      </c>
      <c r="I16" s="84">
        <v>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8</v>
      </c>
      <c r="H17" s="4">
        <v>0</v>
      </c>
      <c r="I17" s="84">
        <v>0</v>
      </c>
    </row>
    <row r="18" spans="2:9" x14ac:dyDescent="0.35">
      <c r="B18" s="3" t="s">
        <v>15</v>
      </c>
      <c r="D18" s="18">
        <v>13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17</v>
      </c>
      <c r="E19" s="4">
        <v>0</v>
      </c>
      <c r="F19" s="4">
        <v>0</v>
      </c>
      <c r="G19" s="26">
        <v>20</v>
      </c>
      <c r="H19" s="4">
        <v>0</v>
      </c>
      <c r="I19" s="84">
        <v>3</v>
      </c>
    </row>
    <row r="20" spans="2:9" x14ac:dyDescent="0.35">
      <c r="B20" s="3" t="s">
        <v>17</v>
      </c>
      <c r="D20" s="6">
        <v>5.3E-3</v>
      </c>
      <c r="E20" s="6">
        <v>1.3899999999999999E-2</v>
      </c>
      <c r="F20" s="6">
        <v>5.7000000000000002E-3</v>
      </c>
      <c r="G20" s="6" t="s">
        <v>160</v>
      </c>
      <c r="H20" s="6">
        <v>3.0999999999999999E-3</v>
      </c>
      <c r="I20" s="85">
        <v>1.18E-2</v>
      </c>
    </row>
    <row r="21" spans="2:9" x14ac:dyDescent="0.35">
      <c r="B21" s="3" t="s">
        <v>18</v>
      </c>
      <c r="D21" s="6">
        <v>5.5999999999999999E-3</v>
      </c>
      <c r="E21" s="6">
        <v>4.1799999999999997E-2</v>
      </c>
      <c r="F21" s="6">
        <v>2.64E-2</v>
      </c>
      <c r="G21" s="7" t="s">
        <v>619</v>
      </c>
      <c r="H21" s="6">
        <v>4.3E-3</v>
      </c>
      <c r="I21" s="85">
        <v>1.14E-2</v>
      </c>
    </row>
    <row r="22" spans="2:9" x14ac:dyDescent="0.35">
      <c r="B22" s="3" t="s">
        <v>19</v>
      </c>
      <c r="D22" s="7">
        <v>0.89</v>
      </c>
      <c r="E22" s="7">
        <v>0.81</v>
      </c>
      <c r="F22" s="7">
        <v>0.79</v>
      </c>
      <c r="G22" s="7">
        <v>0.81</v>
      </c>
      <c r="H22" s="7">
        <v>0.82</v>
      </c>
      <c r="I22" s="86">
        <v>0.56999999999999995</v>
      </c>
    </row>
    <row r="23" spans="2:9" x14ac:dyDescent="0.35">
      <c r="B23" s="3" t="s">
        <v>20</v>
      </c>
      <c r="D23" s="138">
        <v>59190</v>
      </c>
      <c r="E23" s="8">
        <v>36585</v>
      </c>
      <c r="F23" s="8">
        <v>16869</v>
      </c>
      <c r="G23" s="14">
        <v>73816</v>
      </c>
      <c r="H23" s="33">
        <v>11167</v>
      </c>
      <c r="I23" s="87">
        <v>48527</v>
      </c>
    </row>
    <row r="24" spans="2:9" x14ac:dyDescent="0.35">
      <c r="B24" s="3" t="s">
        <v>21</v>
      </c>
      <c r="D24" s="18">
        <v>592</v>
      </c>
      <c r="E24" s="4">
        <v>580</v>
      </c>
      <c r="F24" s="4">
        <v>229</v>
      </c>
      <c r="G24" s="4">
        <v>552</v>
      </c>
      <c r="H24" s="15">
        <v>353</v>
      </c>
      <c r="I24" s="84">
        <v>557</v>
      </c>
    </row>
    <row r="25" spans="2:9" x14ac:dyDescent="0.35">
      <c r="B25" s="3" t="s">
        <v>23</v>
      </c>
      <c r="D25" s="18">
        <v>5</v>
      </c>
      <c r="E25" s="4">
        <v>6</v>
      </c>
      <c r="F25" s="179" t="s">
        <v>29</v>
      </c>
      <c r="G25" s="4">
        <v>11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0.95</v>
      </c>
      <c r="E26" s="7">
        <v>0.83</v>
      </c>
      <c r="F26" s="179" t="s">
        <v>29</v>
      </c>
      <c r="G26" s="7">
        <v>0.99</v>
      </c>
      <c r="H26" s="179" t="s">
        <v>29</v>
      </c>
      <c r="I26" s="86">
        <v>0.91</v>
      </c>
    </row>
    <row r="27" spans="2:9" x14ac:dyDescent="0.35">
      <c r="B27" s="5" t="s">
        <v>25</v>
      </c>
      <c r="D27" s="171">
        <v>0.92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359B-3308-436F-8E27-FACA582898DF}">
  <dimension ref="B3:L27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269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45835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371</v>
      </c>
      <c r="E6" s="173" t="s">
        <v>308</v>
      </c>
      <c r="F6" s="173" t="s">
        <v>572</v>
      </c>
      <c r="G6" s="4">
        <v>0</v>
      </c>
      <c r="H6" s="80">
        <v>0</v>
      </c>
      <c r="I6" s="84" t="s">
        <v>245</v>
      </c>
      <c r="K6" s="41"/>
      <c r="L6" s="25"/>
    </row>
    <row r="7" spans="2:12" x14ac:dyDescent="0.35">
      <c r="B7" s="82" t="s">
        <v>54</v>
      </c>
      <c r="D7" s="156">
        <v>57</v>
      </c>
      <c r="E7" s="4">
        <v>50</v>
      </c>
      <c r="F7" s="4">
        <v>35</v>
      </c>
      <c r="G7" s="4">
        <v>40</v>
      </c>
      <c r="H7" s="15">
        <v>14</v>
      </c>
      <c r="I7" s="84">
        <v>62</v>
      </c>
      <c r="L7" s="25"/>
    </row>
    <row r="8" spans="2:12" x14ac:dyDescent="0.35">
      <c r="B8" s="3" t="s">
        <v>7</v>
      </c>
      <c r="D8" s="157">
        <v>49</v>
      </c>
      <c r="E8" s="4">
        <v>46</v>
      </c>
      <c r="F8" s="4">
        <v>33</v>
      </c>
      <c r="G8" s="4">
        <v>37</v>
      </c>
      <c r="H8" s="15">
        <v>13</v>
      </c>
      <c r="I8" s="84">
        <v>57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157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51</v>
      </c>
      <c r="F11" s="4">
        <v>35</v>
      </c>
      <c r="G11" s="4" t="s">
        <v>662</v>
      </c>
      <c r="H11" s="15" t="s">
        <v>663</v>
      </c>
      <c r="I11" s="84">
        <v>44</v>
      </c>
    </row>
    <row r="12" spans="2:12" x14ac:dyDescent="0.35">
      <c r="B12" s="3" t="s">
        <v>611</v>
      </c>
      <c r="D12" s="18">
        <v>3</v>
      </c>
      <c r="E12" s="4">
        <v>1</v>
      </c>
      <c r="F12" s="4">
        <v>1</v>
      </c>
      <c r="G12" s="4">
        <v>4</v>
      </c>
      <c r="H12" s="15">
        <v>0</v>
      </c>
      <c r="I12" s="84">
        <v>6</v>
      </c>
    </row>
    <row r="13" spans="2:12" x14ac:dyDescent="0.35">
      <c r="B13" s="3" t="s">
        <v>11</v>
      </c>
      <c r="D13" s="18">
        <v>18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10</v>
      </c>
      <c r="E14" s="4">
        <v>2</v>
      </c>
      <c r="F14" s="4">
        <v>0</v>
      </c>
      <c r="G14" s="4">
        <v>16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0</v>
      </c>
      <c r="F15" s="4">
        <v>0</v>
      </c>
      <c r="G15" s="12">
        <v>6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11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13</v>
      </c>
      <c r="H19" s="4">
        <v>0</v>
      </c>
      <c r="I19" s="84">
        <v>8</v>
      </c>
    </row>
    <row r="20" spans="2:9" x14ac:dyDescent="0.35">
      <c r="B20" s="3" t="s">
        <v>17</v>
      </c>
      <c r="D20" s="6">
        <v>5.0000000000000001E-3</v>
      </c>
      <c r="E20" s="6">
        <v>1.03E-2</v>
      </c>
      <c r="F20" s="6">
        <v>5.1999999999999998E-3</v>
      </c>
      <c r="G20" s="6" t="s">
        <v>664</v>
      </c>
      <c r="H20" s="6">
        <v>2.3900000000000001E-2</v>
      </c>
      <c r="I20" s="85">
        <v>6.7999999999999996E-3</v>
      </c>
    </row>
    <row r="21" spans="2:9" x14ac:dyDescent="0.35">
      <c r="B21" s="3" t="s">
        <v>18</v>
      </c>
      <c r="D21" s="6">
        <v>5.5999999999999999E-3</v>
      </c>
      <c r="E21" s="6">
        <v>4.0899999999999999E-2</v>
      </c>
      <c r="F21" s="6">
        <v>2.5700000000000001E-2</v>
      </c>
      <c r="G21" s="7" t="s">
        <v>217</v>
      </c>
      <c r="H21" s="6">
        <v>5.4999999999999997E-3</v>
      </c>
      <c r="I21" s="85">
        <v>1.18E-2</v>
      </c>
    </row>
    <row r="22" spans="2:9" x14ac:dyDescent="0.35">
      <c r="B22" s="3" t="s">
        <v>19</v>
      </c>
      <c r="D22" s="7">
        <v>0.88</v>
      </c>
      <c r="E22" s="7">
        <v>0.8</v>
      </c>
      <c r="F22" s="7">
        <v>0.65</v>
      </c>
      <c r="G22" s="7">
        <v>0.95</v>
      </c>
      <c r="H22" s="7">
        <v>0.84</v>
      </c>
      <c r="I22" s="86">
        <v>0.56999999999999995</v>
      </c>
    </row>
    <row r="23" spans="2:9" x14ac:dyDescent="0.35">
      <c r="B23" s="3" t="s">
        <v>20</v>
      </c>
      <c r="D23" s="138">
        <v>47165</v>
      </c>
      <c r="E23" s="8">
        <v>31481</v>
      </c>
      <c r="F23" s="8">
        <v>21280</v>
      </c>
      <c r="G23" s="4">
        <v>55767</v>
      </c>
      <c r="H23" s="33">
        <v>13879</v>
      </c>
      <c r="I23" s="87">
        <v>39924</v>
      </c>
    </row>
    <row r="24" spans="2:9" x14ac:dyDescent="0.35">
      <c r="B24" s="3" t="s">
        <v>21</v>
      </c>
      <c r="D24" s="18">
        <v>604</v>
      </c>
      <c r="E24" s="4">
        <v>822</v>
      </c>
      <c r="F24" s="4">
        <v>466</v>
      </c>
      <c r="G24" s="4">
        <v>602</v>
      </c>
      <c r="H24" s="15">
        <v>224</v>
      </c>
      <c r="I24" s="84">
        <v>383</v>
      </c>
    </row>
    <row r="25" spans="2:9" x14ac:dyDescent="0.35">
      <c r="B25" s="3" t="s">
        <v>23</v>
      </c>
      <c r="D25" s="18">
        <v>7</v>
      </c>
      <c r="E25" s="4">
        <v>11</v>
      </c>
      <c r="F25" s="179" t="s">
        <v>29</v>
      </c>
      <c r="G25" s="4">
        <v>6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0.91</v>
      </c>
      <c r="E26" s="7">
        <v>0.82</v>
      </c>
      <c r="F26" s="179" t="s">
        <v>29</v>
      </c>
      <c r="G26" s="7">
        <v>0.92</v>
      </c>
      <c r="H26" s="179" t="s">
        <v>29</v>
      </c>
      <c r="I26" s="86">
        <v>0.84</v>
      </c>
    </row>
    <row r="27" spans="2:9" x14ac:dyDescent="0.35">
      <c r="B27" s="5" t="s">
        <v>25</v>
      </c>
      <c r="D27" s="171">
        <v>0.92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6F76-8EC4-4FFD-9536-48D056C213B2}">
  <dimension ref="B3:L27"/>
  <sheetViews>
    <sheetView showGridLines="0" topLeftCell="A16" zoomScale="90" zoomScaleNormal="90" workbookViewId="0">
      <selection activeCell="E4" sqref="E4:F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45836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8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665</v>
      </c>
      <c r="E6" s="173" t="s">
        <v>472</v>
      </c>
      <c r="F6" s="173" t="s">
        <v>225</v>
      </c>
      <c r="G6" s="4">
        <v>0</v>
      </c>
      <c r="H6" s="80">
        <v>2</v>
      </c>
      <c r="I6" s="84" t="s">
        <v>666</v>
      </c>
      <c r="K6" s="41"/>
      <c r="L6" s="25"/>
    </row>
    <row r="7" spans="2:12" x14ac:dyDescent="0.35">
      <c r="B7" s="82" t="s">
        <v>54</v>
      </c>
      <c r="D7" s="156">
        <v>48</v>
      </c>
      <c r="E7" s="4">
        <v>50</v>
      </c>
      <c r="F7" s="4">
        <v>35</v>
      </c>
      <c r="G7" s="4">
        <v>40</v>
      </c>
      <c r="H7" s="15">
        <v>14</v>
      </c>
      <c r="I7" s="84">
        <v>54</v>
      </c>
      <c r="L7" s="25"/>
    </row>
    <row r="8" spans="2:12" x14ac:dyDescent="0.35">
      <c r="B8" s="3" t="s">
        <v>7</v>
      </c>
      <c r="D8" s="157">
        <v>40</v>
      </c>
      <c r="E8" s="4">
        <v>46</v>
      </c>
      <c r="F8" s="4">
        <v>33</v>
      </c>
      <c r="G8" s="4">
        <v>37</v>
      </c>
      <c r="H8" s="15">
        <v>13</v>
      </c>
      <c r="I8" s="84">
        <v>50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45</v>
      </c>
      <c r="E11" s="4">
        <v>40</v>
      </c>
      <c r="F11" s="4">
        <v>29</v>
      </c>
      <c r="G11" s="4" t="s">
        <v>667</v>
      </c>
      <c r="H11" s="15">
        <v>11</v>
      </c>
      <c r="I11" s="84">
        <v>49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1</v>
      </c>
      <c r="G12" s="4" t="s">
        <v>668</v>
      </c>
      <c r="H12" s="15">
        <v>1</v>
      </c>
      <c r="I12" s="84">
        <v>0</v>
      </c>
    </row>
    <row r="13" spans="2:12" x14ac:dyDescent="0.35">
      <c r="B13" s="3" t="s">
        <v>11</v>
      </c>
      <c r="D13" s="18">
        <v>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14</v>
      </c>
      <c r="H14" s="15">
        <v>3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0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7</v>
      </c>
      <c r="F16" s="4">
        <v>0</v>
      </c>
      <c r="G16" s="118">
        <v>14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7</v>
      </c>
      <c r="F19" s="4">
        <v>0</v>
      </c>
      <c r="G19" s="26">
        <v>16</v>
      </c>
      <c r="H19" s="141">
        <v>0</v>
      </c>
      <c r="I19" s="84">
        <v>8</v>
      </c>
    </row>
    <row r="20" spans="2:9" x14ac:dyDescent="0.35">
      <c r="B20" s="3" t="s">
        <v>17</v>
      </c>
      <c r="D20" s="6">
        <v>1.5100000000000001E-2</v>
      </c>
      <c r="E20" s="6">
        <v>1.26E-2</v>
      </c>
      <c r="F20" s="6">
        <v>3.8100000000000002E-2</v>
      </c>
      <c r="G20" s="6" t="s">
        <v>669</v>
      </c>
      <c r="H20" s="6">
        <v>1.1999999999999999E-3</v>
      </c>
      <c r="I20" s="85">
        <v>8.1600000000000006E-2</v>
      </c>
    </row>
    <row r="21" spans="2:9" x14ac:dyDescent="0.35">
      <c r="B21" s="3" t="s">
        <v>18</v>
      </c>
      <c r="D21" s="6">
        <v>6.1000000000000004E-3</v>
      </c>
      <c r="E21" s="6">
        <v>4.0300000000000002E-2</v>
      </c>
      <c r="F21" s="6">
        <v>2.7699999999999999E-2</v>
      </c>
      <c r="G21" s="7" t="s">
        <v>61</v>
      </c>
      <c r="H21" s="6">
        <v>5.4999999999999997E-3</v>
      </c>
      <c r="I21" s="85">
        <v>1.49E-2</v>
      </c>
    </row>
    <row r="22" spans="2:9" x14ac:dyDescent="0.35">
      <c r="B22" s="3" t="s">
        <v>19</v>
      </c>
      <c r="D22" s="7">
        <v>0.76</v>
      </c>
      <c r="E22" s="7">
        <v>0.75</v>
      </c>
      <c r="F22" s="7">
        <v>0.65</v>
      </c>
      <c r="G22" s="7">
        <v>0.7</v>
      </c>
      <c r="H22" s="7">
        <v>0.45</v>
      </c>
      <c r="I22" s="86">
        <v>0.56999999999999995</v>
      </c>
    </row>
    <row r="23" spans="2:9" x14ac:dyDescent="0.35">
      <c r="B23" s="3" t="s">
        <v>20</v>
      </c>
      <c r="D23" s="138">
        <v>33578</v>
      </c>
      <c r="E23" s="8">
        <v>21736</v>
      </c>
      <c r="F23" s="8">
        <v>16822</v>
      </c>
      <c r="G23" s="14">
        <v>64178</v>
      </c>
      <c r="H23" s="33">
        <v>5052</v>
      </c>
      <c r="I23" s="87">
        <v>45024</v>
      </c>
    </row>
    <row r="24" spans="2:9" x14ac:dyDescent="0.35">
      <c r="B24" s="3" t="s">
        <v>21</v>
      </c>
      <c r="D24" s="18">
        <v>514</v>
      </c>
      <c r="E24" s="4">
        <v>754</v>
      </c>
      <c r="F24" s="4">
        <v>330</v>
      </c>
      <c r="G24" s="4">
        <v>577</v>
      </c>
      <c r="H24" s="15">
        <v>219</v>
      </c>
      <c r="I24" s="84">
        <v>519</v>
      </c>
    </row>
    <row r="25" spans="2:9" x14ac:dyDescent="0.35">
      <c r="B25" s="3" t="s">
        <v>23</v>
      </c>
      <c r="D25" s="18">
        <v>14</v>
      </c>
      <c r="E25" s="4">
        <v>13</v>
      </c>
      <c r="F25" s="179" t="s">
        <v>29</v>
      </c>
      <c r="G25" s="4">
        <v>5</v>
      </c>
      <c r="H25" s="179" t="s">
        <v>29</v>
      </c>
      <c r="I25" s="84">
        <v>0</v>
      </c>
    </row>
    <row r="26" spans="2:9" x14ac:dyDescent="0.35">
      <c r="B26" s="3" t="s">
        <v>24</v>
      </c>
      <c r="D26" s="21">
        <v>0.99</v>
      </c>
      <c r="E26" s="7">
        <v>0.95</v>
      </c>
      <c r="F26" s="179" t="s">
        <v>29</v>
      </c>
      <c r="G26" s="7">
        <v>0.93</v>
      </c>
      <c r="H26" s="179" t="s">
        <v>29</v>
      </c>
      <c r="I26" s="86">
        <v>0.9</v>
      </c>
    </row>
    <row r="27" spans="2:9" x14ac:dyDescent="0.35">
      <c r="B27" s="5" t="s">
        <v>25</v>
      </c>
      <c r="D27" s="23">
        <v>0.91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16B5-FA83-4145-8873-3B9A1A7C85F7}">
  <dimension ref="B3:L27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9.816406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55</v>
      </c>
      <c r="F4" s="89">
        <v>42</v>
      </c>
      <c r="G4" s="89">
        <v>48</v>
      </c>
      <c r="H4" s="30">
        <v>15</v>
      </c>
      <c r="I4" s="83">
        <v>66</v>
      </c>
      <c r="K4" s="41">
        <v>45838</v>
      </c>
      <c r="L4" s="25"/>
    </row>
    <row r="5" spans="2:12" x14ac:dyDescent="0.35">
      <c r="B5" s="82" t="s">
        <v>53</v>
      </c>
      <c r="D5" s="156">
        <v>6</v>
      </c>
      <c r="E5" s="4">
        <v>5</v>
      </c>
      <c r="F5" s="4">
        <v>6</v>
      </c>
      <c r="G5" s="4">
        <v>7</v>
      </c>
      <c r="H5" s="80">
        <v>2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670</v>
      </c>
      <c r="E6" s="173" t="s">
        <v>204</v>
      </c>
      <c r="F6" s="173" t="s">
        <v>436</v>
      </c>
      <c r="G6" s="4">
        <v>0</v>
      </c>
      <c r="H6" s="80">
        <v>0</v>
      </c>
      <c r="I6" s="84" t="s">
        <v>671</v>
      </c>
      <c r="K6" s="41"/>
      <c r="L6" s="25"/>
    </row>
    <row r="7" spans="2:12" x14ac:dyDescent="0.35">
      <c r="B7" s="82" t="s">
        <v>54</v>
      </c>
      <c r="D7" s="156">
        <v>50</v>
      </c>
      <c r="E7" s="4">
        <v>50</v>
      </c>
      <c r="F7" s="4">
        <v>35</v>
      </c>
      <c r="G7" s="4">
        <v>41</v>
      </c>
      <c r="H7" s="15">
        <v>13</v>
      </c>
      <c r="I7" s="84">
        <v>48</v>
      </c>
      <c r="L7" s="25"/>
    </row>
    <row r="8" spans="2:12" x14ac:dyDescent="0.35">
      <c r="B8" s="3" t="s">
        <v>7</v>
      </c>
      <c r="D8" s="157">
        <v>42</v>
      </c>
      <c r="E8" s="4">
        <v>46</v>
      </c>
      <c r="F8" s="4">
        <v>33</v>
      </c>
      <c r="G8" s="4">
        <v>38</v>
      </c>
      <c r="H8" s="15">
        <v>12</v>
      </c>
      <c r="I8" s="84">
        <v>43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53</v>
      </c>
      <c r="E11" s="4">
        <v>57</v>
      </c>
      <c r="F11" s="4">
        <v>32</v>
      </c>
      <c r="G11" s="4">
        <v>48</v>
      </c>
      <c r="H11" s="15">
        <v>13</v>
      </c>
      <c r="I11" s="84">
        <v>43</v>
      </c>
    </row>
    <row r="12" spans="2:12" x14ac:dyDescent="0.35">
      <c r="B12" s="3" t="s">
        <v>611</v>
      </c>
      <c r="D12" s="18">
        <v>0</v>
      </c>
      <c r="E12" s="4">
        <v>2</v>
      </c>
      <c r="F12" s="4">
        <v>1</v>
      </c>
      <c r="G12" s="4">
        <v>2</v>
      </c>
      <c r="H12" s="15">
        <v>0</v>
      </c>
      <c r="I12" s="84">
        <v>5</v>
      </c>
    </row>
    <row r="13" spans="2:12" x14ac:dyDescent="0.35">
      <c r="B13" s="3" t="s">
        <v>11</v>
      </c>
      <c r="D13" s="18" t="s">
        <v>369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6</v>
      </c>
      <c r="F14" s="4">
        <v>0</v>
      </c>
      <c r="G14" s="4">
        <v>5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1</v>
      </c>
      <c r="F15" s="4">
        <v>1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9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9</v>
      </c>
      <c r="H19" s="4">
        <v>0</v>
      </c>
      <c r="I19" s="84">
        <v>8</v>
      </c>
    </row>
    <row r="20" spans="2:9" x14ac:dyDescent="0.35">
      <c r="B20" s="3" t="s">
        <v>17</v>
      </c>
      <c r="D20" s="6">
        <v>1.44E-2</v>
      </c>
      <c r="E20" s="6">
        <v>2.46E-2</v>
      </c>
      <c r="F20" s="6">
        <v>8.0000000000000002E-3</v>
      </c>
      <c r="G20" s="6" t="s">
        <v>672</v>
      </c>
      <c r="H20" s="6">
        <v>1.6000000000000001E-3</v>
      </c>
      <c r="I20" s="85">
        <v>1.34E-2</v>
      </c>
    </row>
    <row r="21" spans="2:9" x14ac:dyDescent="0.35">
      <c r="B21" s="3" t="s">
        <v>18</v>
      </c>
      <c r="D21" s="6">
        <v>6.3E-3</v>
      </c>
      <c r="E21" s="6">
        <v>4.0599999999999997E-2</v>
      </c>
      <c r="F21" s="6">
        <v>2.7300000000000001E-2</v>
      </c>
      <c r="G21" s="7" t="s">
        <v>576</v>
      </c>
      <c r="H21" s="6">
        <v>5.3E-3</v>
      </c>
      <c r="I21" s="85">
        <v>1.49E-2</v>
      </c>
    </row>
    <row r="22" spans="2:9" x14ac:dyDescent="0.35">
      <c r="B22" s="3" t="s">
        <v>19</v>
      </c>
      <c r="D22" s="7">
        <v>0.76</v>
      </c>
      <c r="E22" s="7">
        <v>0.85</v>
      </c>
      <c r="F22" s="7">
        <v>0.66</v>
      </c>
      <c r="G22" s="7">
        <v>0.7</v>
      </c>
      <c r="H22" s="7">
        <v>0.67</v>
      </c>
      <c r="I22" s="86">
        <v>0.53</v>
      </c>
    </row>
    <row r="23" spans="2:9" x14ac:dyDescent="0.35">
      <c r="B23" s="3" t="s">
        <v>20</v>
      </c>
      <c r="D23" s="138">
        <v>41749</v>
      </c>
      <c r="E23" s="8">
        <v>39024</v>
      </c>
      <c r="F23" s="8">
        <v>19490</v>
      </c>
      <c r="G23" s="14">
        <v>50397</v>
      </c>
      <c r="H23" s="33">
        <v>7797</v>
      </c>
      <c r="I23" s="87">
        <v>39222</v>
      </c>
    </row>
    <row r="24" spans="2:9" x14ac:dyDescent="0.35">
      <c r="B24" s="3" t="s">
        <v>21</v>
      </c>
      <c r="D24" s="18">
        <v>562</v>
      </c>
      <c r="E24" s="4">
        <v>918</v>
      </c>
      <c r="F24" s="4">
        <v>509</v>
      </c>
      <c r="G24" s="4">
        <v>480</v>
      </c>
      <c r="H24" s="15">
        <v>300</v>
      </c>
      <c r="I24" s="84">
        <v>444</v>
      </c>
    </row>
    <row r="25" spans="2:9" x14ac:dyDescent="0.35">
      <c r="B25" s="3" t="s">
        <v>23</v>
      </c>
      <c r="D25" s="18">
        <v>0</v>
      </c>
      <c r="E25" s="4">
        <v>7</v>
      </c>
      <c r="F25" s="179" t="s">
        <v>29</v>
      </c>
      <c r="G25" s="4">
        <v>6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0.93</v>
      </c>
      <c r="E26" s="7">
        <v>0.82</v>
      </c>
      <c r="F26" s="179" t="s">
        <v>29</v>
      </c>
      <c r="G26" s="7">
        <v>0.92</v>
      </c>
      <c r="H26" s="179" t="s">
        <v>29</v>
      </c>
      <c r="I26" s="86">
        <v>0.99</v>
      </c>
    </row>
    <row r="27" spans="2:9" x14ac:dyDescent="0.35">
      <c r="B27" s="5" t="s">
        <v>25</v>
      </c>
      <c r="D27" s="171">
        <v>0.91</v>
      </c>
      <c r="E27" s="171">
        <v>0.92</v>
      </c>
      <c r="F27" s="180" t="s">
        <v>29</v>
      </c>
      <c r="G27" s="23">
        <v>0.79</v>
      </c>
      <c r="H27" s="180" t="s">
        <v>29</v>
      </c>
      <c r="I27" s="88">
        <v>0.71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27B7-5920-4D06-8CEB-A8337DDE9E2E}">
  <dimension ref="B3:L27"/>
  <sheetViews>
    <sheetView showGridLines="0" topLeftCell="A1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f>30+20+4+1</f>
        <v>55</v>
      </c>
      <c r="F4" s="89">
        <f>30+9+1</f>
        <v>40</v>
      </c>
      <c r="G4" s="89">
        <v>48</v>
      </c>
      <c r="H4" s="30">
        <v>15</v>
      </c>
      <c r="I4" s="83">
        <v>66</v>
      </c>
      <c r="K4" s="41">
        <v>45839</v>
      </c>
      <c r="L4" s="25"/>
    </row>
    <row r="5" spans="2:12" x14ac:dyDescent="0.35">
      <c r="B5" s="82" t="s">
        <v>53</v>
      </c>
      <c r="D5" s="156">
        <v>11</v>
      </c>
      <c r="E5" s="4">
        <v>6</v>
      </c>
      <c r="F5" s="4">
        <v>6</v>
      </c>
      <c r="G5" s="4">
        <v>7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350</v>
      </c>
      <c r="E6" s="173" t="s">
        <v>472</v>
      </c>
      <c r="F6" s="173" t="s">
        <v>599</v>
      </c>
      <c r="G6" s="4">
        <v>0</v>
      </c>
      <c r="H6" s="80" t="s">
        <v>210</v>
      </c>
      <c r="I6" s="84" t="s">
        <v>626</v>
      </c>
      <c r="K6" s="41"/>
      <c r="L6" s="25"/>
    </row>
    <row r="7" spans="2:12" x14ac:dyDescent="0.35">
      <c r="B7" s="82" t="s">
        <v>54</v>
      </c>
      <c r="D7" s="156">
        <v>52</v>
      </c>
      <c r="E7" s="4">
        <v>49</v>
      </c>
      <c r="F7" s="4">
        <v>34</v>
      </c>
      <c r="G7" s="4">
        <v>39</v>
      </c>
      <c r="H7" s="15">
        <v>1</v>
      </c>
      <c r="I7" s="84">
        <v>51</v>
      </c>
      <c r="L7" s="25"/>
    </row>
    <row r="8" spans="2:12" x14ac:dyDescent="0.35">
      <c r="B8" s="3" t="s">
        <v>7</v>
      </c>
      <c r="D8" s="157">
        <v>44</v>
      </c>
      <c r="E8" s="4">
        <v>45</v>
      </c>
      <c r="F8" s="4">
        <v>31</v>
      </c>
      <c r="G8" s="4">
        <v>36</v>
      </c>
      <c r="H8" s="15">
        <v>0</v>
      </c>
      <c r="I8" s="84">
        <v>46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54</v>
      </c>
      <c r="E11" s="4">
        <v>40</v>
      </c>
      <c r="F11" s="4">
        <v>23</v>
      </c>
      <c r="G11" s="4">
        <v>43</v>
      </c>
      <c r="H11" s="15">
        <v>1</v>
      </c>
      <c r="I11" s="84">
        <v>42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1</v>
      </c>
      <c r="G12" s="4">
        <v>0</v>
      </c>
      <c r="H12" s="15">
        <v>0</v>
      </c>
      <c r="I12" s="84">
        <v>3</v>
      </c>
    </row>
    <row r="13" spans="2:12" x14ac:dyDescent="0.35">
      <c r="B13" s="3" t="s">
        <v>11</v>
      </c>
      <c r="D13" s="18">
        <v>9</v>
      </c>
      <c r="E13" s="4">
        <v>0</v>
      </c>
      <c r="F13" s="4">
        <v>0</v>
      </c>
      <c r="G13" s="4" t="s">
        <v>425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7</v>
      </c>
      <c r="E14" s="4">
        <v>0</v>
      </c>
      <c r="F14" s="4">
        <v>0</v>
      </c>
      <c r="G14" s="4">
        <v>1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2</v>
      </c>
      <c r="H16" s="139">
        <v>0</v>
      </c>
      <c r="I16" s="84">
        <v>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2</v>
      </c>
      <c r="H19" s="4">
        <v>3</v>
      </c>
      <c r="I19" s="84">
        <v>7</v>
      </c>
    </row>
    <row r="20" spans="2:9" x14ac:dyDescent="0.35">
      <c r="B20" s="3" t="s">
        <v>17</v>
      </c>
      <c r="D20" s="6">
        <v>2.4899999999999999E-2</v>
      </c>
      <c r="E20" s="6">
        <v>3.0200000000000001E-2</v>
      </c>
      <c r="F20" s="6">
        <v>2.7900000000000001E-2</v>
      </c>
      <c r="G20" s="6" t="s">
        <v>195</v>
      </c>
      <c r="H20" s="6">
        <v>1.18E-2</v>
      </c>
      <c r="I20" s="85">
        <v>9.5999999999999992E-3</v>
      </c>
    </row>
    <row r="21" spans="2:9" x14ac:dyDescent="0.35">
      <c r="B21" s="3" t="s">
        <v>18</v>
      </c>
      <c r="D21" s="6">
        <v>6.3E-3</v>
      </c>
      <c r="E21" s="6">
        <v>2.1899999999999999E-2</v>
      </c>
      <c r="F21" s="6">
        <v>2.1899999999999999E-2</v>
      </c>
      <c r="G21" s="7" t="s">
        <v>158</v>
      </c>
      <c r="H21" s="6">
        <v>5.7999999999999996E-3</v>
      </c>
      <c r="I21" s="85">
        <v>1.49E-2</v>
      </c>
    </row>
    <row r="22" spans="2:9" x14ac:dyDescent="0.35">
      <c r="B22" s="3" t="s">
        <v>19</v>
      </c>
      <c r="D22" s="7">
        <v>0.86</v>
      </c>
      <c r="E22" s="7">
        <v>0.73</v>
      </c>
      <c r="F22" s="7">
        <v>0.7</v>
      </c>
      <c r="G22" s="7">
        <v>0.69</v>
      </c>
      <c r="H22" s="7">
        <v>0.93</v>
      </c>
      <c r="I22" s="86">
        <v>0.5</v>
      </c>
    </row>
    <row r="23" spans="2:9" x14ac:dyDescent="0.35">
      <c r="B23" s="3" t="s">
        <v>20</v>
      </c>
      <c r="D23" s="138">
        <v>34611</v>
      </c>
      <c r="E23" s="8">
        <v>27044</v>
      </c>
      <c r="F23" s="8">
        <v>16221</v>
      </c>
      <c r="G23" s="14">
        <v>39268</v>
      </c>
      <c r="H23" s="33">
        <v>1936</v>
      </c>
      <c r="I23" s="87">
        <v>36228</v>
      </c>
    </row>
    <row r="24" spans="2:9" x14ac:dyDescent="0.35">
      <c r="B24" s="3" t="s">
        <v>21</v>
      </c>
      <c r="D24" s="18">
        <v>741</v>
      </c>
      <c r="E24" s="4">
        <v>504</v>
      </c>
      <c r="F24" s="4">
        <v>288</v>
      </c>
      <c r="G24" s="4">
        <v>539</v>
      </c>
      <c r="H24" s="15">
        <v>1</v>
      </c>
      <c r="I24" s="84">
        <v>448</v>
      </c>
    </row>
    <row r="25" spans="2:9" x14ac:dyDescent="0.35">
      <c r="B25" s="3" t="s">
        <v>23</v>
      </c>
      <c r="D25" s="18">
        <v>5</v>
      </c>
      <c r="E25" s="4">
        <v>13</v>
      </c>
      <c r="F25" s="179" t="s">
        <v>29</v>
      </c>
      <c r="G25" s="4">
        <v>6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0.93</v>
      </c>
      <c r="E26" s="7">
        <v>0.88</v>
      </c>
      <c r="F26" s="179" t="s">
        <v>29</v>
      </c>
      <c r="G26" s="7">
        <v>0.85</v>
      </c>
      <c r="H26" s="179" t="s">
        <v>29</v>
      </c>
      <c r="I26" s="86">
        <v>0.89</v>
      </c>
    </row>
    <row r="27" spans="2:9" x14ac:dyDescent="0.35">
      <c r="B27" s="5" t="s">
        <v>25</v>
      </c>
      <c r="D27" s="171">
        <v>0.91</v>
      </c>
      <c r="E27" s="171">
        <v>0.91</v>
      </c>
      <c r="F27" s="180" t="s">
        <v>29</v>
      </c>
      <c r="G27" s="23">
        <v>0.71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E81C-379A-49EF-B292-BE1E9509F0A2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64</v>
      </c>
      <c r="E4" s="89">
        <v>54</v>
      </c>
      <c r="F4" s="89">
        <f>30+9+1</f>
        <v>40</v>
      </c>
      <c r="G4" s="89">
        <v>48</v>
      </c>
      <c r="H4" s="30">
        <v>15</v>
      </c>
      <c r="I4" s="83">
        <v>66</v>
      </c>
      <c r="K4" s="41">
        <v>45840</v>
      </c>
      <c r="L4" s="25"/>
    </row>
    <row r="5" spans="2:12" x14ac:dyDescent="0.35">
      <c r="B5" s="82" t="s">
        <v>53</v>
      </c>
      <c r="D5" s="156">
        <v>11</v>
      </c>
      <c r="E5" s="4">
        <v>6</v>
      </c>
      <c r="F5" s="4">
        <v>7</v>
      </c>
      <c r="G5" s="4">
        <v>7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374</v>
      </c>
      <c r="E6" s="173" t="s">
        <v>246</v>
      </c>
      <c r="F6" s="173" t="s">
        <v>673</v>
      </c>
      <c r="G6" s="4">
        <v>0</v>
      </c>
      <c r="H6" s="80">
        <v>0</v>
      </c>
      <c r="I6" s="84" t="s">
        <v>674</v>
      </c>
      <c r="K6" s="41"/>
      <c r="L6" s="25"/>
    </row>
    <row r="7" spans="2:12" x14ac:dyDescent="0.35">
      <c r="B7" s="82" t="s">
        <v>54</v>
      </c>
      <c r="D7" s="156">
        <v>52</v>
      </c>
      <c r="E7" s="4">
        <v>47</v>
      </c>
      <c r="F7" s="4">
        <v>30</v>
      </c>
      <c r="G7" s="4">
        <v>39</v>
      </c>
      <c r="H7" s="15">
        <v>14</v>
      </c>
      <c r="I7" s="84">
        <v>62</v>
      </c>
      <c r="L7" s="25"/>
    </row>
    <row r="8" spans="2:12" x14ac:dyDescent="0.35">
      <c r="B8" s="3" t="s">
        <v>7</v>
      </c>
      <c r="D8" s="157">
        <v>44</v>
      </c>
      <c r="E8" s="4">
        <v>43</v>
      </c>
      <c r="F8" s="4">
        <v>27</v>
      </c>
      <c r="G8" s="4">
        <v>36</v>
      </c>
      <c r="H8" s="15">
        <v>13</v>
      </c>
      <c r="I8" s="84">
        <v>57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54</v>
      </c>
      <c r="E11" s="4">
        <v>45</v>
      </c>
      <c r="F11" s="4">
        <v>31</v>
      </c>
      <c r="G11" s="4">
        <v>55</v>
      </c>
      <c r="H11" s="15">
        <v>14</v>
      </c>
      <c r="I11" s="84">
        <v>57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0</v>
      </c>
      <c r="G12" s="4">
        <v>2</v>
      </c>
      <c r="H12" s="15">
        <v>0</v>
      </c>
      <c r="I12" s="84">
        <v>0</v>
      </c>
    </row>
    <row r="13" spans="2:12" x14ac:dyDescent="0.35">
      <c r="B13" s="3" t="s">
        <v>11</v>
      </c>
      <c r="D13" s="18">
        <v>6</v>
      </c>
      <c r="E13" s="4">
        <v>0</v>
      </c>
      <c r="F13" s="4">
        <v>0</v>
      </c>
      <c r="G13" s="4" t="s">
        <v>675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4</v>
      </c>
      <c r="E14" s="4">
        <v>4</v>
      </c>
      <c r="F14" s="4">
        <v>0</v>
      </c>
      <c r="G14" s="4">
        <v>9</v>
      </c>
      <c r="H14" s="15">
        <v>0</v>
      </c>
      <c r="I14" s="84">
        <v>1</v>
      </c>
    </row>
    <row r="15" spans="2:12" x14ac:dyDescent="0.35">
      <c r="B15" s="3" t="s">
        <v>113</v>
      </c>
      <c r="D15" s="18">
        <v>1</v>
      </c>
      <c r="E15" s="4">
        <v>3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3</v>
      </c>
      <c r="H16" s="139">
        <v>0</v>
      </c>
      <c r="I16" s="84">
        <v>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3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0</v>
      </c>
      <c r="G19" s="26">
        <v>6</v>
      </c>
      <c r="H19" s="4">
        <v>8</v>
      </c>
      <c r="I19" s="84">
        <v>3</v>
      </c>
    </row>
    <row r="20" spans="2:9" x14ac:dyDescent="0.35">
      <c r="B20" s="3" t="s">
        <v>17</v>
      </c>
      <c r="D20" s="6">
        <v>2.0999999999999999E-3</v>
      </c>
      <c r="E20" s="6">
        <v>8.8000000000000005E-3</v>
      </c>
      <c r="F20" s="6">
        <v>2.8999999999999998E-3</v>
      </c>
      <c r="G20" s="6" t="s">
        <v>79</v>
      </c>
      <c r="H20" s="6">
        <v>0</v>
      </c>
      <c r="I20" s="85">
        <v>4.3E-3</v>
      </c>
    </row>
    <row r="21" spans="2:9" x14ac:dyDescent="0.35">
      <c r="B21" s="3" t="s">
        <v>18</v>
      </c>
      <c r="D21" s="6">
        <v>2.0999999999999999E-3</v>
      </c>
      <c r="E21" s="6">
        <v>3.8E-3</v>
      </c>
      <c r="F21" s="6">
        <v>3.8E-3</v>
      </c>
      <c r="G21" s="7" t="s">
        <v>79</v>
      </c>
      <c r="H21" s="6">
        <v>0</v>
      </c>
      <c r="I21" s="85">
        <v>4.3E-3</v>
      </c>
    </row>
    <row r="22" spans="2:9" x14ac:dyDescent="0.35">
      <c r="B22" s="3" t="s">
        <v>19</v>
      </c>
      <c r="D22" s="7">
        <v>0.84</v>
      </c>
      <c r="E22" s="7">
        <v>0.78</v>
      </c>
      <c r="F22" s="7">
        <v>0.70399999999999996</v>
      </c>
      <c r="G22" s="7">
        <v>0.71</v>
      </c>
      <c r="H22" s="7">
        <v>0.65</v>
      </c>
      <c r="I22" s="86">
        <v>0.56999999999999995</v>
      </c>
    </row>
    <row r="23" spans="2:9" x14ac:dyDescent="0.35">
      <c r="B23" s="3" t="s">
        <v>20</v>
      </c>
      <c r="D23" s="138">
        <v>43824</v>
      </c>
      <c r="E23" s="8">
        <v>32757</v>
      </c>
      <c r="F23" s="8">
        <v>19449</v>
      </c>
      <c r="G23" s="14">
        <v>60157</v>
      </c>
      <c r="H23" s="33">
        <v>8532</v>
      </c>
      <c r="I23" s="87">
        <v>51889</v>
      </c>
    </row>
    <row r="24" spans="2:9" x14ac:dyDescent="0.35">
      <c r="B24" s="3" t="s">
        <v>21</v>
      </c>
      <c r="D24" s="18">
        <v>538</v>
      </c>
      <c r="E24" s="4">
        <v>634</v>
      </c>
      <c r="F24" s="4">
        <v>249</v>
      </c>
      <c r="G24" s="4">
        <v>544</v>
      </c>
      <c r="H24" s="15">
        <v>231</v>
      </c>
      <c r="I24" s="84">
        <v>515</v>
      </c>
    </row>
    <row r="25" spans="2:9" x14ac:dyDescent="0.35">
      <c r="B25" s="3" t="s">
        <v>23</v>
      </c>
      <c r="D25" s="18">
        <v>7</v>
      </c>
      <c r="E25" s="4">
        <v>11</v>
      </c>
      <c r="F25" s="179" t="s">
        <v>29</v>
      </c>
      <c r="G25" s="4">
        <v>8</v>
      </c>
      <c r="H25" s="179" t="s">
        <v>29</v>
      </c>
      <c r="I25" s="84">
        <v>6</v>
      </c>
    </row>
    <row r="26" spans="2:9" x14ac:dyDescent="0.35">
      <c r="B26" s="3" t="s">
        <v>24</v>
      </c>
      <c r="D26" s="7">
        <v>0.91</v>
      </c>
      <c r="E26" s="7">
        <v>0.86</v>
      </c>
      <c r="F26" s="179" t="s">
        <v>29</v>
      </c>
      <c r="G26" s="7">
        <v>0.91</v>
      </c>
      <c r="H26" s="179" t="s">
        <v>29</v>
      </c>
      <c r="I26" s="86">
        <v>0.9</v>
      </c>
    </row>
    <row r="27" spans="2:9" x14ac:dyDescent="0.35">
      <c r="B27" s="5" t="s">
        <v>25</v>
      </c>
      <c r="D27" s="171">
        <v>0.91</v>
      </c>
      <c r="E27" s="171">
        <v>0.91</v>
      </c>
      <c r="F27" s="180" t="s">
        <v>29</v>
      </c>
      <c r="G27" s="23">
        <v>0.71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97AF-F621-43F8-A515-68E4BAA9FC7B}">
  <dimension ref="B3:L27"/>
  <sheetViews>
    <sheetView showGridLines="0" topLeftCell="B1" zoomScale="90" zoomScaleNormal="90" workbookViewId="0">
      <selection activeCell="H21" sqref="H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48</v>
      </c>
      <c r="H4" s="30">
        <v>15</v>
      </c>
      <c r="I4" s="83">
        <v>66</v>
      </c>
      <c r="K4" s="41">
        <v>45841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>
        <v>7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676</v>
      </c>
      <c r="E6" s="173" t="s">
        <v>246</v>
      </c>
      <c r="F6" s="173" t="s">
        <v>436</v>
      </c>
      <c r="G6" s="4">
        <v>0</v>
      </c>
      <c r="H6" s="80">
        <v>0</v>
      </c>
      <c r="I6" s="84" t="s">
        <v>674</v>
      </c>
      <c r="K6" s="41"/>
      <c r="L6" s="25"/>
    </row>
    <row r="7" spans="2:12" x14ac:dyDescent="0.35">
      <c r="B7" s="82" t="s">
        <v>54</v>
      </c>
      <c r="D7" s="156">
        <v>51</v>
      </c>
      <c r="E7" s="4">
        <v>47</v>
      </c>
      <c r="F7" s="4">
        <v>30</v>
      </c>
      <c r="G7" s="4">
        <v>39</v>
      </c>
      <c r="H7" s="15">
        <v>14</v>
      </c>
      <c r="I7" s="84">
        <v>62</v>
      </c>
      <c r="L7" s="25"/>
    </row>
    <row r="8" spans="2:12" x14ac:dyDescent="0.35">
      <c r="B8" s="3" t="s">
        <v>7</v>
      </c>
      <c r="D8" s="157">
        <v>43</v>
      </c>
      <c r="E8" s="4">
        <v>43</v>
      </c>
      <c r="F8" s="4">
        <v>28</v>
      </c>
      <c r="G8" s="4">
        <v>36</v>
      </c>
      <c r="H8" s="15">
        <v>13</v>
      </c>
      <c r="I8" s="84">
        <v>57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3</v>
      </c>
      <c r="H9" s="15">
        <v>1</v>
      </c>
      <c r="I9" s="84">
        <v>5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47</v>
      </c>
      <c r="F11" s="4">
        <v>32</v>
      </c>
      <c r="G11" s="4">
        <v>48</v>
      </c>
      <c r="H11" s="15">
        <v>14</v>
      </c>
      <c r="I11" s="84">
        <v>59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2</v>
      </c>
      <c r="G12" s="4">
        <v>11</v>
      </c>
      <c r="H12" s="15">
        <v>0</v>
      </c>
      <c r="I12" s="84">
        <v>8</v>
      </c>
    </row>
    <row r="13" spans="2:12" x14ac:dyDescent="0.35">
      <c r="B13" s="3" t="s">
        <v>11</v>
      </c>
      <c r="D13" s="18">
        <v>10</v>
      </c>
      <c r="E13" s="4">
        <v>1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3</v>
      </c>
      <c r="F14" s="4">
        <v>0</v>
      </c>
      <c r="G14" s="4">
        <v>15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2</v>
      </c>
      <c r="H16" s="139">
        <v>0</v>
      </c>
      <c r="I16" s="84">
        <v>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3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3</v>
      </c>
      <c r="G19" s="26">
        <v>2</v>
      </c>
      <c r="H19" s="4">
        <v>2</v>
      </c>
      <c r="I19" s="84">
        <v>5</v>
      </c>
    </row>
    <row r="20" spans="2:9" x14ac:dyDescent="0.35">
      <c r="B20" s="3" t="s">
        <v>17</v>
      </c>
      <c r="D20" s="6">
        <v>1.0699999999999999E-2</v>
      </c>
      <c r="E20" s="6">
        <v>2.69E-2</v>
      </c>
      <c r="F20" s="6">
        <v>2.3E-3</v>
      </c>
      <c r="G20" s="6" t="s">
        <v>677</v>
      </c>
      <c r="H20" s="6">
        <v>1.2999999999999999E-3</v>
      </c>
      <c r="I20" s="85">
        <v>8.0999999999999996E-3</v>
      </c>
    </row>
    <row r="21" spans="2:9" x14ac:dyDescent="0.35">
      <c r="B21" s="3" t="s">
        <v>18</v>
      </c>
      <c r="D21" s="6">
        <v>5.7999999999999996E-3</v>
      </c>
      <c r="E21" s="6">
        <v>2.41E-2</v>
      </c>
      <c r="F21" s="6">
        <v>3.3999999999999998E-3</v>
      </c>
      <c r="G21" s="7" t="s">
        <v>157</v>
      </c>
      <c r="H21" s="6">
        <v>5.9999999999999995E-4</v>
      </c>
      <c r="I21" s="85">
        <v>6.7000000000000002E-3</v>
      </c>
    </row>
    <row r="22" spans="2:9" x14ac:dyDescent="0.35">
      <c r="B22" s="3" t="s">
        <v>19</v>
      </c>
      <c r="D22" s="7">
        <v>0.66</v>
      </c>
      <c r="E22" s="7">
        <v>0.83</v>
      </c>
      <c r="F22" s="7">
        <v>0.76</v>
      </c>
      <c r="G22" s="7">
        <v>0.69</v>
      </c>
      <c r="H22" s="7">
        <v>0.52</v>
      </c>
      <c r="I22" s="86">
        <v>0.63</v>
      </c>
    </row>
    <row r="23" spans="2:9" x14ac:dyDescent="0.35">
      <c r="B23" s="3" t="s">
        <v>20</v>
      </c>
      <c r="D23" s="138">
        <v>28738</v>
      </c>
      <c r="E23" s="8">
        <v>29505</v>
      </c>
      <c r="F23" s="8">
        <v>21317</v>
      </c>
      <c r="G23" s="14">
        <v>49808</v>
      </c>
      <c r="H23" s="33">
        <v>7250</v>
      </c>
      <c r="I23" s="87">
        <v>58618</v>
      </c>
    </row>
    <row r="24" spans="2:9" x14ac:dyDescent="0.35">
      <c r="B24" s="3" t="s">
        <v>21</v>
      </c>
      <c r="D24" s="18">
        <v>484</v>
      </c>
      <c r="E24" s="4">
        <v>619</v>
      </c>
      <c r="F24" s="4">
        <v>427</v>
      </c>
      <c r="G24" s="4">
        <v>454</v>
      </c>
      <c r="H24" s="15">
        <v>191</v>
      </c>
      <c r="I24" s="84">
        <v>614</v>
      </c>
    </row>
    <row r="25" spans="2:9" x14ac:dyDescent="0.35">
      <c r="B25" s="3" t="s">
        <v>23</v>
      </c>
      <c r="D25" s="18">
        <v>9</v>
      </c>
      <c r="E25" s="4">
        <v>10</v>
      </c>
      <c r="F25" s="179" t="s">
        <v>29</v>
      </c>
      <c r="G25" s="4">
        <v>4</v>
      </c>
      <c r="H25" s="179" t="s">
        <v>29</v>
      </c>
      <c r="I25" s="84">
        <v>7</v>
      </c>
    </row>
    <row r="26" spans="2:9" x14ac:dyDescent="0.35">
      <c r="B26" s="3" t="s">
        <v>24</v>
      </c>
      <c r="D26" s="7">
        <v>0.93</v>
      </c>
      <c r="E26" s="7">
        <v>0.84</v>
      </c>
      <c r="F26" s="179" t="s">
        <v>29</v>
      </c>
      <c r="G26" s="7">
        <v>0.91</v>
      </c>
      <c r="H26" s="179" t="s">
        <v>29</v>
      </c>
      <c r="I26" s="86">
        <v>0.93</v>
      </c>
    </row>
    <row r="27" spans="2:9" x14ac:dyDescent="0.35">
      <c r="B27" s="5" t="s">
        <v>25</v>
      </c>
      <c r="D27" s="171">
        <v>0.89</v>
      </c>
      <c r="E27" s="171">
        <v>0.89</v>
      </c>
      <c r="F27" s="180" t="s">
        <v>29</v>
      </c>
      <c r="G27" s="23">
        <v>0.68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DA4D-47FC-4695-92FB-08FA4B8566EB}">
  <dimension ref="B3:L27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45842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>
        <v>6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678</v>
      </c>
      <c r="E6" s="173" t="s">
        <v>572</v>
      </c>
      <c r="F6" s="173" t="s">
        <v>436</v>
      </c>
      <c r="G6" s="4">
        <v>0</v>
      </c>
      <c r="H6" s="80">
        <v>0</v>
      </c>
      <c r="I6" s="84" t="s">
        <v>431</v>
      </c>
      <c r="K6" s="41"/>
      <c r="L6" s="25"/>
    </row>
    <row r="7" spans="2:12" x14ac:dyDescent="0.35">
      <c r="B7" s="82" t="s">
        <v>54</v>
      </c>
      <c r="D7" s="156">
        <v>51</v>
      </c>
      <c r="E7" s="4">
        <v>49</v>
      </c>
      <c r="F7" s="4">
        <v>30</v>
      </c>
      <c r="G7" s="4">
        <v>39</v>
      </c>
      <c r="H7" s="15">
        <v>14</v>
      </c>
      <c r="I7" s="84">
        <v>58</v>
      </c>
      <c r="L7" s="25"/>
    </row>
    <row r="8" spans="2:12" x14ac:dyDescent="0.35">
      <c r="B8" s="3" t="s">
        <v>7</v>
      </c>
      <c r="D8" s="157">
        <v>43</v>
      </c>
      <c r="E8" s="4">
        <v>45</v>
      </c>
      <c r="F8" s="4">
        <v>27</v>
      </c>
      <c r="G8" s="4">
        <v>35</v>
      </c>
      <c r="H8" s="15">
        <v>13</v>
      </c>
      <c r="I8" s="84">
        <v>53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49</v>
      </c>
      <c r="F11" s="4">
        <v>31</v>
      </c>
      <c r="G11" s="4">
        <v>45</v>
      </c>
      <c r="H11" s="15">
        <v>14</v>
      </c>
      <c r="I11" s="84">
        <v>47</v>
      </c>
    </row>
    <row r="12" spans="2:12" x14ac:dyDescent="0.35">
      <c r="B12" s="3" t="s">
        <v>611</v>
      </c>
      <c r="D12" s="18">
        <v>1</v>
      </c>
      <c r="E12" s="4">
        <v>2</v>
      </c>
      <c r="F12" s="4">
        <v>4</v>
      </c>
      <c r="G12" s="4">
        <v>5</v>
      </c>
      <c r="H12" s="15">
        <v>0</v>
      </c>
      <c r="I12" s="84">
        <v>8</v>
      </c>
    </row>
    <row r="13" spans="2:12" x14ac:dyDescent="0.35">
      <c r="B13" s="3" t="s">
        <v>11</v>
      </c>
      <c r="D13" s="18">
        <v>11</v>
      </c>
      <c r="E13" s="4">
        <v>1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5</v>
      </c>
      <c r="F14" s="4">
        <v>0</v>
      </c>
      <c r="G14" s="4">
        <v>5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4</v>
      </c>
      <c r="F15" s="4">
        <v>0</v>
      </c>
      <c r="G15" s="12">
        <v>6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8</v>
      </c>
      <c r="E16" s="4">
        <v>0</v>
      </c>
      <c r="F16" s="4">
        <v>4</v>
      </c>
      <c r="G16" s="118">
        <v>1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8</v>
      </c>
      <c r="E19" s="4">
        <v>0</v>
      </c>
      <c r="F19" s="4">
        <v>4</v>
      </c>
      <c r="G19" s="26">
        <v>3</v>
      </c>
      <c r="H19" s="4">
        <v>1</v>
      </c>
      <c r="I19" s="84">
        <v>13</v>
      </c>
    </row>
    <row r="20" spans="2:9" x14ac:dyDescent="0.35">
      <c r="B20" s="3" t="s">
        <v>17</v>
      </c>
      <c r="D20" s="6">
        <v>1.0800000000000001E-2</v>
      </c>
      <c r="E20" s="6">
        <v>1.2999999999999999E-2</v>
      </c>
      <c r="F20" s="6">
        <v>3.3E-3</v>
      </c>
      <c r="G20" s="6" t="s">
        <v>679</v>
      </c>
      <c r="H20" s="6">
        <v>1.1999999999999999E-3</v>
      </c>
      <c r="I20" s="85">
        <v>2.5999999999999999E-3</v>
      </c>
    </row>
    <row r="21" spans="2:9" x14ac:dyDescent="0.35">
      <c r="B21" s="3" t="s">
        <v>18</v>
      </c>
      <c r="D21" s="6">
        <v>5.7000000000000002E-3</v>
      </c>
      <c r="E21" s="6">
        <v>2.46E-2</v>
      </c>
      <c r="F21" s="6">
        <v>4.1999999999999997E-3</v>
      </c>
      <c r="G21" s="7" t="s">
        <v>680</v>
      </c>
      <c r="H21" s="6">
        <v>8.0000000000000004E-4</v>
      </c>
      <c r="I21" s="85">
        <v>5.4000000000000003E-3</v>
      </c>
    </row>
    <row r="22" spans="2:9" x14ac:dyDescent="0.35">
      <c r="B22" s="3" t="s">
        <v>19</v>
      </c>
      <c r="D22" s="7">
        <v>0.84</v>
      </c>
      <c r="E22" s="7">
        <v>0.8</v>
      </c>
      <c r="F22" s="7">
        <v>0.73</v>
      </c>
      <c r="G22" s="7" t="s">
        <v>564</v>
      </c>
      <c r="H22" s="7">
        <v>0.52</v>
      </c>
      <c r="I22" s="86">
        <v>0.57999999999999996</v>
      </c>
    </row>
    <row r="23" spans="2:9" x14ac:dyDescent="0.35">
      <c r="B23" s="3" t="s">
        <v>20</v>
      </c>
      <c r="D23" s="138">
        <v>45199</v>
      </c>
      <c r="E23" s="8">
        <v>32772</v>
      </c>
      <c r="F23" s="8">
        <v>21532</v>
      </c>
      <c r="G23" s="14">
        <v>45327</v>
      </c>
      <c r="H23" s="33">
        <v>6441</v>
      </c>
      <c r="I23" s="87">
        <v>40727</v>
      </c>
    </row>
    <row r="24" spans="2:9" x14ac:dyDescent="0.35">
      <c r="B24" s="3" t="s">
        <v>21</v>
      </c>
      <c r="D24" s="138">
        <v>530</v>
      </c>
      <c r="E24" s="4">
        <v>612</v>
      </c>
      <c r="F24" s="4">
        <v>392</v>
      </c>
      <c r="G24" s="4">
        <v>515</v>
      </c>
      <c r="H24" s="15">
        <v>199</v>
      </c>
      <c r="I24" s="84">
        <v>504</v>
      </c>
    </row>
    <row r="25" spans="2:9" x14ac:dyDescent="0.35">
      <c r="B25" s="3" t="s">
        <v>23</v>
      </c>
      <c r="D25" s="18">
        <v>3</v>
      </c>
      <c r="E25" s="4">
        <v>11</v>
      </c>
      <c r="F25" s="179" t="s">
        <v>29</v>
      </c>
      <c r="G25" s="4">
        <v>11</v>
      </c>
      <c r="H25" s="179" t="s">
        <v>29</v>
      </c>
      <c r="I25" s="84">
        <v>4</v>
      </c>
    </row>
    <row r="26" spans="2:9" x14ac:dyDescent="0.35">
      <c r="B26" s="3" t="s">
        <v>24</v>
      </c>
      <c r="D26" s="7">
        <v>0.94</v>
      </c>
      <c r="E26" s="7">
        <v>0.84</v>
      </c>
      <c r="F26" s="179" t="s">
        <v>29</v>
      </c>
      <c r="G26" s="7">
        <v>0.89</v>
      </c>
      <c r="H26" s="179" t="s">
        <v>29</v>
      </c>
      <c r="I26" s="86">
        <v>0.91</v>
      </c>
    </row>
    <row r="27" spans="2:9" x14ac:dyDescent="0.35">
      <c r="B27" s="5" t="s">
        <v>25</v>
      </c>
      <c r="D27" s="171">
        <v>0.89</v>
      </c>
      <c r="E27" s="171">
        <v>0.89</v>
      </c>
      <c r="F27" s="180" t="s">
        <v>29</v>
      </c>
      <c r="G27" s="23">
        <v>0.68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469E-19CF-4F59-AEEF-09374F9C0EA4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19.2695312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45843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>
        <v>6</v>
      </c>
      <c r="H5" s="80">
        <v>1</v>
      </c>
      <c r="I5" s="84">
        <v>3</v>
      </c>
      <c r="K5" s="41"/>
      <c r="L5" s="25"/>
    </row>
    <row r="6" spans="2:12" x14ac:dyDescent="0.35">
      <c r="B6" s="82" t="s">
        <v>22</v>
      </c>
      <c r="D6" s="164" t="s">
        <v>681</v>
      </c>
      <c r="E6" s="173" t="s">
        <v>599</v>
      </c>
      <c r="F6" s="173" t="s">
        <v>599</v>
      </c>
      <c r="G6" s="4">
        <v>0</v>
      </c>
      <c r="H6" s="80">
        <v>0</v>
      </c>
      <c r="I6" s="84" t="s">
        <v>682</v>
      </c>
      <c r="K6" s="41"/>
      <c r="L6" s="25"/>
    </row>
    <row r="7" spans="2:12" x14ac:dyDescent="0.35">
      <c r="B7" s="82" t="s">
        <v>54</v>
      </c>
      <c r="D7" s="156">
        <v>44</v>
      </c>
      <c r="E7" s="4">
        <v>44</v>
      </c>
      <c r="F7" s="4">
        <v>29</v>
      </c>
      <c r="G7" s="4">
        <v>39</v>
      </c>
      <c r="H7" s="15">
        <v>14</v>
      </c>
      <c r="I7" s="84">
        <v>57</v>
      </c>
      <c r="L7" s="25"/>
    </row>
    <row r="8" spans="2:12" x14ac:dyDescent="0.35">
      <c r="B8" s="3" t="s">
        <v>7</v>
      </c>
      <c r="D8" s="157">
        <v>36</v>
      </c>
      <c r="E8" s="4">
        <v>40</v>
      </c>
      <c r="F8" s="4">
        <v>26</v>
      </c>
      <c r="G8" s="4">
        <v>35</v>
      </c>
      <c r="H8" s="15">
        <v>13</v>
      </c>
      <c r="I8" s="84">
        <v>52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96">
        <v>2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47</v>
      </c>
      <c r="E11" s="4">
        <v>35</v>
      </c>
      <c r="F11" s="4">
        <v>29</v>
      </c>
      <c r="G11" s="4">
        <v>44</v>
      </c>
      <c r="H11" s="15">
        <v>14</v>
      </c>
      <c r="I11" s="84">
        <v>45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2</v>
      </c>
      <c r="G12" s="4">
        <v>0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7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4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8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0</v>
      </c>
      <c r="F19" s="4">
        <v>0</v>
      </c>
      <c r="G19" s="26">
        <v>8</v>
      </c>
      <c r="H19" s="4">
        <v>4</v>
      </c>
      <c r="I19" s="84">
        <v>13</v>
      </c>
    </row>
    <row r="20" spans="2:9" x14ac:dyDescent="0.35">
      <c r="B20" s="3" t="s">
        <v>17</v>
      </c>
      <c r="D20" s="6">
        <v>3.0999999999999999E-3</v>
      </c>
      <c r="E20" s="6">
        <v>8.8000000000000005E-3</v>
      </c>
      <c r="F20" s="6">
        <v>1.14E-2</v>
      </c>
      <c r="G20" s="6" t="s">
        <v>672</v>
      </c>
      <c r="H20" s="6">
        <v>2.2000000000000001E-3</v>
      </c>
      <c r="I20" s="85">
        <v>4.2299999999999997E-2</v>
      </c>
    </row>
    <row r="21" spans="2:9" x14ac:dyDescent="0.35">
      <c r="B21" s="3" t="s">
        <v>18</v>
      </c>
      <c r="D21" s="6">
        <v>5.8999999999999999E-3</v>
      </c>
      <c r="E21" s="6">
        <v>2.23E-2</v>
      </c>
      <c r="F21" s="6">
        <v>7.7999999999999996E-3</v>
      </c>
      <c r="G21" s="7" t="s">
        <v>160</v>
      </c>
      <c r="H21" s="6">
        <v>1.1000000000000001E-3</v>
      </c>
      <c r="I21" s="85">
        <v>1.4E-2</v>
      </c>
    </row>
    <row r="22" spans="2:9" x14ac:dyDescent="0.35">
      <c r="B22" s="3" t="s">
        <v>19</v>
      </c>
      <c r="D22" s="7">
        <v>0.73</v>
      </c>
      <c r="E22" s="7">
        <v>0.65</v>
      </c>
      <c r="F22" s="7">
        <v>0.64</v>
      </c>
      <c r="G22" s="7">
        <v>0.7</v>
      </c>
      <c r="H22" s="7">
        <v>0.42</v>
      </c>
      <c r="I22" s="86">
        <v>0.51</v>
      </c>
    </row>
    <row r="23" spans="2:9" x14ac:dyDescent="0.35">
      <c r="B23" s="3" t="s">
        <v>20</v>
      </c>
      <c r="D23" s="138">
        <v>24957</v>
      </c>
      <c r="E23" s="8">
        <v>17042</v>
      </c>
      <c r="F23" s="8">
        <v>16858</v>
      </c>
      <c r="G23" s="14">
        <v>43246</v>
      </c>
      <c r="H23" s="33">
        <v>5465</v>
      </c>
      <c r="I23" s="87">
        <v>36610</v>
      </c>
    </row>
    <row r="24" spans="2:9" x14ac:dyDescent="0.35">
      <c r="B24" s="3" t="s">
        <v>21</v>
      </c>
      <c r="D24" s="18">
        <v>449</v>
      </c>
      <c r="E24" s="4">
        <v>406</v>
      </c>
      <c r="F24" s="4">
        <v>331</v>
      </c>
      <c r="G24" s="4">
        <v>511</v>
      </c>
      <c r="H24" s="15">
        <v>219</v>
      </c>
      <c r="I24" s="84">
        <v>525</v>
      </c>
    </row>
    <row r="25" spans="2:9" x14ac:dyDescent="0.35">
      <c r="B25" s="3" t="s">
        <v>23</v>
      </c>
      <c r="D25" s="18">
        <v>4</v>
      </c>
      <c r="E25" s="4">
        <v>12</v>
      </c>
      <c r="F25" s="179" t="s">
        <v>29</v>
      </c>
      <c r="G25" s="4">
        <v>18</v>
      </c>
      <c r="H25" s="179" t="s">
        <v>29</v>
      </c>
      <c r="I25" s="84">
        <v>6</v>
      </c>
    </row>
    <row r="26" spans="2:9" x14ac:dyDescent="0.35">
      <c r="B26" s="3" t="s">
        <v>24</v>
      </c>
      <c r="D26" s="7">
        <v>0.96</v>
      </c>
      <c r="E26" s="7">
        <v>0.85</v>
      </c>
      <c r="F26" s="179" t="s">
        <v>29</v>
      </c>
      <c r="G26" s="7">
        <v>0.94</v>
      </c>
      <c r="H26" s="179" t="s">
        <v>29</v>
      </c>
      <c r="I26" s="86">
        <v>0.91</v>
      </c>
    </row>
    <row r="27" spans="2:9" x14ac:dyDescent="0.35">
      <c r="B27" s="5" t="s">
        <v>25</v>
      </c>
      <c r="D27" s="171">
        <v>0.89</v>
      </c>
      <c r="E27" s="171">
        <v>0.89</v>
      </c>
      <c r="F27" s="180" t="s">
        <v>29</v>
      </c>
      <c r="G27" s="23">
        <v>0.68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C084-2832-4550-ABB8-39473CF0A5BC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65</v>
      </c>
      <c r="K4" s="41">
        <v>45845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>
        <v>8</v>
      </c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683</v>
      </c>
      <c r="E6" s="173" t="s">
        <v>436</v>
      </c>
      <c r="F6" s="173" t="s">
        <v>599</v>
      </c>
      <c r="G6" s="4">
        <v>0</v>
      </c>
      <c r="H6" s="80">
        <v>0</v>
      </c>
      <c r="I6" s="84" t="s">
        <v>463</v>
      </c>
      <c r="K6" s="41"/>
      <c r="L6" s="25"/>
    </row>
    <row r="7" spans="2:12" x14ac:dyDescent="0.35">
      <c r="B7" s="82" t="s">
        <v>54</v>
      </c>
      <c r="D7" s="156">
        <v>51</v>
      </c>
      <c r="E7" s="4">
        <v>46</v>
      </c>
      <c r="F7" s="4">
        <v>29</v>
      </c>
      <c r="G7" s="4">
        <v>37</v>
      </c>
      <c r="H7" s="15">
        <v>14</v>
      </c>
      <c r="I7" s="84">
        <v>48</v>
      </c>
      <c r="L7" s="25"/>
    </row>
    <row r="8" spans="2:12" x14ac:dyDescent="0.35">
      <c r="B8" s="3" t="s">
        <v>7</v>
      </c>
      <c r="D8" s="157">
        <v>44</v>
      </c>
      <c r="E8" s="4">
        <v>42</v>
      </c>
      <c r="F8" s="4">
        <v>26</v>
      </c>
      <c r="G8" s="4">
        <v>33</v>
      </c>
      <c r="H8" s="15">
        <v>13</v>
      </c>
      <c r="I8" s="84">
        <v>43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49</v>
      </c>
      <c r="F11" s="4">
        <v>31</v>
      </c>
      <c r="G11" s="4">
        <v>43</v>
      </c>
      <c r="H11" s="15">
        <v>14</v>
      </c>
      <c r="I11" s="84">
        <v>42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0</v>
      </c>
      <c r="G12" s="4">
        <v>0</v>
      </c>
      <c r="H12" s="15">
        <v>0</v>
      </c>
      <c r="I12" s="84">
        <v>5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4</v>
      </c>
      <c r="F14" s="4">
        <v>0</v>
      </c>
      <c r="G14" s="4">
        <v>3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4">
        <v>0</v>
      </c>
      <c r="F16" s="4">
        <v>0</v>
      </c>
      <c r="G16" s="118">
        <v>7</v>
      </c>
      <c r="H16" s="139">
        <v>0</v>
      </c>
      <c r="I16" s="84">
        <v>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1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4">
        <v>0</v>
      </c>
      <c r="F19" s="4">
        <v>1</v>
      </c>
      <c r="G19" s="26">
        <v>7</v>
      </c>
      <c r="H19" s="4">
        <v>0</v>
      </c>
      <c r="I19" s="84">
        <v>7</v>
      </c>
    </row>
    <row r="20" spans="2:9" x14ac:dyDescent="0.35">
      <c r="B20" s="3" t="s">
        <v>17</v>
      </c>
      <c r="D20" s="6">
        <v>3.7000000000000002E-3</v>
      </c>
      <c r="E20" s="6">
        <v>2.1600000000000001E-2</v>
      </c>
      <c r="F20" s="6">
        <v>1.15E-2</v>
      </c>
      <c r="G20" s="6" t="s">
        <v>91</v>
      </c>
      <c r="H20" s="6">
        <v>1.6000000000000001E-3</v>
      </c>
      <c r="I20" s="85">
        <v>2.87E-2</v>
      </c>
    </row>
    <row r="21" spans="2:9" x14ac:dyDescent="0.35">
      <c r="B21" s="3" t="s">
        <v>18</v>
      </c>
      <c r="D21" s="6">
        <v>5.1999999999999998E-3</v>
      </c>
      <c r="E21" s="6">
        <v>2.6599999999999999E-2</v>
      </c>
      <c r="F21" s="6">
        <v>1.04E-2</v>
      </c>
      <c r="G21" s="7" t="s">
        <v>83</v>
      </c>
      <c r="H21" s="6">
        <v>1.1000000000000001E-3</v>
      </c>
      <c r="I21" s="85">
        <v>1.6400000000000001E-2</v>
      </c>
    </row>
    <row r="22" spans="2:9" x14ac:dyDescent="0.35">
      <c r="B22" s="3" t="s">
        <v>19</v>
      </c>
      <c r="D22" s="7">
        <v>0.71</v>
      </c>
      <c r="E22" s="7">
        <v>0.81</v>
      </c>
      <c r="F22" s="7">
        <v>0.71</v>
      </c>
      <c r="G22" s="7">
        <v>0.62</v>
      </c>
      <c r="H22" s="7">
        <v>0.64</v>
      </c>
      <c r="I22" s="86">
        <v>0.51</v>
      </c>
    </row>
    <row r="23" spans="2:9" x14ac:dyDescent="0.35">
      <c r="B23" s="3" t="s">
        <v>20</v>
      </c>
      <c r="D23" s="138">
        <v>42248</v>
      </c>
      <c r="E23" s="8">
        <v>31370</v>
      </c>
      <c r="F23" s="8">
        <v>26021</v>
      </c>
      <c r="G23" s="14">
        <v>43131</v>
      </c>
      <c r="H23" s="33">
        <v>9909</v>
      </c>
      <c r="I23" s="87">
        <v>31510</v>
      </c>
    </row>
    <row r="24" spans="2:9" x14ac:dyDescent="0.35">
      <c r="B24" s="3" t="s">
        <v>21</v>
      </c>
      <c r="D24" s="18">
        <v>393</v>
      </c>
      <c r="E24" s="4">
        <v>732</v>
      </c>
      <c r="F24" s="4">
        <v>459</v>
      </c>
      <c r="G24" s="4">
        <v>461</v>
      </c>
      <c r="H24" s="15">
        <v>298</v>
      </c>
      <c r="I24" s="84">
        <v>417</v>
      </c>
    </row>
    <row r="25" spans="2:9" x14ac:dyDescent="0.35">
      <c r="B25" s="3" t="s">
        <v>23</v>
      </c>
      <c r="D25" s="18">
        <v>12</v>
      </c>
      <c r="E25" s="4">
        <v>12</v>
      </c>
      <c r="F25" s="179" t="s">
        <v>29</v>
      </c>
      <c r="G25" s="4">
        <v>16</v>
      </c>
      <c r="H25" s="179" t="s">
        <v>29</v>
      </c>
      <c r="I25" s="86">
        <v>5</v>
      </c>
    </row>
    <row r="26" spans="2:9" x14ac:dyDescent="0.35">
      <c r="B26" s="3" t="s">
        <v>24</v>
      </c>
      <c r="D26" s="7">
        <v>1.03</v>
      </c>
      <c r="E26" s="7">
        <v>0.86</v>
      </c>
      <c r="F26" s="179" t="s">
        <v>29</v>
      </c>
      <c r="G26" s="7">
        <v>0.95</v>
      </c>
      <c r="H26" s="179" t="s">
        <v>29</v>
      </c>
      <c r="I26" s="86">
        <v>0.92</v>
      </c>
    </row>
    <row r="27" spans="2:9" x14ac:dyDescent="0.35">
      <c r="B27" s="5" t="s">
        <v>25</v>
      </c>
      <c r="D27" s="171">
        <v>0.89</v>
      </c>
      <c r="E27" s="171">
        <v>0.89</v>
      </c>
      <c r="F27" s="180" t="s">
        <v>29</v>
      </c>
      <c r="G27" s="23">
        <v>0.68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722A-7E51-4D01-81F5-A9C4F59979E8}">
  <dimension ref="B3:L27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17.8164062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/>
      <c r="H4" s="30">
        <v>15</v>
      </c>
      <c r="I4" s="83">
        <v>65</v>
      </c>
      <c r="K4" s="41">
        <v>45846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/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684</v>
      </c>
      <c r="E6" s="173" t="s">
        <v>673</v>
      </c>
      <c r="F6" s="173" t="s">
        <v>436</v>
      </c>
      <c r="G6" s="4"/>
      <c r="H6" s="80">
        <v>0</v>
      </c>
      <c r="I6" s="84" t="s">
        <v>682</v>
      </c>
      <c r="K6" s="41"/>
      <c r="L6" s="25"/>
    </row>
    <row r="7" spans="2:12" x14ac:dyDescent="0.35">
      <c r="B7" s="82" t="s">
        <v>54</v>
      </c>
      <c r="D7" s="156">
        <v>52</v>
      </c>
      <c r="E7" s="4">
        <v>45</v>
      </c>
      <c r="F7" s="4">
        <v>31</v>
      </c>
      <c r="G7" s="4"/>
      <c r="H7" s="15">
        <v>14</v>
      </c>
      <c r="I7" s="84">
        <v>49</v>
      </c>
      <c r="L7" s="25"/>
    </row>
    <row r="8" spans="2:12" x14ac:dyDescent="0.35">
      <c r="B8" s="3" t="s">
        <v>7</v>
      </c>
      <c r="D8" s="157">
        <v>45</v>
      </c>
      <c r="E8" s="4">
        <v>41</v>
      </c>
      <c r="F8" s="4">
        <v>28</v>
      </c>
      <c r="G8" s="4"/>
      <c r="H8" s="15">
        <v>2</v>
      </c>
      <c r="I8" s="84">
        <v>44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/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/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38</v>
      </c>
      <c r="F11" s="4">
        <v>27</v>
      </c>
      <c r="G11" s="4"/>
      <c r="H11" s="15" t="s">
        <v>685</v>
      </c>
      <c r="I11" s="84">
        <v>46</v>
      </c>
    </row>
    <row r="12" spans="2:12" x14ac:dyDescent="0.35">
      <c r="B12" s="3" t="s">
        <v>611</v>
      </c>
      <c r="D12" s="18">
        <v>0</v>
      </c>
      <c r="E12" s="4">
        <v>11</v>
      </c>
      <c r="F12" s="4">
        <v>0</v>
      </c>
      <c r="G12" s="4"/>
      <c r="H12" s="15">
        <v>0</v>
      </c>
      <c r="I12" s="84">
        <v>4</v>
      </c>
    </row>
    <row r="13" spans="2:12" x14ac:dyDescent="0.35">
      <c r="B13" s="3" t="s">
        <v>11</v>
      </c>
      <c r="D13" s="18">
        <v>10</v>
      </c>
      <c r="E13" s="4">
        <v>2</v>
      </c>
      <c r="F13" s="4">
        <v>0</v>
      </c>
      <c r="G13" s="4"/>
      <c r="H13" s="15">
        <v>0</v>
      </c>
      <c r="I13" s="84">
        <v>0</v>
      </c>
    </row>
    <row r="14" spans="2:12" x14ac:dyDescent="0.35">
      <c r="B14" s="3" t="s">
        <v>112</v>
      </c>
      <c r="D14" s="18">
        <v>5</v>
      </c>
      <c r="E14" s="4">
        <v>1</v>
      </c>
      <c r="F14" s="4">
        <v>0</v>
      </c>
      <c r="G14" s="4"/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4</v>
      </c>
      <c r="F15" s="4">
        <v>0</v>
      </c>
      <c r="G15" s="12"/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/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/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0</v>
      </c>
      <c r="F19" s="4">
        <v>0</v>
      </c>
      <c r="G19" s="26"/>
      <c r="H19" s="4">
        <v>3</v>
      </c>
      <c r="I19" s="84">
        <v>8</v>
      </c>
    </row>
    <row r="20" spans="2:9" x14ac:dyDescent="0.35">
      <c r="B20" s="3" t="s">
        <v>17</v>
      </c>
      <c r="D20" s="6">
        <v>9.4000000000000004E-3</v>
      </c>
      <c r="E20" s="6">
        <v>1.9199999999999998E-2</v>
      </c>
      <c r="F20" s="6">
        <v>4.3799999999999999E-2</v>
      </c>
      <c r="G20" s="6"/>
      <c r="H20" s="6">
        <v>1.67E-2</v>
      </c>
      <c r="I20" s="85">
        <v>1.8700000000000001E-2</v>
      </c>
    </row>
    <row r="21" spans="2:9" x14ac:dyDescent="0.35">
      <c r="B21" s="3" t="s">
        <v>18</v>
      </c>
      <c r="D21" s="6">
        <v>5.7999999999999996E-3</v>
      </c>
      <c r="E21" s="6">
        <v>1.44E-2</v>
      </c>
      <c r="F21" s="6">
        <v>3.5400000000000001E-2</v>
      </c>
      <c r="G21" s="7"/>
      <c r="H21" s="6">
        <v>5.3E-3</v>
      </c>
      <c r="I21" s="85">
        <v>1.7299999999999999E-2</v>
      </c>
    </row>
    <row r="22" spans="2:9" x14ac:dyDescent="0.35">
      <c r="B22" s="3" t="s">
        <v>19</v>
      </c>
      <c r="D22" s="7">
        <v>0.84</v>
      </c>
      <c r="E22" s="7">
        <v>0.65</v>
      </c>
      <c r="F22" s="7">
        <v>0.76</v>
      </c>
      <c r="G22" s="7"/>
      <c r="H22" s="7">
        <v>0</v>
      </c>
      <c r="I22" s="86">
        <v>0.5</v>
      </c>
    </row>
    <row r="23" spans="2:9" x14ac:dyDescent="0.35">
      <c r="B23" s="3" t="s">
        <v>20</v>
      </c>
      <c r="D23" s="138">
        <v>39282</v>
      </c>
      <c r="E23" s="8">
        <v>19146</v>
      </c>
      <c r="F23" s="8">
        <v>23387</v>
      </c>
      <c r="G23" s="14"/>
      <c r="H23" s="33">
        <v>0</v>
      </c>
      <c r="I23" s="87">
        <v>38622</v>
      </c>
    </row>
    <row r="24" spans="2:9" x14ac:dyDescent="0.35">
      <c r="B24" s="3" t="s">
        <v>21</v>
      </c>
      <c r="D24" s="18">
        <v>722</v>
      </c>
      <c r="E24" s="4">
        <v>344</v>
      </c>
      <c r="F24" s="4">
        <v>212</v>
      </c>
      <c r="G24" s="4"/>
      <c r="H24" s="15">
        <v>0</v>
      </c>
      <c r="I24" s="84">
        <v>469</v>
      </c>
    </row>
    <row r="25" spans="2:9" x14ac:dyDescent="0.35">
      <c r="B25" s="3" t="s">
        <v>23</v>
      </c>
      <c r="D25" s="18">
        <v>2</v>
      </c>
      <c r="E25" s="4">
        <v>11</v>
      </c>
      <c r="F25" s="179" t="s">
        <v>29</v>
      </c>
      <c r="G25" s="4"/>
      <c r="H25" s="179" t="s">
        <v>29</v>
      </c>
      <c r="I25" s="84">
        <v>6</v>
      </c>
    </row>
    <row r="26" spans="2:9" x14ac:dyDescent="0.35">
      <c r="B26" s="3" t="s">
        <v>24</v>
      </c>
      <c r="D26" s="7">
        <v>1.03</v>
      </c>
      <c r="E26" s="7">
        <v>0.93</v>
      </c>
      <c r="F26" s="179" t="s">
        <v>29</v>
      </c>
      <c r="G26" s="7"/>
      <c r="H26" s="179" t="s">
        <v>29</v>
      </c>
      <c r="I26" s="86">
        <v>0.95</v>
      </c>
    </row>
    <row r="27" spans="2:9" x14ac:dyDescent="0.35">
      <c r="B27" s="5" t="s">
        <v>25</v>
      </c>
      <c r="D27" s="171">
        <v>0.88</v>
      </c>
      <c r="E27" s="171">
        <v>0.9</v>
      </c>
      <c r="F27" s="180" t="s">
        <v>29</v>
      </c>
      <c r="G27" s="23"/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8FBF-FB04-4F4F-8854-7ACEA9701821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9.1796875" style="1" bestFit="1" customWidth="1"/>
    <col min="11" max="11" width="11.54296875" style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64</v>
      </c>
      <c r="K4" s="41">
        <v>45847</v>
      </c>
      <c r="L4" s="25"/>
    </row>
    <row r="5" spans="2:12" x14ac:dyDescent="0.35">
      <c r="B5" s="82" t="s">
        <v>53</v>
      </c>
      <c r="D5" s="156">
        <v>8</v>
      </c>
      <c r="E5" s="4">
        <v>6</v>
      </c>
      <c r="F5" s="4">
        <v>7</v>
      </c>
      <c r="G5" s="4">
        <v>8</v>
      </c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686</v>
      </c>
      <c r="E6" s="173" t="s">
        <v>436</v>
      </c>
      <c r="F6" s="173" t="s">
        <v>436</v>
      </c>
      <c r="G6" s="4">
        <v>0</v>
      </c>
      <c r="H6" s="80" t="s">
        <v>328</v>
      </c>
      <c r="I6" s="84" t="s">
        <v>687</v>
      </c>
      <c r="K6" s="41"/>
      <c r="L6" s="25"/>
    </row>
    <row r="7" spans="2:12" x14ac:dyDescent="0.35">
      <c r="B7" s="82" t="s">
        <v>54</v>
      </c>
      <c r="D7" s="156">
        <v>53</v>
      </c>
      <c r="E7" s="4">
        <v>46</v>
      </c>
      <c r="F7" s="4">
        <v>31</v>
      </c>
      <c r="G7" s="4">
        <v>37</v>
      </c>
      <c r="H7" s="15">
        <v>13</v>
      </c>
      <c r="I7" s="84">
        <v>57</v>
      </c>
      <c r="L7" s="25"/>
    </row>
    <row r="8" spans="2:12" x14ac:dyDescent="0.35">
      <c r="B8" s="3" t="s">
        <v>7</v>
      </c>
      <c r="D8" s="157">
        <v>46</v>
      </c>
      <c r="E8" s="4">
        <v>42</v>
      </c>
      <c r="F8" s="4">
        <v>28</v>
      </c>
      <c r="G8" s="4">
        <v>33</v>
      </c>
      <c r="H8" s="15">
        <v>12</v>
      </c>
      <c r="I8" s="84">
        <v>52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4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57</v>
      </c>
      <c r="E11" s="4">
        <v>44</v>
      </c>
      <c r="F11" s="4">
        <v>30</v>
      </c>
      <c r="G11" s="4">
        <v>49</v>
      </c>
      <c r="H11" s="15">
        <v>17</v>
      </c>
      <c r="I11" s="84">
        <v>58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1</v>
      </c>
      <c r="G12" s="4">
        <v>3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11</v>
      </c>
      <c r="E13" s="4">
        <v>1</v>
      </c>
      <c r="F13" s="4">
        <v>0</v>
      </c>
      <c r="G13" s="4">
        <v>0</v>
      </c>
      <c r="H13" s="15">
        <v>4</v>
      </c>
      <c r="I13" s="84">
        <v>6</v>
      </c>
    </row>
    <row r="14" spans="2:12" x14ac:dyDescent="0.35">
      <c r="B14" s="3" t="s">
        <v>112</v>
      </c>
      <c r="D14" s="18">
        <v>3</v>
      </c>
      <c r="E14" s="4">
        <v>1</v>
      </c>
      <c r="F14" s="4">
        <v>0</v>
      </c>
      <c r="G14" s="4">
        <v>8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4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2</v>
      </c>
      <c r="H16" s="139">
        <v>0</v>
      </c>
      <c r="I16" s="84">
        <v>6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4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0</v>
      </c>
      <c r="G19" s="26">
        <v>6</v>
      </c>
      <c r="H19" s="4">
        <v>3</v>
      </c>
      <c r="I19" s="84">
        <v>6</v>
      </c>
    </row>
    <row r="20" spans="2:9" x14ac:dyDescent="0.35">
      <c r="B20" s="3" t="s">
        <v>17</v>
      </c>
      <c r="D20" s="6">
        <v>5.1999999999999998E-3</v>
      </c>
      <c r="E20" s="6">
        <v>7.4999999999999997E-3</v>
      </c>
      <c r="F20" s="6">
        <v>9.9000000000000008E-3</v>
      </c>
      <c r="G20" s="6" t="s">
        <v>688</v>
      </c>
      <c r="H20" s="6">
        <v>0</v>
      </c>
      <c r="I20" s="85">
        <v>1.8499999999999999E-2</v>
      </c>
    </row>
    <row r="21" spans="2:9" x14ac:dyDescent="0.35">
      <c r="B21" s="3" t="s">
        <v>18</v>
      </c>
      <c r="D21" s="6">
        <v>5.3E-3</v>
      </c>
      <c r="E21" s="6">
        <v>1.6E-2</v>
      </c>
      <c r="F21" s="6">
        <v>1.6E-2</v>
      </c>
      <c r="G21" s="7">
        <v>0.55000000000000004</v>
      </c>
      <c r="H21" s="6">
        <v>3.8999999999999998E-3</v>
      </c>
      <c r="I21" s="85">
        <v>1.7000000000000001E-2</v>
      </c>
    </row>
    <row r="22" spans="2:9" x14ac:dyDescent="0.35">
      <c r="B22" s="3" t="s">
        <v>19</v>
      </c>
      <c r="D22" s="7">
        <v>0.81</v>
      </c>
      <c r="E22" s="7">
        <v>0.77</v>
      </c>
      <c r="F22" s="7">
        <v>0.72</v>
      </c>
      <c r="G22" s="7">
        <v>0.74</v>
      </c>
      <c r="H22" s="7">
        <v>0.88</v>
      </c>
      <c r="I22" s="86">
        <v>0.56999999999999995</v>
      </c>
    </row>
    <row r="23" spans="2:9" x14ac:dyDescent="0.35">
      <c r="B23" s="3" t="s">
        <v>20</v>
      </c>
      <c r="D23" s="138">
        <v>37144</v>
      </c>
      <c r="E23" s="8">
        <v>27981</v>
      </c>
      <c r="F23" s="8">
        <v>20941</v>
      </c>
      <c r="G23" s="14">
        <v>50132</v>
      </c>
      <c r="H23" s="33">
        <v>13928</v>
      </c>
      <c r="I23" s="87">
        <v>50554</v>
      </c>
    </row>
    <row r="24" spans="2:9" x14ac:dyDescent="0.35">
      <c r="B24" s="3" t="s">
        <v>21</v>
      </c>
      <c r="D24" s="18">
        <v>542</v>
      </c>
      <c r="E24" s="4">
        <v>497</v>
      </c>
      <c r="F24" s="4">
        <v>341</v>
      </c>
      <c r="G24" s="4">
        <v>516</v>
      </c>
      <c r="H24" s="15">
        <v>340</v>
      </c>
      <c r="I24" s="84">
        <v>551</v>
      </c>
    </row>
    <row r="25" spans="2:9" x14ac:dyDescent="0.35">
      <c r="B25" s="3" t="s">
        <v>23</v>
      </c>
      <c r="D25" s="18">
        <v>3</v>
      </c>
      <c r="E25" s="4">
        <v>10</v>
      </c>
      <c r="F25" s="179" t="s">
        <v>29</v>
      </c>
      <c r="G25" s="4">
        <v>13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0.99</v>
      </c>
      <c r="E26" s="7">
        <v>0.92</v>
      </c>
      <c r="F26" s="179" t="s">
        <v>29</v>
      </c>
      <c r="G26" s="7">
        <v>0.94</v>
      </c>
      <c r="H26" s="179" t="s">
        <v>29</v>
      </c>
      <c r="I26" s="86">
        <v>0.96</v>
      </c>
    </row>
    <row r="27" spans="2:9" x14ac:dyDescent="0.35">
      <c r="B27" s="5" t="s">
        <v>25</v>
      </c>
      <c r="D27" s="171">
        <v>0.88</v>
      </c>
      <c r="E27" s="171">
        <v>0.9</v>
      </c>
      <c r="F27" s="180" t="s">
        <v>29</v>
      </c>
      <c r="G27" s="23">
        <v>0.7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12F4-DED7-4B2F-B238-59CDDBDE4B3D}">
  <dimension ref="B3:L27"/>
  <sheetViews>
    <sheetView showGridLines="0" topLeftCell="A2" zoomScale="90" zoomScaleNormal="90" workbookViewId="0">
      <selection activeCell="L8" sqref="L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64</v>
      </c>
      <c r="K4" s="41">
        <v>45848</v>
      </c>
      <c r="L4" s="25"/>
    </row>
    <row r="5" spans="2:12" x14ac:dyDescent="0.35">
      <c r="B5" s="82" t="s">
        <v>53</v>
      </c>
      <c r="D5" s="156">
        <v>6</v>
      </c>
      <c r="E5" s="4">
        <v>6</v>
      </c>
      <c r="F5" s="4">
        <v>7</v>
      </c>
      <c r="G5" s="4">
        <v>8</v>
      </c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689</v>
      </c>
      <c r="E6" s="173" t="s">
        <v>430</v>
      </c>
      <c r="F6" s="173" t="s">
        <v>430</v>
      </c>
      <c r="G6" s="4">
        <v>3</v>
      </c>
      <c r="H6" s="80" t="s">
        <v>328</v>
      </c>
      <c r="I6" s="84" t="s">
        <v>423</v>
      </c>
      <c r="K6" s="41"/>
      <c r="L6" s="25"/>
    </row>
    <row r="7" spans="2:12" x14ac:dyDescent="0.35">
      <c r="B7" s="82" t="s">
        <v>54</v>
      </c>
      <c r="D7" s="156">
        <v>51</v>
      </c>
      <c r="E7" s="4">
        <v>47</v>
      </c>
      <c r="F7" s="4">
        <v>32</v>
      </c>
      <c r="G7" s="4">
        <v>38</v>
      </c>
      <c r="H7" s="15">
        <v>13</v>
      </c>
      <c r="I7" s="84">
        <v>57</v>
      </c>
      <c r="L7" s="25"/>
    </row>
    <row r="8" spans="2:12" x14ac:dyDescent="0.35">
      <c r="B8" s="3" t="s">
        <v>7</v>
      </c>
      <c r="D8" s="157">
        <v>45</v>
      </c>
      <c r="E8" s="4">
        <v>43</v>
      </c>
      <c r="F8" s="4">
        <v>29</v>
      </c>
      <c r="G8" s="4">
        <v>33</v>
      </c>
      <c r="H8" s="15">
        <v>12</v>
      </c>
      <c r="I8" s="84">
        <v>52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0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52</v>
      </c>
      <c r="F11" s="4">
        <v>31</v>
      </c>
      <c r="G11" s="4">
        <v>47</v>
      </c>
      <c r="H11" s="15" t="s">
        <v>690</v>
      </c>
      <c r="I11" s="84">
        <v>51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1</v>
      </c>
      <c r="G12" s="4">
        <v>0</v>
      </c>
      <c r="H12" s="15">
        <v>3</v>
      </c>
      <c r="I12" s="84">
        <v>9</v>
      </c>
    </row>
    <row r="13" spans="2:12" x14ac:dyDescent="0.35">
      <c r="B13" s="3" t="s">
        <v>11</v>
      </c>
      <c r="D13" s="18">
        <v>15</v>
      </c>
      <c r="E13" s="4">
        <v>1</v>
      </c>
      <c r="F13" s="4">
        <v>0</v>
      </c>
      <c r="G13" s="4">
        <v>0</v>
      </c>
      <c r="H13" s="15">
        <v>1</v>
      </c>
      <c r="I13" s="84">
        <v>3</v>
      </c>
    </row>
    <row r="14" spans="2:12" x14ac:dyDescent="0.35">
      <c r="B14" s="3" t="s">
        <v>112</v>
      </c>
      <c r="D14" s="18">
        <v>6</v>
      </c>
      <c r="E14" s="4">
        <v>6</v>
      </c>
      <c r="F14" s="4">
        <v>0</v>
      </c>
      <c r="G14" s="4">
        <v>8</v>
      </c>
      <c r="H14" s="15">
        <v>1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0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2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2</v>
      </c>
      <c r="F19" s="4">
        <v>4</v>
      </c>
      <c r="G19" s="26">
        <v>0</v>
      </c>
      <c r="H19" s="4">
        <v>4</v>
      </c>
      <c r="I19" s="84">
        <v>8</v>
      </c>
    </row>
    <row r="20" spans="2:9" x14ac:dyDescent="0.35">
      <c r="B20" s="3" t="s">
        <v>17</v>
      </c>
      <c r="D20" s="6">
        <v>1.12E-2</v>
      </c>
      <c r="E20" s="6">
        <v>5.4999999999999997E-3</v>
      </c>
      <c r="F20" s="6">
        <v>9.7999999999999997E-3</v>
      </c>
      <c r="G20" s="6" t="s">
        <v>691</v>
      </c>
      <c r="H20" s="6">
        <v>3.2000000000000002E-3</v>
      </c>
      <c r="I20" s="85">
        <v>6.9999999999999999E-4</v>
      </c>
    </row>
    <row r="21" spans="2:9" x14ac:dyDescent="0.35">
      <c r="B21" s="3" t="s">
        <v>18</v>
      </c>
      <c r="D21" s="6">
        <v>5.0000000000000001E-3</v>
      </c>
      <c r="E21" s="6">
        <v>1.4999999999999999E-2</v>
      </c>
      <c r="F21" s="6">
        <v>1.4999999999999999E-2</v>
      </c>
      <c r="G21" s="7" t="s">
        <v>360</v>
      </c>
      <c r="H21" s="6">
        <v>4.0000000000000001E-3</v>
      </c>
      <c r="I21" s="85">
        <v>1.47E-2</v>
      </c>
    </row>
    <row r="22" spans="2:9" x14ac:dyDescent="0.35">
      <c r="B22" s="3" t="s">
        <v>19</v>
      </c>
      <c r="D22" s="7">
        <v>0.82</v>
      </c>
      <c r="E22" s="7">
        <v>0.85</v>
      </c>
      <c r="F22" s="7">
        <v>0.74</v>
      </c>
      <c r="G22" s="7">
        <v>0.63</v>
      </c>
      <c r="H22" s="7">
        <v>0.52</v>
      </c>
      <c r="I22" s="86">
        <v>0.6</v>
      </c>
    </row>
    <row r="23" spans="2:9" x14ac:dyDescent="0.35">
      <c r="B23" s="3" t="s">
        <v>20</v>
      </c>
      <c r="D23" s="138">
        <v>52260</v>
      </c>
      <c r="E23" s="8">
        <v>33703</v>
      </c>
      <c r="F23" s="8">
        <v>20313</v>
      </c>
      <c r="G23" s="14">
        <v>39352</v>
      </c>
      <c r="H23" s="33">
        <v>10122</v>
      </c>
      <c r="I23" s="87">
        <v>48150</v>
      </c>
    </row>
    <row r="24" spans="2:9" x14ac:dyDescent="0.35">
      <c r="B24" s="3" t="s">
        <v>21</v>
      </c>
      <c r="D24" s="18">
        <v>611</v>
      </c>
      <c r="E24" s="4">
        <v>644</v>
      </c>
      <c r="F24" s="4">
        <v>376</v>
      </c>
      <c r="G24" s="4">
        <v>492</v>
      </c>
      <c r="H24" s="15">
        <v>182</v>
      </c>
      <c r="I24" s="84">
        <v>573</v>
      </c>
    </row>
    <row r="25" spans="2:9" x14ac:dyDescent="0.35">
      <c r="B25" s="3" t="s">
        <v>23</v>
      </c>
      <c r="D25" s="18">
        <v>5</v>
      </c>
      <c r="E25" s="4">
        <v>6</v>
      </c>
      <c r="F25" s="179" t="s">
        <v>29</v>
      </c>
      <c r="G25" s="4">
        <v>11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0.94</v>
      </c>
      <c r="E26" s="7">
        <v>0.91</v>
      </c>
      <c r="F26" s="179" t="s">
        <v>29</v>
      </c>
      <c r="G26" s="7">
        <v>0.95</v>
      </c>
      <c r="H26" s="179" t="s">
        <v>29</v>
      </c>
      <c r="I26" s="86">
        <v>0.88</v>
      </c>
    </row>
    <row r="27" spans="2:9" x14ac:dyDescent="0.35">
      <c r="B27" s="5" t="s">
        <v>25</v>
      </c>
      <c r="D27" s="171">
        <v>0.88</v>
      </c>
      <c r="E27" s="171">
        <v>0.9</v>
      </c>
      <c r="F27" s="180" t="s">
        <v>29</v>
      </c>
      <c r="G27" s="23">
        <v>0.7</v>
      </c>
      <c r="H27" s="180" t="s">
        <v>29</v>
      </c>
      <c r="I27" s="88">
        <v>0.86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5667-AE0C-46AE-9D30-8347201E4D89}">
  <dimension ref="B3:L27"/>
  <sheetViews>
    <sheetView showGridLines="0" zoomScale="90" zoomScaleNormal="90" workbookViewId="0">
      <selection activeCell="G4" sqref="G4:G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63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45849</v>
      </c>
      <c r="L4" s="25"/>
    </row>
    <row r="5" spans="2:12" x14ac:dyDescent="0.35">
      <c r="B5" s="82" t="s">
        <v>53</v>
      </c>
      <c r="D5" s="156">
        <v>6</v>
      </c>
      <c r="E5" s="4">
        <v>6</v>
      </c>
      <c r="F5" s="4">
        <v>7</v>
      </c>
      <c r="G5" s="4">
        <v>8</v>
      </c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689</v>
      </c>
      <c r="E6" s="173" t="s">
        <v>436</v>
      </c>
      <c r="F6" s="173" t="s">
        <v>436</v>
      </c>
      <c r="G6" s="4">
        <v>0</v>
      </c>
      <c r="H6" s="80">
        <v>0</v>
      </c>
      <c r="I6" s="84" t="s">
        <v>692</v>
      </c>
      <c r="K6" s="41"/>
      <c r="L6" s="25"/>
    </row>
    <row r="7" spans="2:12" x14ac:dyDescent="0.35">
      <c r="B7" s="82" t="s">
        <v>54</v>
      </c>
      <c r="D7" s="156">
        <v>51</v>
      </c>
      <c r="E7" s="4">
        <v>46</v>
      </c>
      <c r="F7" s="4">
        <v>31</v>
      </c>
      <c r="G7" s="4">
        <v>38</v>
      </c>
      <c r="H7" s="15">
        <v>14</v>
      </c>
      <c r="I7" s="84">
        <v>57</v>
      </c>
      <c r="L7" s="25"/>
    </row>
    <row r="8" spans="2:12" x14ac:dyDescent="0.35">
      <c r="B8" s="3" t="s">
        <v>7</v>
      </c>
      <c r="D8" s="157">
        <v>45</v>
      </c>
      <c r="E8" s="4">
        <v>42</v>
      </c>
      <c r="F8" s="4">
        <v>28</v>
      </c>
      <c r="G8" s="4">
        <v>33</v>
      </c>
      <c r="H8" s="15">
        <v>13</v>
      </c>
      <c r="I8" s="84">
        <v>52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0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51</v>
      </c>
      <c r="F11" s="4">
        <v>29</v>
      </c>
      <c r="G11" s="4">
        <v>43</v>
      </c>
      <c r="H11" s="15">
        <v>14</v>
      </c>
      <c r="I11" s="84">
        <v>53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1</v>
      </c>
      <c r="G12" s="4">
        <v>2</v>
      </c>
      <c r="H12" s="15">
        <v>0</v>
      </c>
      <c r="I12" s="84">
        <v>5</v>
      </c>
    </row>
    <row r="13" spans="2:12" x14ac:dyDescent="0.35">
      <c r="B13" s="3" t="s">
        <v>11</v>
      </c>
      <c r="D13" s="18">
        <v>22</v>
      </c>
      <c r="E13" s="4">
        <v>0</v>
      </c>
      <c r="F13" s="4">
        <v>0</v>
      </c>
      <c r="G13" s="4" t="s">
        <v>693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10</v>
      </c>
      <c r="E14" s="4">
        <v>3</v>
      </c>
      <c r="F14" s="4">
        <v>0</v>
      </c>
      <c r="G14" s="4">
        <v>1</v>
      </c>
      <c r="H14" s="15">
        <v>5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4</v>
      </c>
      <c r="F15" s="4">
        <v>0</v>
      </c>
      <c r="G15" s="12">
        <v>8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0</v>
      </c>
      <c r="H16" s="139">
        <v>0</v>
      </c>
      <c r="I16" s="84">
        <v>6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2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7</v>
      </c>
      <c r="E19" s="4">
        <v>0</v>
      </c>
      <c r="F19" s="4">
        <v>2</v>
      </c>
      <c r="G19" s="26">
        <v>2</v>
      </c>
      <c r="H19" s="4">
        <v>5</v>
      </c>
      <c r="I19" s="84">
        <v>6</v>
      </c>
    </row>
    <row r="20" spans="2:9" x14ac:dyDescent="0.35">
      <c r="B20" s="3" t="s">
        <v>17</v>
      </c>
      <c r="D20" s="6">
        <v>1.32E-2</v>
      </c>
      <c r="E20" s="6">
        <v>1.32E-2</v>
      </c>
      <c r="F20" s="6">
        <v>1.5599999999999999E-2</v>
      </c>
      <c r="G20" s="6" t="s">
        <v>160</v>
      </c>
      <c r="H20" s="6">
        <v>2.5000000000000001E-3</v>
      </c>
      <c r="I20" s="85">
        <v>9.2999999999999992E-3</v>
      </c>
    </row>
    <row r="21" spans="2:9" x14ac:dyDescent="0.35">
      <c r="B21" s="3" t="s">
        <v>18</v>
      </c>
      <c r="D21" s="6">
        <v>4.1999999999999997E-3</v>
      </c>
      <c r="E21" s="6">
        <v>1.3100000000000001E-2</v>
      </c>
      <c r="F21" s="6">
        <v>1.3100000000000001E-2</v>
      </c>
      <c r="G21" s="7">
        <v>1</v>
      </c>
      <c r="H21" s="6">
        <v>3.7000000000000002E-3</v>
      </c>
      <c r="I21" s="85">
        <v>1.3100000000000001E-2</v>
      </c>
    </row>
    <row r="22" spans="2:9" x14ac:dyDescent="0.35">
      <c r="B22" s="3" t="s">
        <v>19</v>
      </c>
      <c r="D22" s="7">
        <v>0.86</v>
      </c>
      <c r="E22" s="7">
        <v>0.76</v>
      </c>
      <c r="F22" s="7">
        <v>0.8</v>
      </c>
      <c r="G22" s="7">
        <v>0.72</v>
      </c>
      <c r="H22" s="7">
        <v>0.7</v>
      </c>
      <c r="I22" s="86">
        <v>0.59</v>
      </c>
    </row>
    <row r="23" spans="2:9" x14ac:dyDescent="0.35">
      <c r="B23" s="3" t="s">
        <v>20</v>
      </c>
      <c r="D23" s="138">
        <v>60533</v>
      </c>
      <c r="E23" s="8">
        <v>30723</v>
      </c>
      <c r="F23" s="8">
        <v>27571</v>
      </c>
      <c r="G23" s="14">
        <v>39077</v>
      </c>
      <c r="H23" s="33">
        <v>10652</v>
      </c>
      <c r="I23" s="87">
        <v>52412</v>
      </c>
    </row>
    <row r="24" spans="2:9" x14ac:dyDescent="0.35">
      <c r="B24" s="3" t="s">
        <v>21</v>
      </c>
      <c r="D24" s="18">
        <v>524</v>
      </c>
      <c r="E24" s="4">
        <v>532</v>
      </c>
      <c r="F24" s="4">
        <v>378</v>
      </c>
      <c r="G24" s="4">
        <v>545</v>
      </c>
      <c r="H24" s="15">
        <v>207</v>
      </c>
      <c r="I24" s="84">
        <v>551</v>
      </c>
    </row>
    <row r="25" spans="2:9" x14ac:dyDescent="0.35">
      <c r="B25" s="3" t="s">
        <v>23</v>
      </c>
      <c r="D25" s="18">
        <v>7</v>
      </c>
      <c r="E25" s="4">
        <v>8</v>
      </c>
      <c r="F25" s="179" t="s">
        <v>29</v>
      </c>
      <c r="G25" s="4">
        <v>16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0.95</v>
      </c>
      <c r="E26" s="7">
        <v>0.86</v>
      </c>
      <c r="F26" s="179" t="s">
        <v>29</v>
      </c>
      <c r="G26" s="7">
        <v>0.95</v>
      </c>
      <c r="H26" s="179" t="s">
        <v>29</v>
      </c>
      <c r="I26" s="86">
        <v>0.88</v>
      </c>
    </row>
    <row r="27" spans="2:9" x14ac:dyDescent="0.35">
      <c r="B27" s="5" t="s">
        <v>25</v>
      </c>
      <c r="D27" s="171">
        <v>0.88</v>
      </c>
      <c r="E27" s="171">
        <v>0.76</v>
      </c>
      <c r="F27" s="180" t="s">
        <v>29</v>
      </c>
      <c r="G27" s="23">
        <v>0.7</v>
      </c>
      <c r="H27" s="180" t="s">
        <v>29</v>
      </c>
      <c r="I27" s="88">
        <v>0.86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6B61-98D1-4A72-B1E7-F69EFF17E751}">
  <dimension ref="B3:L27"/>
  <sheetViews>
    <sheetView showGridLines="0" topLeftCell="A3" zoomScale="90" zoomScaleNormal="90" workbookViewId="0">
      <selection activeCell="G26" sqref="G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4.1796875" style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45850</v>
      </c>
      <c r="L4" s="25"/>
    </row>
    <row r="5" spans="2:12" x14ac:dyDescent="0.35">
      <c r="B5" s="82" t="s">
        <v>53</v>
      </c>
      <c r="D5" s="156">
        <v>6</v>
      </c>
      <c r="E5" s="4">
        <v>6</v>
      </c>
      <c r="F5" s="4">
        <v>7</v>
      </c>
      <c r="G5" s="4">
        <v>8</v>
      </c>
      <c r="H5" s="80">
        <v>1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694</v>
      </c>
      <c r="E6" s="173" t="s">
        <v>445</v>
      </c>
      <c r="F6" s="173" t="s">
        <v>436</v>
      </c>
      <c r="G6" s="4">
        <v>0</v>
      </c>
      <c r="H6" s="80">
        <v>0</v>
      </c>
      <c r="I6" s="84" t="s">
        <v>463</v>
      </c>
      <c r="K6" s="41"/>
      <c r="L6" s="25"/>
    </row>
    <row r="7" spans="2:12" x14ac:dyDescent="0.35">
      <c r="B7" s="82" t="s">
        <v>54</v>
      </c>
      <c r="D7" s="156">
        <v>48</v>
      </c>
      <c r="E7" s="4">
        <v>41</v>
      </c>
      <c r="F7" s="4">
        <v>31</v>
      </c>
      <c r="G7" s="4">
        <v>38</v>
      </c>
      <c r="H7" s="15">
        <v>14</v>
      </c>
      <c r="I7" s="84">
        <v>49</v>
      </c>
      <c r="L7" s="25"/>
    </row>
    <row r="8" spans="2:12" x14ac:dyDescent="0.35">
      <c r="B8" s="3" t="s">
        <v>7</v>
      </c>
      <c r="D8" s="157">
        <v>45</v>
      </c>
      <c r="E8" s="4">
        <v>37</v>
      </c>
      <c r="F8" s="4">
        <v>28</v>
      </c>
      <c r="G8" s="4">
        <v>33</v>
      </c>
      <c r="H8" s="15">
        <v>13</v>
      </c>
      <c r="I8" s="84">
        <v>44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0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45</v>
      </c>
      <c r="E11" s="4">
        <v>39</v>
      </c>
      <c r="F11" s="4">
        <v>31</v>
      </c>
      <c r="G11" s="4">
        <v>44</v>
      </c>
      <c r="H11" s="15">
        <v>14</v>
      </c>
      <c r="I11" s="84">
        <v>43</v>
      </c>
    </row>
    <row r="12" spans="2:12" x14ac:dyDescent="0.35">
      <c r="B12" s="3" t="s">
        <v>611</v>
      </c>
      <c r="D12" s="18">
        <v>3</v>
      </c>
      <c r="E12" s="4">
        <v>1</v>
      </c>
      <c r="F12" s="4">
        <v>1</v>
      </c>
      <c r="G12" s="4">
        <v>0</v>
      </c>
      <c r="H12" s="15">
        <v>0</v>
      </c>
      <c r="I12" s="84">
        <v>5</v>
      </c>
    </row>
    <row r="13" spans="2:12" x14ac:dyDescent="0.35">
      <c r="B13" s="3" t="s">
        <v>11</v>
      </c>
      <c r="D13" s="18" t="s">
        <v>695</v>
      </c>
      <c r="E13" s="4">
        <v>0</v>
      </c>
      <c r="F13" s="4">
        <v>0</v>
      </c>
      <c r="G13" s="4" t="s">
        <v>693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</v>
      </c>
      <c r="E14" s="4">
        <v>0</v>
      </c>
      <c r="F14" s="4">
        <v>0</v>
      </c>
      <c r="G14" s="4">
        <v>4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4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6</v>
      </c>
      <c r="H16" s="139">
        <v>0</v>
      </c>
      <c r="I16" s="84">
        <v>6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7</v>
      </c>
      <c r="E19" s="4">
        <v>0</v>
      </c>
      <c r="F19" s="4">
        <v>0</v>
      </c>
      <c r="G19" s="26">
        <v>6</v>
      </c>
      <c r="H19" s="4">
        <v>3</v>
      </c>
      <c r="I19" s="84">
        <v>6</v>
      </c>
    </row>
    <row r="20" spans="2:9" x14ac:dyDescent="0.35">
      <c r="B20" s="3" t="s">
        <v>17</v>
      </c>
      <c r="D20" s="6">
        <v>4.8999999999999998E-3</v>
      </c>
      <c r="E20" s="6">
        <v>5.1000000000000004E-3</v>
      </c>
      <c r="F20" s="6">
        <v>8.5000000000000006E-3</v>
      </c>
      <c r="G20" s="6" t="s">
        <v>696</v>
      </c>
      <c r="H20" s="6">
        <v>4.5999999999999999E-3</v>
      </c>
      <c r="I20" s="85">
        <v>1.04E-2</v>
      </c>
    </row>
    <row r="21" spans="2:9" x14ac:dyDescent="0.35">
      <c r="B21" s="3" t="s">
        <v>18</v>
      </c>
      <c r="D21" s="6">
        <v>6.8999999999999999E-3</v>
      </c>
      <c r="E21" s="6">
        <v>1.43E-2</v>
      </c>
      <c r="F21" s="6">
        <v>1.43E-2</v>
      </c>
      <c r="G21" s="7" t="s">
        <v>401</v>
      </c>
      <c r="H21" s="6">
        <v>3.8999999999999998E-3</v>
      </c>
      <c r="I21" s="85">
        <v>1.4999999999999999E-2</v>
      </c>
    </row>
    <row r="22" spans="2:9" x14ac:dyDescent="0.35">
      <c r="B22" s="3" t="s">
        <v>19</v>
      </c>
      <c r="D22" s="7">
        <v>0.8</v>
      </c>
      <c r="E22" s="7">
        <v>0.72</v>
      </c>
      <c r="F22" s="7">
        <v>0.73</v>
      </c>
      <c r="G22" s="7">
        <v>0.7</v>
      </c>
      <c r="H22" s="7">
        <v>0.68</v>
      </c>
      <c r="I22" s="86">
        <v>0.54</v>
      </c>
    </row>
    <row r="23" spans="2:9" x14ac:dyDescent="0.35">
      <c r="B23" s="3" t="s">
        <v>20</v>
      </c>
      <c r="D23" s="138">
        <v>32275</v>
      </c>
      <c r="E23" s="8">
        <v>21993</v>
      </c>
      <c r="F23" s="8">
        <v>22301</v>
      </c>
      <c r="G23" s="14">
        <v>42294</v>
      </c>
      <c r="H23" s="33">
        <v>9027</v>
      </c>
      <c r="I23" s="87">
        <v>34384</v>
      </c>
    </row>
    <row r="24" spans="2:9" x14ac:dyDescent="0.35">
      <c r="B24" s="3" t="s">
        <v>21</v>
      </c>
      <c r="D24" s="18">
        <v>526</v>
      </c>
      <c r="E24" s="4">
        <v>551</v>
      </c>
      <c r="F24" s="4">
        <v>510</v>
      </c>
      <c r="G24" s="4">
        <v>596</v>
      </c>
      <c r="H24" s="15">
        <v>249</v>
      </c>
      <c r="I24" s="84">
        <v>515</v>
      </c>
    </row>
    <row r="25" spans="2:9" x14ac:dyDescent="0.35">
      <c r="B25" s="3" t="s">
        <v>23</v>
      </c>
      <c r="D25" s="18">
        <v>10</v>
      </c>
      <c r="E25" s="4">
        <v>11</v>
      </c>
      <c r="F25" s="179" t="s">
        <v>29</v>
      </c>
      <c r="G25" s="4">
        <v>6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0.93</v>
      </c>
      <c r="E26" s="7">
        <v>0.86</v>
      </c>
      <c r="F26" s="179" t="s">
        <v>29</v>
      </c>
      <c r="G26" s="7">
        <v>0.91</v>
      </c>
      <c r="H26" s="179" t="s">
        <v>29</v>
      </c>
      <c r="I26" s="86">
        <v>0.9</v>
      </c>
    </row>
    <row r="27" spans="2:9" x14ac:dyDescent="0.35">
      <c r="B27" s="5" t="s">
        <v>25</v>
      </c>
      <c r="D27" s="171">
        <v>0.9</v>
      </c>
      <c r="E27" s="171">
        <v>0.76</v>
      </c>
      <c r="F27" s="180" t="s">
        <v>29</v>
      </c>
      <c r="G27" s="23">
        <v>0.7</v>
      </c>
      <c r="H27" s="180" t="s">
        <v>29</v>
      </c>
      <c r="I27" s="88">
        <v>0.86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26B1-9A2F-43EA-9B22-32E9D807BD0D}">
  <dimension ref="B3:L27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45852</v>
      </c>
      <c r="L4" s="25"/>
    </row>
    <row r="5" spans="2:12" x14ac:dyDescent="0.35">
      <c r="B5" s="82" t="s">
        <v>53</v>
      </c>
      <c r="D5" s="156">
        <v>6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697</v>
      </c>
      <c r="E6" s="173" t="s">
        <v>673</v>
      </c>
      <c r="F6" s="173" t="s">
        <v>436</v>
      </c>
      <c r="G6" s="4" t="s">
        <v>289</v>
      </c>
      <c r="H6" s="80">
        <v>0</v>
      </c>
      <c r="I6" s="84" t="s">
        <v>698</v>
      </c>
      <c r="K6" s="41"/>
      <c r="L6" s="25"/>
    </row>
    <row r="7" spans="2:12" x14ac:dyDescent="0.35">
      <c r="B7" s="82" t="s">
        <v>54</v>
      </c>
      <c r="D7" s="156">
        <v>51</v>
      </c>
      <c r="E7" s="4">
        <v>45</v>
      </c>
      <c r="F7" s="4">
        <v>31</v>
      </c>
      <c r="G7" s="4">
        <v>38</v>
      </c>
      <c r="H7" s="15">
        <v>14</v>
      </c>
      <c r="I7" s="84">
        <v>54</v>
      </c>
      <c r="L7" s="25"/>
    </row>
    <row r="8" spans="2:12" x14ac:dyDescent="0.35">
      <c r="B8" s="3" t="s">
        <v>7</v>
      </c>
      <c r="D8" s="157">
        <v>44</v>
      </c>
      <c r="E8" s="4">
        <v>41</v>
      </c>
      <c r="F8" s="4">
        <v>28</v>
      </c>
      <c r="G8" s="4">
        <v>33</v>
      </c>
      <c r="H8" s="15">
        <v>13</v>
      </c>
      <c r="I8" s="84">
        <v>49</v>
      </c>
    </row>
    <row r="9" spans="2:12" x14ac:dyDescent="0.35">
      <c r="B9" s="3" t="s">
        <v>8</v>
      </c>
      <c r="D9" s="157">
        <v>6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51</v>
      </c>
      <c r="E11" s="4">
        <v>52</v>
      </c>
      <c r="F11" s="4">
        <v>32</v>
      </c>
      <c r="G11" s="4">
        <v>39</v>
      </c>
      <c r="H11" s="15">
        <v>14</v>
      </c>
      <c r="I11" s="84">
        <v>51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2</v>
      </c>
      <c r="G12" s="4">
        <v>0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11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4</v>
      </c>
      <c r="E14" s="4">
        <v>5</v>
      </c>
      <c r="F14" s="4">
        <v>0</v>
      </c>
      <c r="G14" s="4">
        <v>1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0</v>
      </c>
      <c r="G15" s="12">
        <v>0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8</v>
      </c>
      <c r="H16" s="139">
        <v>0</v>
      </c>
      <c r="I16" s="84">
        <v>6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2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2</v>
      </c>
      <c r="F19" s="4">
        <v>4</v>
      </c>
      <c r="G19" s="26">
        <v>8</v>
      </c>
      <c r="H19" s="4">
        <v>0</v>
      </c>
      <c r="I19" s="84">
        <v>6</v>
      </c>
    </row>
    <row r="20" spans="2:9" x14ac:dyDescent="0.35">
      <c r="B20" s="3" t="s">
        <v>17</v>
      </c>
      <c r="D20" s="6">
        <v>1.7299999999999999E-2</v>
      </c>
      <c r="E20" s="6">
        <v>2.46E-2</v>
      </c>
      <c r="F20" s="6">
        <v>1.7600000000000001E-2</v>
      </c>
      <c r="G20" s="6" t="s">
        <v>699</v>
      </c>
      <c r="H20" s="6">
        <v>7.7999999999999996E-3</v>
      </c>
      <c r="I20" s="85">
        <v>1.2E-2</v>
      </c>
    </row>
    <row r="21" spans="2:9" x14ac:dyDescent="0.35">
      <c r="B21" s="3" t="s">
        <v>18</v>
      </c>
      <c r="D21" s="6">
        <v>7.9000000000000008E-3</v>
      </c>
      <c r="E21" s="6">
        <v>1.4500000000000001E-2</v>
      </c>
      <c r="F21" s="6">
        <v>1.4500000000000001E-2</v>
      </c>
      <c r="G21" s="7" t="s">
        <v>242</v>
      </c>
      <c r="H21" s="6">
        <v>4.4000000000000003E-3</v>
      </c>
      <c r="I21" s="85">
        <v>1.4800000000000001E-2</v>
      </c>
    </row>
    <row r="22" spans="2:9" x14ac:dyDescent="0.35">
      <c r="B22" s="3" t="s">
        <v>19</v>
      </c>
      <c r="D22" s="7">
        <v>0.79</v>
      </c>
      <c r="E22" s="7">
        <v>0.79</v>
      </c>
      <c r="F22" s="7">
        <v>0.71</v>
      </c>
      <c r="G22" s="7">
        <v>0.63</v>
      </c>
      <c r="H22" s="7">
        <v>0.52</v>
      </c>
      <c r="I22" s="86">
        <v>0.54</v>
      </c>
    </row>
    <row r="23" spans="2:9" x14ac:dyDescent="0.35">
      <c r="B23" s="3" t="s">
        <v>20</v>
      </c>
      <c r="D23" s="138">
        <v>44772</v>
      </c>
      <c r="E23" s="8">
        <v>35346</v>
      </c>
      <c r="F23" s="8">
        <v>25931</v>
      </c>
      <c r="G23" s="14">
        <v>37395</v>
      </c>
      <c r="H23" s="33">
        <v>7343</v>
      </c>
      <c r="I23" s="87">
        <v>42044</v>
      </c>
    </row>
    <row r="24" spans="2:9" x14ac:dyDescent="0.35">
      <c r="B24" s="3" t="s">
        <v>21</v>
      </c>
      <c r="D24" s="18">
        <v>456</v>
      </c>
      <c r="E24" s="4">
        <v>857</v>
      </c>
      <c r="F24" s="4">
        <v>327</v>
      </c>
      <c r="G24" s="4">
        <v>409</v>
      </c>
      <c r="H24" s="15">
        <v>344</v>
      </c>
      <c r="I24" s="84">
        <v>489</v>
      </c>
    </row>
    <row r="25" spans="2:9" x14ac:dyDescent="0.35">
      <c r="B25" s="3" t="s">
        <v>23</v>
      </c>
      <c r="D25" s="18">
        <v>4</v>
      </c>
      <c r="E25" s="4">
        <v>13</v>
      </c>
      <c r="F25" s="179" t="s">
        <v>29</v>
      </c>
      <c r="G25" s="4">
        <v>15</v>
      </c>
      <c r="H25" s="179" t="s">
        <v>29</v>
      </c>
      <c r="I25" s="84">
        <v>12</v>
      </c>
    </row>
    <row r="26" spans="2:9" x14ac:dyDescent="0.35">
      <c r="B26" s="3" t="s">
        <v>24</v>
      </c>
      <c r="D26" s="7">
        <v>0.96</v>
      </c>
      <c r="E26" s="7">
        <v>0.84</v>
      </c>
      <c r="F26" s="179" t="s">
        <v>29</v>
      </c>
      <c r="G26" s="7">
        <v>0.93</v>
      </c>
      <c r="H26" s="179" t="s">
        <v>29</v>
      </c>
      <c r="I26" s="86">
        <v>0.88</v>
      </c>
    </row>
    <row r="27" spans="2:9" x14ac:dyDescent="0.35">
      <c r="B27" s="5" t="s">
        <v>25</v>
      </c>
      <c r="D27" s="171">
        <v>0.9</v>
      </c>
      <c r="E27" s="171">
        <v>0.76</v>
      </c>
      <c r="F27" s="180" t="s">
        <v>29</v>
      </c>
      <c r="G27" s="23">
        <v>0.8</v>
      </c>
      <c r="H27" s="180" t="s">
        <v>29</v>
      </c>
      <c r="I27" s="88">
        <v>0.86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2C0-5098-4197-965E-5D16A1E8B537}">
  <dimension ref="B3:L27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45853</v>
      </c>
      <c r="L4" s="25"/>
    </row>
    <row r="5" spans="2:12" x14ac:dyDescent="0.35">
      <c r="B5" s="82" t="s">
        <v>53</v>
      </c>
      <c r="D5" s="156">
        <v>6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700</v>
      </c>
      <c r="E6" s="173" t="s">
        <v>673</v>
      </c>
      <c r="F6" s="173" t="s">
        <v>436</v>
      </c>
      <c r="G6" s="4">
        <v>0</v>
      </c>
      <c r="H6" s="80" t="s">
        <v>266</v>
      </c>
      <c r="I6" s="84" t="s">
        <v>701</v>
      </c>
      <c r="K6" s="41"/>
      <c r="L6" s="25"/>
    </row>
    <row r="7" spans="2:12" x14ac:dyDescent="0.35">
      <c r="B7" s="82" t="s">
        <v>54</v>
      </c>
      <c r="D7" s="156">
        <v>54</v>
      </c>
      <c r="E7" s="4">
        <v>45</v>
      </c>
      <c r="F7" s="4">
        <v>31</v>
      </c>
      <c r="G7" s="4">
        <v>38</v>
      </c>
      <c r="H7" s="15">
        <v>7</v>
      </c>
      <c r="I7" s="84">
        <v>48</v>
      </c>
      <c r="L7" s="25"/>
    </row>
    <row r="8" spans="2:12" x14ac:dyDescent="0.35">
      <c r="B8" s="3" t="s">
        <v>7</v>
      </c>
      <c r="D8" s="157">
        <v>46</v>
      </c>
      <c r="E8" s="4">
        <v>41</v>
      </c>
      <c r="F8" s="4">
        <v>28</v>
      </c>
      <c r="G8" s="4">
        <v>33</v>
      </c>
      <c r="H8" s="15">
        <v>6</v>
      </c>
      <c r="I8" s="84">
        <v>43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41</v>
      </c>
      <c r="F11" s="4">
        <v>35</v>
      </c>
      <c r="G11" s="4">
        <v>47</v>
      </c>
      <c r="H11" s="15">
        <v>7</v>
      </c>
      <c r="I11" s="84">
        <v>42</v>
      </c>
    </row>
    <row r="12" spans="2:12" x14ac:dyDescent="0.35">
      <c r="B12" s="3" t="s">
        <v>611</v>
      </c>
      <c r="D12" s="18">
        <v>0</v>
      </c>
      <c r="E12" s="4">
        <v>2</v>
      </c>
      <c r="F12" s="4">
        <v>2</v>
      </c>
      <c r="G12" s="4">
        <v>1</v>
      </c>
      <c r="H12" s="15">
        <v>0</v>
      </c>
      <c r="I12" s="84">
        <v>5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2</v>
      </c>
      <c r="F14" s="4">
        <v>0</v>
      </c>
      <c r="G14" s="4">
        <v>4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3</v>
      </c>
      <c r="E15" s="4">
        <v>4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3</v>
      </c>
      <c r="H16" s="139">
        <v>0</v>
      </c>
      <c r="I16" s="84">
        <v>9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1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0</v>
      </c>
      <c r="F19" s="4">
        <v>1</v>
      </c>
      <c r="G19" s="26">
        <v>3</v>
      </c>
      <c r="H19" s="4">
        <v>0</v>
      </c>
      <c r="I19" s="84">
        <v>9</v>
      </c>
    </row>
    <row r="20" spans="2:9" x14ac:dyDescent="0.35">
      <c r="B20" s="3" t="s">
        <v>17</v>
      </c>
      <c r="D20" s="6">
        <v>1.8700000000000001E-2</v>
      </c>
      <c r="E20" s="6">
        <v>1.7399999999999999E-2</v>
      </c>
      <c r="F20" s="6">
        <v>1.8800000000000001E-2</v>
      </c>
      <c r="G20" s="6" t="s">
        <v>444</v>
      </c>
      <c r="H20" s="6">
        <v>1.66E-2</v>
      </c>
      <c r="I20" s="85">
        <v>9.4000000000000004E-3</v>
      </c>
    </row>
    <row r="21" spans="2:9" x14ac:dyDescent="0.35">
      <c r="B21" s="3" t="s">
        <v>18</v>
      </c>
      <c r="D21" s="6">
        <v>9.4000000000000004E-3</v>
      </c>
      <c r="E21" s="6">
        <v>1.5599999999999999E-2</v>
      </c>
      <c r="F21" s="6">
        <v>1.5599999999999999E-2</v>
      </c>
      <c r="G21" s="7" t="s">
        <v>217</v>
      </c>
      <c r="H21" s="6">
        <v>5.3E-3</v>
      </c>
      <c r="I21" s="85">
        <v>1.44E-2</v>
      </c>
    </row>
    <row r="22" spans="2:9" x14ac:dyDescent="0.35">
      <c r="B22" s="3" t="s">
        <v>19</v>
      </c>
      <c r="D22" s="7">
        <v>0.83</v>
      </c>
      <c r="E22" s="7">
        <v>0.76</v>
      </c>
      <c r="F22" s="7">
        <v>0.77</v>
      </c>
      <c r="G22" s="7">
        <v>0.66</v>
      </c>
      <c r="H22" s="7">
        <v>1.0900000000000001</v>
      </c>
      <c r="I22" s="86">
        <v>0.55000000000000004</v>
      </c>
    </row>
    <row r="23" spans="2:9" x14ac:dyDescent="0.35">
      <c r="B23" s="3" t="s">
        <v>20</v>
      </c>
      <c r="D23" s="138">
        <v>47323</v>
      </c>
      <c r="E23" s="8">
        <v>24974</v>
      </c>
      <c r="F23" s="8">
        <v>27793</v>
      </c>
      <c r="G23" s="14">
        <v>45153</v>
      </c>
      <c r="H23" s="33">
        <v>7598</v>
      </c>
      <c r="I23" s="87">
        <v>36516</v>
      </c>
    </row>
    <row r="24" spans="2:9" x14ac:dyDescent="0.35">
      <c r="B24" s="3" t="s">
        <v>21</v>
      </c>
      <c r="D24" s="18">
        <v>736</v>
      </c>
      <c r="E24" s="4">
        <v>379</v>
      </c>
      <c r="F24" s="4">
        <v>354</v>
      </c>
      <c r="G24" s="4">
        <v>529</v>
      </c>
      <c r="H24" s="15">
        <v>7</v>
      </c>
      <c r="I24" s="84">
        <v>466</v>
      </c>
    </row>
    <row r="25" spans="2:9" x14ac:dyDescent="0.35">
      <c r="B25" s="3" t="s">
        <v>23</v>
      </c>
      <c r="D25" s="18">
        <v>4</v>
      </c>
      <c r="E25" s="4">
        <v>10</v>
      </c>
      <c r="F25" s="179" t="s">
        <v>29</v>
      </c>
      <c r="G25" s="4">
        <v>12</v>
      </c>
      <c r="H25" s="179" t="s">
        <v>29</v>
      </c>
      <c r="I25" s="84">
        <v>4</v>
      </c>
    </row>
    <row r="26" spans="2:9" x14ac:dyDescent="0.35">
      <c r="B26" s="3" t="s">
        <v>24</v>
      </c>
      <c r="D26" s="7">
        <v>0.95</v>
      </c>
      <c r="E26" s="7">
        <v>0.85</v>
      </c>
      <c r="F26" s="179" t="s">
        <v>29</v>
      </c>
      <c r="G26" s="7">
        <v>0.94</v>
      </c>
      <c r="H26" s="179" t="s">
        <v>29</v>
      </c>
      <c r="I26" s="86">
        <v>0.85</v>
      </c>
    </row>
    <row r="27" spans="2:9" x14ac:dyDescent="0.35">
      <c r="B27" s="5" t="s">
        <v>25</v>
      </c>
      <c r="D27" s="171">
        <v>0.93</v>
      </c>
      <c r="E27" s="171">
        <v>0.82</v>
      </c>
      <c r="F27" s="180" t="s">
        <v>29</v>
      </c>
      <c r="G27" s="23">
        <v>0.83</v>
      </c>
      <c r="H27" s="180" t="s">
        <v>29</v>
      </c>
      <c r="I27" s="88">
        <v>0.8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CC16-5D75-403A-9168-112F4EA231B9}">
  <dimension ref="B3:L27"/>
  <sheetViews>
    <sheetView showGridLines="0" zoomScale="90" zoomScaleNormal="90" workbookViewId="0">
      <selection activeCell="D4" sqref="D4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9" style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45854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702</v>
      </c>
      <c r="E6" s="173" t="s">
        <v>673</v>
      </c>
      <c r="F6" s="173" t="s">
        <v>436</v>
      </c>
      <c r="G6" s="4">
        <v>0</v>
      </c>
      <c r="H6" s="80" t="s">
        <v>246</v>
      </c>
      <c r="I6" s="84" t="s">
        <v>459</v>
      </c>
      <c r="K6" s="41"/>
      <c r="L6" s="25"/>
    </row>
    <row r="7" spans="2:12" x14ac:dyDescent="0.35">
      <c r="B7" s="82" t="s">
        <v>54</v>
      </c>
      <c r="D7" s="156">
        <v>54</v>
      </c>
      <c r="E7" s="4">
        <v>45</v>
      </c>
      <c r="F7" s="4">
        <v>31</v>
      </c>
      <c r="G7" s="4">
        <v>38</v>
      </c>
      <c r="H7" s="15">
        <v>13</v>
      </c>
      <c r="I7" s="84">
        <v>59</v>
      </c>
      <c r="L7" s="25"/>
    </row>
    <row r="8" spans="2:12" x14ac:dyDescent="0.35">
      <c r="B8" s="3" t="s">
        <v>7</v>
      </c>
      <c r="D8" s="157">
        <v>45</v>
      </c>
      <c r="E8" s="4">
        <v>41</v>
      </c>
      <c r="F8" s="4">
        <v>28</v>
      </c>
      <c r="G8" s="4">
        <v>33</v>
      </c>
      <c r="H8" s="15">
        <v>12</v>
      </c>
      <c r="I8" s="84">
        <v>54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48</v>
      </c>
      <c r="F11" s="4">
        <v>31</v>
      </c>
      <c r="G11" s="4">
        <v>43</v>
      </c>
      <c r="H11" s="15">
        <v>13</v>
      </c>
      <c r="I11" s="84">
        <v>55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3</v>
      </c>
      <c r="G12" s="4">
        <v>1</v>
      </c>
      <c r="H12" s="15">
        <v>0</v>
      </c>
      <c r="I12" s="84">
        <v>9</v>
      </c>
    </row>
    <row r="13" spans="2:12" x14ac:dyDescent="0.35">
      <c r="B13" s="3" t="s">
        <v>11</v>
      </c>
      <c r="D13" s="18">
        <v>15</v>
      </c>
      <c r="E13" s="4">
        <v>0</v>
      </c>
      <c r="F13" s="4">
        <v>1</v>
      </c>
      <c r="G13" s="4">
        <v>0</v>
      </c>
      <c r="H13" s="15">
        <v>0</v>
      </c>
      <c r="I13" s="84">
        <v>5</v>
      </c>
    </row>
    <row r="14" spans="2:12" x14ac:dyDescent="0.35">
      <c r="B14" s="3" t="s">
        <v>112</v>
      </c>
      <c r="D14" s="18">
        <v>10</v>
      </c>
      <c r="E14" s="4">
        <v>4</v>
      </c>
      <c r="F14" s="4">
        <v>0</v>
      </c>
      <c r="G14" s="4" t="s">
        <v>703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5</v>
      </c>
      <c r="E15" s="4">
        <v>5</v>
      </c>
      <c r="F15" s="4">
        <v>0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1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4</v>
      </c>
      <c r="G19" s="26">
        <v>1</v>
      </c>
      <c r="H19" s="4">
        <v>0</v>
      </c>
      <c r="I19" s="84">
        <v>8</v>
      </c>
    </row>
    <row r="20" spans="2:9" x14ac:dyDescent="0.35">
      <c r="B20" s="3" t="s">
        <v>17</v>
      </c>
      <c r="D20" s="6">
        <v>7.0000000000000001E-3</v>
      </c>
      <c r="E20" s="6">
        <v>1.03E-2</v>
      </c>
      <c r="F20" s="6">
        <v>8.2000000000000007E-3</v>
      </c>
      <c r="G20" s="6" t="s">
        <v>704</v>
      </c>
      <c r="H20" s="6">
        <v>0</v>
      </c>
      <c r="I20" s="85">
        <v>1.17E-2</v>
      </c>
    </row>
    <row r="21" spans="2:9" x14ac:dyDescent="0.35">
      <c r="B21" s="3" t="s">
        <v>18</v>
      </c>
      <c r="D21" s="6">
        <v>9.4000000000000004E-3</v>
      </c>
      <c r="E21" s="6">
        <v>1.52E-2</v>
      </c>
      <c r="F21" s="6">
        <v>1.52E-2</v>
      </c>
      <c r="G21" s="7" t="s">
        <v>576</v>
      </c>
      <c r="H21" s="6">
        <v>3.8E-3</v>
      </c>
      <c r="I21" s="85">
        <v>1.41E-2</v>
      </c>
    </row>
    <row r="22" spans="2:9" x14ac:dyDescent="0.35">
      <c r="B22" s="3" t="s">
        <v>19</v>
      </c>
      <c r="D22" s="7">
        <v>0.84</v>
      </c>
      <c r="E22" s="7">
        <v>0.78</v>
      </c>
      <c r="F22" s="7">
        <v>0.77</v>
      </c>
      <c r="G22" s="7">
        <v>0.71</v>
      </c>
      <c r="H22" s="7">
        <v>0.56000000000000005</v>
      </c>
      <c r="I22" s="86">
        <v>0.6</v>
      </c>
    </row>
    <row r="23" spans="2:9" x14ac:dyDescent="0.35">
      <c r="B23" s="3" t="s">
        <v>20</v>
      </c>
      <c r="D23" s="138">
        <v>40798</v>
      </c>
      <c r="E23" s="8">
        <v>29933</v>
      </c>
      <c r="F23" s="8">
        <v>21469</v>
      </c>
      <c r="G23" s="14">
        <v>48109</v>
      </c>
      <c r="H23" s="33">
        <v>6497</v>
      </c>
      <c r="I23" s="87">
        <v>51602</v>
      </c>
    </row>
    <row r="24" spans="2:9" x14ac:dyDescent="0.35">
      <c r="B24" s="3" t="s">
        <v>21</v>
      </c>
      <c r="D24" s="18">
        <v>537</v>
      </c>
      <c r="E24" s="4">
        <v>566</v>
      </c>
      <c r="F24" s="4">
        <v>397</v>
      </c>
      <c r="G24" s="4">
        <v>519</v>
      </c>
      <c r="H24" s="15">
        <v>228</v>
      </c>
      <c r="I24" s="84">
        <v>466</v>
      </c>
    </row>
    <row r="25" spans="2:9" x14ac:dyDescent="0.35">
      <c r="B25" s="3" t="s">
        <v>23</v>
      </c>
      <c r="D25" s="18">
        <v>5</v>
      </c>
      <c r="E25" s="4">
        <v>11</v>
      </c>
      <c r="F25" s="179" t="s">
        <v>29</v>
      </c>
      <c r="G25" s="4">
        <v>10</v>
      </c>
      <c r="H25" s="179" t="s">
        <v>29</v>
      </c>
      <c r="I25" s="84">
        <v>1</v>
      </c>
    </row>
    <row r="26" spans="2:9" x14ac:dyDescent="0.35">
      <c r="B26" s="3" t="s">
        <v>24</v>
      </c>
      <c r="D26" s="7">
        <v>0.92</v>
      </c>
      <c r="E26" s="7">
        <v>0.85</v>
      </c>
      <c r="F26" s="179" t="s">
        <v>29</v>
      </c>
      <c r="G26" s="7">
        <v>0.91</v>
      </c>
      <c r="H26" s="179" t="s">
        <v>29</v>
      </c>
      <c r="I26" s="86">
        <v>0.83</v>
      </c>
    </row>
    <row r="27" spans="2:9" x14ac:dyDescent="0.35">
      <c r="B27" s="5" t="s">
        <v>25</v>
      </c>
      <c r="D27" s="171">
        <v>0.93</v>
      </c>
      <c r="E27" s="171">
        <v>0.82</v>
      </c>
      <c r="F27" s="180" t="s">
        <v>29</v>
      </c>
      <c r="G27" s="23">
        <v>0.83</v>
      </c>
      <c r="H27" s="180" t="s">
        <v>29</v>
      </c>
      <c r="I27" s="88">
        <v>0.8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99B1-0DB1-401C-8551-9191553CF1A7}">
  <dimension ref="B3:L27"/>
  <sheetViews>
    <sheetView showGridLines="0" zoomScale="90" zoomScaleNormal="90" workbookViewId="0">
      <selection activeCell="D8" sqref="D8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30.179687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45855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705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706</v>
      </c>
      <c r="K6" s="41"/>
      <c r="L6" s="25"/>
    </row>
    <row r="7" spans="2:12" x14ac:dyDescent="0.35">
      <c r="B7" s="82" t="s">
        <v>54</v>
      </c>
      <c r="D7" s="156">
        <v>55</v>
      </c>
      <c r="E7" s="4">
        <v>45</v>
      </c>
      <c r="F7" s="4">
        <v>31</v>
      </c>
      <c r="G7" s="4">
        <v>38</v>
      </c>
      <c r="H7" s="15">
        <v>14</v>
      </c>
      <c r="I7" s="84">
        <v>55</v>
      </c>
      <c r="L7" s="25"/>
    </row>
    <row r="8" spans="2:12" x14ac:dyDescent="0.35">
      <c r="B8" s="3" t="s">
        <v>7</v>
      </c>
      <c r="D8" s="157">
        <v>46</v>
      </c>
      <c r="E8" s="4">
        <v>41</v>
      </c>
      <c r="F8" s="4">
        <v>28</v>
      </c>
      <c r="G8" s="4">
        <v>33</v>
      </c>
      <c r="H8" s="15">
        <v>13</v>
      </c>
      <c r="I8" s="84">
        <v>49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47</v>
      </c>
      <c r="F11" s="4">
        <v>32</v>
      </c>
      <c r="G11" s="4">
        <v>43</v>
      </c>
      <c r="H11" s="15">
        <v>14</v>
      </c>
      <c r="I11" s="84">
        <v>47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3</v>
      </c>
      <c r="G12" s="4">
        <v>3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9</v>
      </c>
      <c r="E13" s="4">
        <v>0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4</v>
      </c>
      <c r="E14" s="4">
        <v>2</v>
      </c>
      <c r="F14" s="4">
        <v>0</v>
      </c>
      <c r="G14" s="4">
        <v>8</v>
      </c>
      <c r="H14" s="15">
        <v>0</v>
      </c>
      <c r="I14" s="84">
        <v>1</v>
      </c>
    </row>
    <row r="15" spans="2:12" x14ac:dyDescent="0.35">
      <c r="B15" s="3" t="s">
        <v>113</v>
      </c>
      <c r="D15" s="18">
        <v>3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0</v>
      </c>
      <c r="H16" s="139">
        <v>0</v>
      </c>
      <c r="I16" s="84">
        <v>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0</v>
      </c>
      <c r="G19" s="26">
        <v>0</v>
      </c>
      <c r="H19" s="4">
        <v>1</v>
      </c>
      <c r="I19" s="84">
        <v>8</v>
      </c>
    </row>
    <row r="20" spans="2:9" x14ac:dyDescent="0.35">
      <c r="B20" s="3" t="s">
        <v>17</v>
      </c>
      <c r="D20" s="6">
        <v>1.26E-2</v>
      </c>
      <c r="E20" s="6">
        <v>1.49E-2</v>
      </c>
      <c r="F20" s="6">
        <v>6.5600000000000006E-2</v>
      </c>
      <c r="G20" s="6" t="s">
        <v>444</v>
      </c>
      <c r="H20" s="6">
        <v>5.7999999999999996E-3</v>
      </c>
      <c r="I20" s="85">
        <v>3.7000000000000002E-3</v>
      </c>
    </row>
    <row r="21" spans="2:9" x14ac:dyDescent="0.35">
      <c r="B21" s="3" t="s">
        <v>18</v>
      </c>
      <c r="D21" s="6">
        <v>9.2999999999999992E-3</v>
      </c>
      <c r="E21" s="6">
        <v>1.7000000000000001E-2</v>
      </c>
      <c r="F21" s="6">
        <v>1.7000000000000001E-2</v>
      </c>
      <c r="G21" s="7">
        <v>0.57999999999999996</v>
      </c>
      <c r="H21" s="6">
        <v>3.8E-3</v>
      </c>
      <c r="I21" s="85">
        <v>1.3599999999999999E-2</v>
      </c>
    </row>
    <row r="22" spans="2:9" x14ac:dyDescent="0.35">
      <c r="B22" s="3" t="s">
        <v>19</v>
      </c>
      <c r="D22" s="7">
        <v>0.82</v>
      </c>
      <c r="E22" s="7">
        <v>0.81</v>
      </c>
      <c r="F22" s="7">
        <v>0.76</v>
      </c>
      <c r="G22" s="7">
        <v>0.57999999999999996</v>
      </c>
      <c r="H22" s="7">
        <v>0.66</v>
      </c>
      <c r="I22" s="86">
        <v>0.6</v>
      </c>
    </row>
    <row r="23" spans="2:9" x14ac:dyDescent="0.35">
      <c r="B23" s="3" t="s">
        <v>20</v>
      </c>
      <c r="D23" s="138">
        <v>39198</v>
      </c>
      <c r="E23" s="8">
        <v>27683</v>
      </c>
      <c r="F23" s="8">
        <v>21181</v>
      </c>
      <c r="G23" s="14">
        <v>35942</v>
      </c>
      <c r="H23" s="33">
        <v>8545</v>
      </c>
      <c r="I23" s="87">
        <v>43175</v>
      </c>
    </row>
    <row r="24" spans="2:9" x14ac:dyDescent="0.35">
      <c r="B24" s="3" t="s">
        <v>21</v>
      </c>
      <c r="D24" s="18">
        <v>597</v>
      </c>
      <c r="E24" s="4">
        <v>531</v>
      </c>
      <c r="F24" s="4">
        <v>432</v>
      </c>
      <c r="G24" s="4">
        <v>509</v>
      </c>
      <c r="H24" s="15">
        <v>287</v>
      </c>
      <c r="I24" s="84">
        <v>625</v>
      </c>
    </row>
    <row r="25" spans="2:9" x14ac:dyDescent="0.35">
      <c r="B25" s="3" t="s">
        <v>23</v>
      </c>
      <c r="D25" s="18">
        <v>3</v>
      </c>
      <c r="E25" s="4">
        <v>7</v>
      </c>
      <c r="F25" s="179" t="s">
        <v>29</v>
      </c>
      <c r="G25" s="4">
        <v>15</v>
      </c>
      <c r="H25" s="179" t="s">
        <v>29</v>
      </c>
      <c r="I25" s="84">
        <v>4</v>
      </c>
    </row>
    <row r="26" spans="2:9" x14ac:dyDescent="0.35">
      <c r="B26" s="3" t="s">
        <v>24</v>
      </c>
      <c r="D26" s="7">
        <v>0.92</v>
      </c>
      <c r="E26" s="7">
        <v>0.85</v>
      </c>
      <c r="F26" s="179" t="s">
        <v>29</v>
      </c>
      <c r="G26" s="7">
        <v>0.91</v>
      </c>
      <c r="H26" s="179" t="s">
        <v>29</v>
      </c>
      <c r="I26" s="86">
        <v>0.85</v>
      </c>
    </row>
    <row r="27" spans="2:9" x14ac:dyDescent="0.35">
      <c r="B27" s="5" t="s">
        <v>25</v>
      </c>
      <c r="D27" s="171">
        <v>0.94</v>
      </c>
      <c r="E27" s="171">
        <v>0.82</v>
      </c>
      <c r="F27" s="180" t="s">
        <v>29</v>
      </c>
      <c r="G27" s="23">
        <v>0.93</v>
      </c>
      <c r="H27" s="180" t="s">
        <v>29</v>
      </c>
      <c r="I27" s="88">
        <v>0.8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9A86-9C39-42BE-A1CB-F84C40FC4CA0}">
  <dimension ref="B3:L27"/>
  <sheetViews>
    <sheetView showGridLines="0" topLeftCell="A10" zoomScale="90" zoomScaleNormal="90" workbookViewId="0">
      <selection activeCell="G11" sqref="G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45856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707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708</v>
      </c>
      <c r="K6" s="41"/>
      <c r="L6" s="25"/>
    </row>
    <row r="7" spans="2:12" x14ac:dyDescent="0.35">
      <c r="B7" s="82" t="s">
        <v>54</v>
      </c>
      <c r="D7" s="156">
        <v>54</v>
      </c>
      <c r="E7" s="4">
        <v>45</v>
      </c>
      <c r="F7" s="4">
        <v>31</v>
      </c>
      <c r="G7" s="4">
        <v>38</v>
      </c>
      <c r="H7" s="15">
        <v>14</v>
      </c>
      <c r="I7" s="84">
        <v>55</v>
      </c>
      <c r="L7" s="25"/>
    </row>
    <row r="8" spans="2:12" x14ac:dyDescent="0.35">
      <c r="B8" s="3" t="s">
        <v>7</v>
      </c>
      <c r="D8" s="157">
        <v>46</v>
      </c>
      <c r="E8" s="4">
        <v>41</v>
      </c>
      <c r="F8" s="4">
        <v>28</v>
      </c>
      <c r="G8" s="4">
        <v>33</v>
      </c>
      <c r="H8" s="15">
        <v>13</v>
      </c>
      <c r="I8" s="84">
        <v>49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66</v>
      </c>
      <c r="E11" s="4">
        <v>48</v>
      </c>
      <c r="F11" s="4">
        <v>30</v>
      </c>
      <c r="G11" s="4">
        <v>52</v>
      </c>
      <c r="H11" s="15">
        <v>14</v>
      </c>
      <c r="I11" s="84">
        <v>52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0</v>
      </c>
      <c r="G12" s="4">
        <v>3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20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10</v>
      </c>
      <c r="E14" s="4">
        <v>1</v>
      </c>
      <c r="F14" s="4">
        <v>0</v>
      </c>
      <c r="G14" s="4">
        <v>10</v>
      </c>
      <c r="H14" s="15">
        <v>0</v>
      </c>
      <c r="I14" s="84">
        <v>3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9</v>
      </c>
      <c r="E16" s="4">
        <v>0</v>
      </c>
      <c r="F16" s="4">
        <v>0</v>
      </c>
      <c r="G16" s="118">
        <v>0</v>
      </c>
      <c r="H16" s="139">
        <v>0</v>
      </c>
      <c r="I16" s="84">
        <v>17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9</v>
      </c>
      <c r="E19" s="4">
        <v>0</v>
      </c>
      <c r="F19" s="4">
        <v>0</v>
      </c>
      <c r="G19" s="26">
        <v>0</v>
      </c>
      <c r="H19" s="4">
        <v>3</v>
      </c>
      <c r="I19" s="84">
        <v>17</v>
      </c>
    </row>
    <row r="20" spans="2:9" x14ac:dyDescent="0.35">
      <c r="B20" s="3" t="s">
        <v>17</v>
      </c>
      <c r="D20" s="6">
        <v>1.14E-2</v>
      </c>
      <c r="E20" s="6">
        <v>1.09E-2</v>
      </c>
      <c r="F20" s="6">
        <v>4.3E-3</v>
      </c>
      <c r="G20" s="6" t="s">
        <v>709</v>
      </c>
      <c r="H20" s="6">
        <v>3.3999999999999998E-3</v>
      </c>
      <c r="I20" s="85">
        <v>1.8100000000000002E-2</v>
      </c>
    </row>
    <row r="21" spans="2:9" x14ac:dyDescent="0.35">
      <c r="B21" s="3" t="s">
        <v>18</v>
      </c>
      <c r="D21" s="6">
        <v>9.2999999999999992E-3</v>
      </c>
      <c r="E21" s="6">
        <v>1.6500000000000001E-2</v>
      </c>
      <c r="F21" s="6">
        <v>1.6500000000000001E-2</v>
      </c>
      <c r="G21" s="7">
        <v>0.64</v>
      </c>
      <c r="H21" s="6">
        <v>3.8E-3</v>
      </c>
      <c r="I21" s="85">
        <v>1.4500000000000001E-2</v>
      </c>
    </row>
    <row r="22" spans="2:9" x14ac:dyDescent="0.35">
      <c r="B22" s="3" t="s">
        <v>19</v>
      </c>
      <c r="D22" s="7">
        <v>0.87</v>
      </c>
      <c r="E22" s="7">
        <v>0.84</v>
      </c>
      <c r="F22" s="7">
        <v>0.73</v>
      </c>
      <c r="G22" s="7">
        <v>0.7</v>
      </c>
      <c r="H22" s="7">
        <v>0.68</v>
      </c>
      <c r="I22" s="86">
        <v>0.62</v>
      </c>
    </row>
    <row r="23" spans="2:9" x14ac:dyDescent="0.35">
      <c r="B23" s="3" t="s">
        <v>20</v>
      </c>
      <c r="D23" s="138">
        <v>67517</v>
      </c>
      <c r="E23" s="8">
        <v>28397</v>
      </c>
      <c r="F23" s="8">
        <v>22574</v>
      </c>
      <c r="G23" s="14">
        <v>54375</v>
      </c>
      <c r="H23" s="33">
        <v>9747</v>
      </c>
      <c r="I23" s="87">
        <v>49764</v>
      </c>
    </row>
    <row r="24" spans="2:9" x14ac:dyDescent="0.35">
      <c r="B24" s="3" t="s">
        <v>21</v>
      </c>
      <c r="D24" s="18">
        <v>562</v>
      </c>
      <c r="E24" s="4">
        <v>718</v>
      </c>
      <c r="F24" s="4">
        <v>439</v>
      </c>
      <c r="G24" s="4">
        <v>604</v>
      </c>
      <c r="H24" s="15">
        <v>314</v>
      </c>
      <c r="I24" s="84">
        <v>546</v>
      </c>
    </row>
    <row r="25" spans="2:9" x14ac:dyDescent="0.35">
      <c r="B25" s="3" t="s">
        <v>23</v>
      </c>
      <c r="D25" s="18">
        <v>2</v>
      </c>
      <c r="E25" s="4">
        <v>11</v>
      </c>
      <c r="F25" s="179" t="s">
        <v>29</v>
      </c>
      <c r="G25" s="4">
        <v>8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0.89</v>
      </c>
      <c r="E26" s="7">
        <v>0.87</v>
      </c>
      <c r="F26" s="179" t="s">
        <v>29</v>
      </c>
      <c r="G26" s="7">
        <v>0.86</v>
      </c>
      <c r="H26" s="179" t="s">
        <v>29</v>
      </c>
      <c r="I26" s="86">
        <v>0.84</v>
      </c>
    </row>
    <row r="27" spans="2:9" x14ac:dyDescent="0.35">
      <c r="B27" s="5" t="s">
        <v>25</v>
      </c>
      <c r="D27" s="171">
        <v>0.94</v>
      </c>
      <c r="E27" s="171">
        <v>0.82</v>
      </c>
      <c r="F27" s="180" t="s">
        <v>29</v>
      </c>
      <c r="G27" s="23">
        <v>0.81</v>
      </c>
      <c r="H27" s="180" t="s">
        <v>29</v>
      </c>
      <c r="I27" s="88">
        <v>0.78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E065-F2A8-4503-BA0E-4EBFE53CBE58}">
  <dimension ref="B3:L27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65</v>
      </c>
      <c r="K4" s="41">
        <v>45857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1</v>
      </c>
      <c r="I5" s="84">
        <v>6</v>
      </c>
      <c r="K5" s="41"/>
      <c r="L5" s="25"/>
    </row>
    <row r="6" spans="2:12" x14ac:dyDescent="0.35">
      <c r="B6" s="82" t="s">
        <v>22</v>
      </c>
      <c r="D6" s="164" t="s">
        <v>710</v>
      </c>
      <c r="E6" s="173" t="s">
        <v>673</v>
      </c>
      <c r="F6" s="173" t="s">
        <v>436</v>
      </c>
      <c r="G6" s="4">
        <v>0</v>
      </c>
      <c r="H6" s="80" t="s">
        <v>711</v>
      </c>
      <c r="I6" s="84" t="s">
        <v>706</v>
      </c>
      <c r="K6" s="41"/>
      <c r="L6" s="25"/>
    </row>
    <row r="7" spans="2:12" x14ac:dyDescent="0.35">
      <c r="B7" s="82" t="s">
        <v>54</v>
      </c>
      <c r="D7" s="156">
        <v>51</v>
      </c>
      <c r="E7" s="4">
        <v>45</v>
      </c>
      <c r="F7" s="4">
        <v>31</v>
      </c>
      <c r="G7" s="4">
        <v>38</v>
      </c>
      <c r="H7" s="15">
        <v>13</v>
      </c>
      <c r="I7" s="84">
        <v>54</v>
      </c>
      <c r="L7" s="25"/>
    </row>
    <row r="8" spans="2:12" x14ac:dyDescent="0.35">
      <c r="B8" s="3" t="s">
        <v>7</v>
      </c>
      <c r="D8" s="157">
        <v>42</v>
      </c>
      <c r="E8" s="4">
        <v>41</v>
      </c>
      <c r="F8" s="4">
        <v>28</v>
      </c>
      <c r="G8" s="4">
        <v>33</v>
      </c>
      <c r="H8" s="15">
        <v>12</v>
      </c>
      <c r="I8" s="84">
        <v>48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46</v>
      </c>
      <c r="E11" s="4">
        <v>44</v>
      </c>
      <c r="F11" s="4">
        <v>31</v>
      </c>
      <c r="G11" s="4">
        <v>45</v>
      </c>
      <c r="H11" s="15">
        <v>13</v>
      </c>
      <c r="I11" s="84">
        <v>47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1</v>
      </c>
      <c r="G12" s="4">
        <v>0</v>
      </c>
      <c r="H12" s="15">
        <v>0</v>
      </c>
      <c r="I12" s="84">
        <v>8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6</v>
      </c>
      <c r="H14" s="15">
        <v>1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4">
        <v>0</v>
      </c>
      <c r="F16" s="4">
        <v>0</v>
      </c>
      <c r="G16" s="118">
        <v>0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4">
        <v>0</v>
      </c>
      <c r="F19" s="4">
        <v>0</v>
      </c>
      <c r="G19" s="26">
        <v>0</v>
      </c>
      <c r="H19" s="4">
        <v>3</v>
      </c>
      <c r="I19" s="84">
        <v>13</v>
      </c>
    </row>
    <row r="20" spans="2:9" x14ac:dyDescent="0.35">
      <c r="B20" s="3" t="s">
        <v>17</v>
      </c>
      <c r="D20" s="6">
        <v>4.8999999999999998E-3</v>
      </c>
      <c r="E20" s="6">
        <v>1.3100000000000001E-2</v>
      </c>
      <c r="F20" s="6">
        <v>2.4400000000000002E-2</v>
      </c>
      <c r="G20" s="6" t="s">
        <v>157</v>
      </c>
      <c r="H20" s="6">
        <v>4.8999999999999998E-3</v>
      </c>
      <c r="I20" s="85">
        <v>1.18E-2</v>
      </c>
    </row>
    <row r="21" spans="2:9" x14ac:dyDescent="0.35">
      <c r="B21" s="3" t="s">
        <v>18</v>
      </c>
      <c r="D21" s="6" t="s">
        <v>122</v>
      </c>
      <c r="E21" s="6">
        <v>1.7299999999999999E-2</v>
      </c>
      <c r="F21" s="6">
        <v>1.7299999999999999E-2</v>
      </c>
      <c r="G21" s="7">
        <v>0.62</v>
      </c>
      <c r="H21" s="6">
        <v>4.0000000000000001E-3</v>
      </c>
      <c r="I21" s="85">
        <v>1.46E-2</v>
      </c>
    </row>
    <row r="22" spans="2:9" x14ac:dyDescent="0.35">
      <c r="B22" s="3" t="s">
        <v>19</v>
      </c>
      <c r="D22" s="7">
        <v>0.81</v>
      </c>
      <c r="E22" s="7">
        <v>0.77</v>
      </c>
      <c r="F22" s="7">
        <v>0.76</v>
      </c>
      <c r="G22" s="7">
        <v>0.61</v>
      </c>
      <c r="H22" s="7">
        <v>0.45</v>
      </c>
      <c r="I22" s="86">
        <v>0.59</v>
      </c>
    </row>
    <row r="23" spans="2:9" x14ac:dyDescent="0.35">
      <c r="B23" s="3" t="s">
        <v>20</v>
      </c>
      <c r="D23" s="138">
        <v>36308</v>
      </c>
      <c r="E23" s="8">
        <v>26162</v>
      </c>
      <c r="F23" s="8">
        <v>24055</v>
      </c>
      <c r="G23" s="14">
        <v>36701</v>
      </c>
      <c r="H23" s="33">
        <v>5199</v>
      </c>
      <c r="I23" s="87">
        <v>44314</v>
      </c>
    </row>
    <row r="24" spans="2:9" x14ac:dyDescent="0.35">
      <c r="B24" s="3" t="s">
        <v>21</v>
      </c>
      <c r="D24" s="18">
        <v>550</v>
      </c>
      <c r="E24" s="4">
        <v>602</v>
      </c>
      <c r="F24" s="4">
        <v>398</v>
      </c>
      <c r="G24" s="4">
        <v>538</v>
      </c>
      <c r="H24" s="15">
        <v>242</v>
      </c>
      <c r="I24" s="84">
        <v>463</v>
      </c>
    </row>
    <row r="25" spans="2:9" x14ac:dyDescent="0.35">
      <c r="B25" s="3" t="s">
        <v>23</v>
      </c>
      <c r="D25" s="18">
        <v>11</v>
      </c>
      <c r="E25" s="4">
        <v>12</v>
      </c>
      <c r="F25" s="179" t="s">
        <v>29</v>
      </c>
      <c r="G25" s="4">
        <v>3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0.88</v>
      </c>
      <c r="E26" s="7">
        <v>0.9</v>
      </c>
      <c r="F26" s="179" t="s">
        <v>29</v>
      </c>
      <c r="G26" s="7">
        <v>0.85</v>
      </c>
      <c r="H26" s="179" t="s">
        <v>29</v>
      </c>
      <c r="I26" s="86">
        <v>0.85</v>
      </c>
    </row>
    <row r="27" spans="2:9" x14ac:dyDescent="0.35">
      <c r="B27" s="5" t="s">
        <v>25</v>
      </c>
      <c r="D27" s="171">
        <v>0.94</v>
      </c>
      <c r="E27" s="171">
        <v>0.82</v>
      </c>
      <c r="F27" s="180" t="s">
        <v>29</v>
      </c>
      <c r="G27" s="23">
        <v>0.81</v>
      </c>
      <c r="H27" s="180" t="s">
        <v>29</v>
      </c>
      <c r="I27" s="88">
        <v>0.78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6E46-BCCB-4031-AF16-0A335EE8C905}">
  <dimension ref="B3:L27"/>
  <sheetViews>
    <sheetView showGridLines="0" zoomScale="90" zoomScaleNormal="90" workbookViewId="0">
      <selection activeCell="H25" sqref="H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65</v>
      </c>
      <c r="K4" s="41">
        <v>45859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712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674</v>
      </c>
      <c r="K6" s="41"/>
      <c r="L6" s="25"/>
    </row>
    <row r="7" spans="2:12" x14ac:dyDescent="0.35">
      <c r="B7" s="82" t="s">
        <v>54</v>
      </c>
      <c r="D7" s="156">
        <v>43</v>
      </c>
      <c r="E7" s="4">
        <v>45</v>
      </c>
      <c r="F7" s="4">
        <v>31</v>
      </c>
      <c r="G7" s="4">
        <v>38</v>
      </c>
      <c r="H7" s="15">
        <v>13</v>
      </c>
      <c r="I7" s="84">
        <v>59</v>
      </c>
      <c r="L7" s="25"/>
    </row>
    <row r="8" spans="2:12" x14ac:dyDescent="0.35">
      <c r="B8" s="3" t="s">
        <v>7</v>
      </c>
      <c r="D8" s="157">
        <v>35</v>
      </c>
      <c r="E8" s="4">
        <v>41</v>
      </c>
      <c r="F8" s="4">
        <v>28</v>
      </c>
      <c r="G8" s="4">
        <v>33</v>
      </c>
      <c r="H8" s="15">
        <v>12</v>
      </c>
      <c r="I8" s="84">
        <v>53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47</v>
      </c>
      <c r="E11" s="4">
        <v>46</v>
      </c>
      <c r="F11" s="4">
        <v>29</v>
      </c>
      <c r="G11" s="4">
        <v>45</v>
      </c>
      <c r="H11" s="15">
        <v>13</v>
      </c>
      <c r="I11" s="84">
        <v>55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1</v>
      </c>
      <c r="G12" s="4">
        <v>1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1</v>
      </c>
      <c r="E14" s="4">
        <v>0</v>
      </c>
      <c r="F14" s="4">
        <v>0</v>
      </c>
      <c r="G14" s="4">
        <v>6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4">
        <v>0</v>
      </c>
      <c r="F16" s="4">
        <v>0</v>
      </c>
      <c r="G16" s="118">
        <v>11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4">
        <v>0</v>
      </c>
      <c r="F19" s="4">
        <v>0</v>
      </c>
      <c r="G19" s="26">
        <v>12</v>
      </c>
      <c r="H19" s="4">
        <v>0</v>
      </c>
      <c r="I19" s="84">
        <v>13</v>
      </c>
    </row>
    <row r="20" spans="2:9" x14ac:dyDescent="0.35">
      <c r="B20" s="3" t="s">
        <v>17</v>
      </c>
      <c r="D20" s="6">
        <v>9.5999999999999992E-3</v>
      </c>
      <c r="E20" s="6">
        <v>3.1099999999999999E-2</v>
      </c>
      <c r="F20" s="6">
        <v>2.3E-2</v>
      </c>
      <c r="G20" s="6" t="s">
        <v>434</v>
      </c>
      <c r="H20" s="6">
        <v>6.7000000000000002E-3</v>
      </c>
      <c r="I20" s="85">
        <v>1.1900000000000001E-2</v>
      </c>
    </row>
    <row r="21" spans="2:9" x14ac:dyDescent="0.35">
      <c r="B21" s="3" t="s">
        <v>18</v>
      </c>
      <c r="D21" s="6">
        <v>9.2999999999999992E-3</v>
      </c>
      <c r="E21" s="6">
        <v>1.7399999999999999E-2</v>
      </c>
      <c r="F21" s="6">
        <v>1.7399999999999999E-2</v>
      </c>
      <c r="G21" s="7" t="s">
        <v>389</v>
      </c>
      <c r="H21" s="6">
        <v>3.8999999999999998E-3</v>
      </c>
      <c r="I21" s="85">
        <v>1.47E-2</v>
      </c>
    </row>
    <row r="22" spans="2:9" x14ac:dyDescent="0.35">
      <c r="B22" s="3" t="s">
        <v>19</v>
      </c>
      <c r="D22" s="7">
        <v>0.76</v>
      </c>
      <c r="E22" s="7">
        <v>0.8</v>
      </c>
      <c r="F22" s="7">
        <v>0.74</v>
      </c>
      <c r="G22" s="7">
        <v>0.63</v>
      </c>
      <c r="H22" s="7">
        <v>0.75</v>
      </c>
      <c r="I22" s="86">
        <v>0.56999999999999995</v>
      </c>
    </row>
    <row r="23" spans="2:9" x14ac:dyDescent="0.35">
      <c r="B23" s="3" t="s">
        <v>20</v>
      </c>
      <c r="D23" s="138">
        <v>37213</v>
      </c>
      <c r="E23" s="8">
        <v>31896</v>
      </c>
      <c r="F23" s="8">
        <v>22519</v>
      </c>
      <c r="G23" s="14">
        <v>45459</v>
      </c>
      <c r="H23" s="33">
        <v>10597</v>
      </c>
      <c r="I23" s="87">
        <v>46978</v>
      </c>
    </row>
    <row r="24" spans="2:9" x14ac:dyDescent="0.35">
      <c r="B24" s="3" t="s">
        <v>21</v>
      </c>
      <c r="D24" s="18">
        <v>464</v>
      </c>
      <c r="E24" s="4">
        <v>631</v>
      </c>
      <c r="F24" s="4">
        <v>481</v>
      </c>
      <c r="G24" s="4">
        <v>477</v>
      </c>
      <c r="H24" s="15">
        <v>196</v>
      </c>
      <c r="I24" s="84">
        <v>475</v>
      </c>
    </row>
    <row r="25" spans="2:9" x14ac:dyDescent="0.35">
      <c r="B25" s="3" t="s">
        <v>23</v>
      </c>
      <c r="D25" s="18">
        <v>0</v>
      </c>
      <c r="E25" s="4">
        <v>13</v>
      </c>
      <c r="F25" s="179" t="s">
        <v>29</v>
      </c>
      <c r="G25" s="4">
        <v>10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0.87</v>
      </c>
      <c r="E26" s="7">
        <v>0.89</v>
      </c>
      <c r="F26" s="179" t="s">
        <v>29</v>
      </c>
      <c r="G26" s="7">
        <v>0.84</v>
      </c>
      <c r="H26" s="179" t="s">
        <v>29</v>
      </c>
      <c r="I26" s="86">
        <v>0.84</v>
      </c>
    </row>
    <row r="27" spans="2:9" x14ac:dyDescent="0.35">
      <c r="B27" s="5" t="s">
        <v>25</v>
      </c>
      <c r="D27" s="171">
        <v>0.91</v>
      </c>
      <c r="E27" s="171">
        <v>0.82</v>
      </c>
      <c r="F27" s="180" t="s">
        <v>29</v>
      </c>
      <c r="G27" s="23">
        <v>0.84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3A62-B094-49AC-AD02-1F2F85B18849}">
  <dimension ref="B3:L27"/>
  <sheetViews>
    <sheetView showGridLines="0" topLeftCell="B1" zoomScale="90" zoomScaleNormal="90" workbookViewId="0">
      <selection activeCell="G4" sqref="G4:G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65</v>
      </c>
      <c r="K4" s="41">
        <v>45860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707</v>
      </c>
      <c r="E6" s="173" t="s">
        <v>673</v>
      </c>
      <c r="F6" s="173" t="s">
        <v>436</v>
      </c>
      <c r="G6" s="4" t="s">
        <v>713</v>
      </c>
      <c r="H6" s="80" t="s">
        <v>257</v>
      </c>
      <c r="I6" s="84" t="s">
        <v>714</v>
      </c>
      <c r="K6" s="41"/>
      <c r="L6" s="25"/>
    </row>
    <row r="7" spans="2:12" x14ac:dyDescent="0.35">
      <c r="B7" s="82" t="s">
        <v>54</v>
      </c>
      <c r="D7" s="156">
        <v>53</v>
      </c>
      <c r="E7" s="4">
        <v>45</v>
      </c>
      <c r="F7" s="4">
        <v>31</v>
      </c>
      <c r="G7" s="4">
        <v>38</v>
      </c>
      <c r="H7" s="15">
        <v>9</v>
      </c>
      <c r="I7" s="84">
        <v>48</v>
      </c>
      <c r="L7" s="25"/>
    </row>
    <row r="8" spans="2:12" x14ac:dyDescent="0.35">
      <c r="B8" s="3" t="s">
        <v>7</v>
      </c>
      <c r="D8" s="157">
        <v>44</v>
      </c>
      <c r="E8" s="4">
        <v>41</v>
      </c>
      <c r="F8" s="4">
        <v>28</v>
      </c>
      <c r="G8" s="4">
        <v>33</v>
      </c>
      <c r="H8" s="15">
        <v>8</v>
      </c>
      <c r="I8" s="84">
        <v>42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53</v>
      </c>
      <c r="E11" s="4">
        <v>46</v>
      </c>
      <c r="F11" s="4">
        <v>34</v>
      </c>
      <c r="G11" s="4">
        <v>45</v>
      </c>
      <c r="H11" s="15" t="s">
        <v>715</v>
      </c>
      <c r="I11" s="84">
        <v>42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2</v>
      </c>
      <c r="G12" s="4">
        <v>6</v>
      </c>
      <c r="H12" s="15">
        <v>0</v>
      </c>
      <c r="I12" s="84">
        <v>4</v>
      </c>
    </row>
    <row r="13" spans="2:12" x14ac:dyDescent="0.35">
      <c r="B13" s="3" t="s">
        <v>11</v>
      </c>
      <c r="D13" s="18">
        <v>9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2</v>
      </c>
      <c r="F14" s="4">
        <v>0</v>
      </c>
      <c r="G14" s="4">
        <v>15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3</v>
      </c>
      <c r="H16" s="139">
        <v>0</v>
      </c>
      <c r="I16" s="84">
        <v>9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0</v>
      </c>
      <c r="F19" s="4">
        <v>0</v>
      </c>
      <c r="G19" s="26">
        <v>3</v>
      </c>
      <c r="H19" s="4">
        <v>2</v>
      </c>
      <c r="I19" s="84">
        <v>9</v>
      </c>
    </row>
    <row r="20" spans="2:9" x14ac:dyDescent="0.35">
      <c r="B20" s="3" t="s">
        <v>17</v>
      </c>
      <c r="D20" s="6">
        <v>8.3000000000000001E-3</v>
      </c>
      <c r="E20" s="6">
        <v>3.09E-2</v>
      </c>
      <c r="F20" s="6">
        <v>1.21E-2</v>
      </c>
      <c r="G20" s="6" t="s">
        <v>593</v>
      </c>
      <c r="H20" s="6">
        <v>2.0999999999999999E-3</v>
      </c>
      <c r="I20" s="85">
        <v>1.0999999999999999E-2</v>
      </c>
    </row>
    <row r="21" spans="2:9" x14ac:dyDescent="0.35">
      <c r="B21" s="3" t="s">
        <v>18</v>
      </c>
      <c r="D21" s="6">
        <v>9.2999999999999992E-3</v>
      </c>
      <c r="E21" s="6">
        <v>3.2500000000000001E-2</v>
      </c>
      <c r="F21" s="6">
        <v>2.5499999999999998E-2</v>
      </c>
      <c r="G21" s="7">
        <v>0.56000000000000005</v>
      </c>
      <c r="H21" s="6">
        <v>4.0000000000000001E-3</v>
      </c>
      <c r="I21" s="85">
        <v>1.44E-2</v>
      </c>
    </row>
    <row r="22" spans="2:9" x14ac:dyDescent="0.35">
      <c r="B22" s="3" t="s">
        <v>19</v>
      </c>
      <c r="D22" s="7">
        <v>0.78</v>
      </c>
      <c r="E22" s="7">
        <v>0.78</v>
      </c>
      <c r="F22" s="7">
        <v>0.76</v>
      </c>
      <c r="G22" s="7">
        <v>0.63</v>
      </c>
      <c r="H22" s="7">
        <v>0.51</v>
      </c>
      <c r="I22" s="86">
        <v>0.53</v>
      </c>
    </row>
    <row r="23" spans="2:9" x14ac:dyDescent="0.35">
      <c r="B23" s="3" t="s">
        <v>20</v>
      </c>
      <c r="D23" s="138">
        <v>30300</v>
      </c>
      <c r="E23" s="8">
        <v>25472</v>
      </c>
      <c r="F23" s="8">
        <v>23628</v>
      </c>
      <c r="G23" s="14">
        <v>44202</v>
      </c>
      <c r="H23" s="33">
        <v>4588</v>
      </c>
      <c r="I23" s="87">
        <v>33852</v>
      </c>
    </row>
    <row r="24" spans="2:9" x14ac:dyDescent="0.35">
      <c r="B24" s="3" t="s">
        <v>21</v>
      </c>
      <c r="D24" s="18">
        <v>702</v>
      </c>
      <c r="E24" s="4">
        <v>615</v>
      </c>
      <c r="F24" s="4">
        <v>331</v>
      </c>
      <c r="G24" s="4">
        <v>492</v>
      </c>
      <c r="H24" s="15">
        <v>37</v>
      </c>
      <c r="I24" s="84">
        <v>452</v>
      </c>
    </row>
    <row r="25" spans="2:9" x14ac:dyDescent="0.35">
      <c r="B25" s="3" t="s">
        <v>23</v>
      </c>
      <c r="D25" s="18">
        <v>3</v>
      </c>
      <c r="E25" s="4">
        <v>8</v>
      </c>
      <c r="F25" s="179" t="s">
        <v>29</v>
      </c>
      <c r="G25" s="4">
        <v>4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0.84</v>
      </c>
      <c r="E26" s="7">
        <v>0.89</v>
      </c>
      <c r="F26" s="179" t="s">
        <v>29</v>
      </c>
      <c r="G26" s="7">
        <v>0.8</v>
      </c>
      <c r="H26" s="179" t="s">
        <v>29</v>
      </c>
      <c r="I26" s="86">
        <v>0.82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A645-8925-4AA1-BFDE-9FDC85E2A1EE}">
  <dimension ref="B3:L27"/>
  <sheetViews>
    <sheetView showGridLines="0" topLeftCell="E4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65</v>
      </c>
      <c r="K4" s="41">
        <v>45861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716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687</v>
      </c>
      <c r="K6" s="41"/>
      <c r="L6" s="25"/>
    </row>
    <row r="7" spans="2:12" x14ac:dyDescent="0.35">
      <c r="B7" s="82" t="s">
        <v>54</v>
      </c>
      <c r="D7" s="156">
        <v>53</v>
      </c>
      <c r="E7" s="4">
        <v>45</v>
      </c>
      <c r="F7" s="4">
        <v>31</v>
      </c>
      <c r="G7" s="4">
        <v>38</v>
      </c>
      <c r="H7" s="15">
        <v>13</v>
      </c>
      <c r="I7" s="84">
        <v>58</v>
      </c>
      <c r="L7" s="25"/>
    </row>
    <row r="8" spans="2:12" x14ac:dyDescent="0.35">
      <c r="B8" s="3" t="s">
        <v>7</v>
      </c>
      <c r="D8" s="157">
        <v>44</v>
      </c>
      <c r="E8" s="4">
        <v>41</v>
      </c>
      <c r="F8" s="4">
        <v>28</v>
      </c>
      <c r="G8" s="4">
        <v>33</v>
      </c>
      <c r="H8" s="15">
        <v>12</v>
      </c>
      <c r="I8" s="84">
        <v>58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52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6</v>
      </c>
    </row>
    <row r="11" spans="2:12" x14ac:dyDescent="0.35">
      <c r="B11" s="3" t="s">
        <v>10</v>
      </c>
      <c r="D11" s="18">
        <v>59</v>
      </c>
      <c r="E11" s="4">
        <v>47</v>
      </c>
      <c r="F11" s="4">
        <v>29</v>
      </c>
      <c r="G11" s="4">
        <v>45</v>
      </c>
      <c r="H11" s="15">
        <v>13</v>
      </c>
      <c r="I11" s="84">
        <v>58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1</v>
      </c>
      <c r="G12" s="4">
        <v>3</v>
      </c>
      <c r="H12" s="15">
        <v>3</v>
      </c>
      <c r="I12" s="84">
        <v>2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2</v>
      </c>
      <c r="I13" s="84">
        <v>1</v>
      </c>
    </row>
    <row r="14" spans="2:12" x14ac:dyDescent="0.35">
      <c r="B14" s="3" t="s">
        <v>112</v>
      </c>
      <c r="D14" s="18">
        <v>6</v>
      </c>
      <c r="E14" s="4">
        <v>2</v>
      </c>
      <c r="F14" s="4">
        <v>0</v>
      </c>
      <c r="G14" s="4">
        <v>1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3</v>
      </c>
      <c r="H16" s="139">
        <v>0</v>
      </c>
      <c r="I16" s="84">
        <v>22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4</v>
      </c>
      <c r="E19" s="4">
        <v>0</v>
      </c>
      <c r="F19" s="4">
        <v>4</v>
      </c>
      <c r="G19" s="26">
        <v>3</v>
      </c>
      <c r="H19" s="4">
        <v>6</v>
      </c>
      <c r="I19" s="84">
        <v>22</v>
      </c>
    </row>
    <row r="20" spans="2:9" x14ac:dyDescent="0.35">
      <c r="B20" s="3" t="s">
        <v>17</v>
      </c>
      <c r="D20" s="6">
        <v>1.34E-2</v>
      </c>
      <c r="E20" s="6">
        <v>1.14E-2</v>
      </c>
      <c r="F20" s="6">
        <v>7.4000000000000003E-3</v>
      </c>
      <c r="G20" s="6" t="s">
        <v>175</v>
      </c>
      <c r="H20" s="6">
        <v>0</v>
      </c>
      <c r="I20" s="85">
        <v>8.9999999999999993E-3</v>
      </c>
    </row>
    <row r="21" spans="2:9" x14ac:dyDescent="0.35">
      <c r="B21" s="3" t="s">
        <v>18</v>
      </c>
      <c r="D21" s="6">
        <v>8.5000000000000006E-3</v>
      </c>
      <c r="E21" s="6">
        <v>1.78E-2</v>
      </c>
      <c r="F21" s="6">
        <v>1.78E-2</v>
      </c>
      <c r="G21" s="7" t="s">
        <v>495</v>
      </c>
      <c r="H21" s="6">
        <v>3.7000000000000002E-3</v>
      </c>
      <c r="I21" s="85">
        <v>1.4200000000000001E-2</v>
      </c>
    </row>
    <row r="22" spans="2:9" x14ac:dyDescent="0.35">
      <c r="B22" s="3" t="s">
        <v>19</v>
      </c>
      <c r="D22" s="7">
        <v>0.87</v>
      </c>
      <c r="E22" s="7">
        <v>0.81</v>
      </c>
      <c r="F22" s="7">
        <v>0.79</v>
      </c>
      <c r="G22" s="7">
        <v>0.7</v>
      </c>
      <c r="H22" s="7">
        <v>0.7</v>
      </c>
      <c r="I22" s="86">
        <v>0.65</v>
      </c>
    </row>
    <row r="23" spans="2:9" x14ac:dyDescent="0.35">
      <c r="B23" s="3" t="s">
        <v>20</v>
      </c>
      <c r="D23" s="138">
        <v>71282</v>
      </c>
      <c r="E23" s="8">
        <v>29126</v>
      </c>
      <c r="F23" s="8">
        <v>22348</v>
      </c>
      <c r="G23" s="14">
        <v>41748</v>
      </c>
      <c r="H23" s="33">
        <v>9109</v>
      </c>
      <c r="I23" s="87">
        <v>60154</v>
      </c>
    </row>
    <row r="24" spans="2:9" x14ac:dyDescent="0.35">
      <c r="B24" s="3" t="s">
        <v>21</v>
      </c>
      <c r="D24" s="18">
        <v>545</v>
      </c>
      <c r="E24" s="4">
        <v>613</v>
      </c>
      <c r="F24" s="4">
        <v>355</v>
      </c>
      <c r="G24" s="4">
        <v>558</v>
      </c>
      <c r="H24" s="15">
        <v>305</v>
      </c>
      <c r="I24" s="84">
        <v>497</v>
      </c>
    </row>
    <row r="25" spans="2:9" x14ac:dyDescent="0.35">
      <c r="B25" s="3" t="s">
        <v>23</v>
      </c>
      <c r="D25" s="18">
        <v>3</v>
      </c>
      <c r="E25" s="4">
        <v>8</v>
      </c>
      <c r="F25" s="179" t="s">
        <v>29</v>
      </c>
      <c r="G25" s="4">
        <v>10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0.8</v>
      </c>
      <c r="E26" s="7">
        <v>0.87</v>
      </c>
      <c r="F26" s="179" t="s">
        <v>29</v>
      </c>
      <c r="G26" s="7">
        <v>0.79</v>
      </c>
      <c r="H26" s="179" t="s">
        <v>29</v>
      </c>
      <c r="I26" s="86">
        <v>0.77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AC64-06B7-4EC7-A02C-5E714C742BCD}">
  <dimension ref="B3:L27"/>
  <sheetViews>
    <sheetView showGridLines="0" zoomScale="90" zoomScaleNormal="90" workbookViewId="0">
      <selection activeCell="D4" sqref="D4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45862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716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459</v>
      </c>
      <c r="K6" s="41"/>
      <c r="L6" s="25"/>
    </row>
    <row r="7" spans="2:12" x14ac:dyDescent="0.35">
      <c r="B7" s="82" t="s">
        <v>54</v>
      </c>
      <c r="D7" s="156">
        <v>53</v>
      </c>
      <c r="E7" s="4">
        <v>45</v>
      </c>
      <c r="F7" s="4">
        <v>31</v>
      </c>
      <c r="G7" s="4">
        <v>38</v>
      </c>
      <c r="H7" s="15">
        <v>13</v>
      </c>
      <c r="I7" s="84">
        <v>60</v>
      </c>
      <c r="L7" s="25"/>
    </row>
    <row r="8" spans="2:12" x14ac:dyDescent="0.35">
      <c r="B8" s="3" t="s">
        <v>7</v>
      </c>
      <c r="D8" s="157">
        <v>45</v>
      </c>
      <c r="E8" s="4">
        <v>41</v>
      </c>
      <c r="F8" s="4">
        <v>28</v>
      </c>
      <c r="G8" s="4">
        <v>33</v>
      </c>
      <c r="H8" s="15">
        <v>12</v>
      </c>
      <c r="I8" s="84">
        <v>54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63</v>
      </c>
      <c r="E11" s="4">
        <v>48</v>
      </c>
      <c r="F11" s="4">
        <v>29</v>
      </c>
      <c r="G11" s="4">
        <v>47</v>
      </c>
      <c r="H11" s="15">
        <v>13</v>
      </c>
      <c r="I11" s="84">
        <v>57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0</v>
      </c>
      <c r="G12" s="4">
        <v>0</v>
      </c>
      <c r="H12" s="15">
        <v>0</v>
      </c>
      <c r="I12" s="84">
        <v>6</v>
      </c>
    </row>
    <row r="13" spans="2:12" x14ac:dyDescent="0.35">
      <c r="B13" s="3" t="s">
        <v>11</v>
      </c>
      <c r="D13" s="18">
        <v>17</v>
      </c>
      <c r="E13" s="4">
        <v>0</v>
      </c>
      <c r="F13" s="4">
        <v>0</v>
      </c>
      <c r="G13" s="4" t="s">
        <v>425</v>
      </c>
      <c r="H13" s="15">
        <v>0</v>
      </c>
      <c r="I13" s="84">
        <v>2</v>
      </c>
    </row>
    <row r="14" spans="2:12" x14ac:dyDescent="0.35">
      <c r="B14" s="3" t="s">
        <v>112</v>
      </c>
      <c r="D14" s="18">
        <v>5</v>
      </c>
      <c r="E14" s="4">
        <v>2</v>
      </c>
      <c r="F14" s="4">
        <v>0</v>
      </c>
      <c r="G14" s="4">
        <v>3</v>
      </c>
      <c r="H14" s="15">
        <v>4</v>
      </c>
      <c r="I14" s="84">
        <v>1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8</v>
      </c>
      <c r="E16" s="4">
        <v>0</v>
      </c>
      <c r="F16" s="4">
        <v>0</v>
      </c>
      <c r="G16" s="118">
        <v>1</v>
      </c>
      <c r="H16" s="139">
        <v>0</v>
      </c>
      <c r="I16" s="84">
        <v>27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8</v>
      </c>
      <c r="E19" s="4">
        <v>0</v>
      </c>
      <c r="F19" s="4">
        <v>0</v>
      </c>
      <c r="G19" s="26">
        <v>2</v>
      </c>
      <c r="H19" s="4">
        <v>3</v>
      </c>
      <c r="I19" s="84">
        <v>27</v>
      </c>
    </row>
    <row r="20" spans="2:9" x14ac:dyDescent="0.35">
      <c r="B20" s="3" t="s">
        <v>17</v>
      </c>
      <c r="D20" s="6">
        <v>4.4999999999999997E-3</v>
      </c>
      <c r="E20" s="6">
        <v>1.2E-2</v>
      </c>
      <c r="F20" s="6">
        <v>8.0000000000000002E-3</v>
      </c>
      <c r="G20" s="6" t="s">
        <v>108</v>
      </c>
      <c r="H20" s="6">
        <v>6.0000000000000001E-3</v>
      </c>
      <c r="I20" s="85">
        <v>2.8999999999999998E-3</v>
      </c>
    </row>
    <row r="21" spans="2:9" x14ac:dyDescent="0.35">
      <c r="B21" s="3" t="s">
        <v>18</v>
      </c>
      <c r="D21" s="6">
        <v>8.3000000000000001E-3</v>
      </c>
      <c r="E21" s="6">
        <v>1.7999999999999999E-2</v>
      </c>
      <c r="F21" s="6">
        <v>1.7999999999999999E-2</v>
      </c>
      <c r="G21" s="7">
        <v>0.55000000000000004</v>
      </c>
      <c r="H21" s="6">
        <v>3.8999999999999998E-3</v>
      </c>
      <c r="I21" s="85">
        <v>1.35E-2</v>
      </c>
    </row>
    <row r="22" spans="2:9" x14ac:dyDescent="0.35">
      <c r="B22" s="3" t="s">
        <v>19</v>
      </c>
      <c r="D22" s="7">
        <v>0.85</v>
      </c>
      <c r="E22" s="7">
        <v>0.78</v>
      </c>
      <c r="F22" s="7">
        <v>0.72</v>
      </c>
      <c r="G22" s="7">
        <v>0.72</v>
      </c>
      <c r="H22" s="7">
        <v>0.62</v>
      </c>
      <c r="I22" s="86">
        <v>0.66</v>
      </c>
    </row>
    <row r="23" spans="2:9" x14ac:dyDescent="0.35">
      <c r="B23" s="3" t="s">
        <v>20</v>
      </c>
      <c r="D23" s="138">
        <v>60011</v>
      </c>
      <c r="E23" s="8">
        <v>27786</v>
      </c>
      <c r="F23" s="8">
        <v>21296</v>
      </c>
      <c r="G23" s="14">
        <v>45513</v>
      </c>
      <c r="H23" s="33">
        <v>8204</v>
      </c>
      <c r="I23" s="87">
        <v>57320</v>
      </c>
    </row>
    <row r="24" spans="2:9" x14ac:dyDescent="0.35">
      <c r="B24" s="3" t="s">
        <v>21</v>
      </c>
      <c r="D24" s="18">
        <v>599</v>
      </c>
      <c r="E24" s="4">
        <v>612</v>
      </c>
      <c r="F24" s="4">
        <v>431</v>
      </c>
      <c r="G24" s="4">
        <v>489</v>
      </c>
      <c r="H24" s="15">
        <v>329</v>
      </c>
      <c r="I24" s="84">
        <v>699</v>
      </c>
    </row>
    <row r="25" spans="2:9" x14ac:dyDescent="0.35">
      <c r="B25" s="3" t="s">
        <v>23</v>
      </c>
      <c r="D25" s="18">
        <v>5</v>
      </c>
      <c r="E25" s="4">
        <v>8</v>
      </c>
      <c r="F25" s="179" t="s">
        <v>29</v>
      </c>
      <c r="G25" s="4">
        <v>8</v>
      </c>
      <c r="H25" s="179" t="s">
        <v>29</v>
      </c>
      <c r="I25" s="84">
        <v>1</v>
      </c>
    </row>
    <row r="26" spans="2:9" x14ac:dyDescent="0.35">
      <c r="B26" s="3" t="s">
        <v>24</v>
      </c>
      <c r="D26" s="7">
        <v>0.78</v>
      </c>
      <c r="E26" s="7">
        <v>0.84</v>
      </c>
      <c r="F26" s="179" t="s">
        <v>29</v>
      </c>
      <c r="G26" s="7">
        <v>0.76</v>
      </c>
      <c r="H26" s="179" t="s">
        <v>29</v>
      </c>
      <c r="I26" s="86">
        <v>0.72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66E9-7571-450C-9712-E6E27834E59B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67</v>
      </c>
      <c r="K4" s="41">
        <v>45863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>
        <v>0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459</v>
      </c>
      <c r="K6" s="41"/>
      <c r="L6" s="25"/>
    </row>
    <row r="7" spans="2:12" x14ac:dyDescent="0.35">
      <c r="B7" s="82" t="s">
        <v>54</v>
      </c>
      <c r="D7" s="156">
        <v>56</v>
      </c>
      <c r="E7" s="4">
        <v>45</v>
      </c>
      <c r="F7" s="4">
        <v>31</v>
      </c>
      <c r="G7" s="4">
        <v>38</v>
      </c>
      <c r="H7" s="15">
        <v>13</v>
      </c>
      <c r="I7" s="84">
        <v>61</v>
      </c>
      <c r="L7" s="25"/>
    </row>
    <row r="8" spans="2:12" x14ac:dyDescent="0.35">
      <c r="B8" s="3" t="s">
        <v>7</v>
      </c>
      <c r="D8" s="157">
        <v>47</v>
      </c>
      <c r="E8" s="4">
        <v>41</v>
      </c>
      <c r="F8" s="4">
        <v>28</v>
      </c>
      <c r="G8" s="4">
        <v>33</v>
      </c>
      <c r="H8" s="15">
        <v>12</v>
      </c>
      <c r="I8" s="84">
        <v>56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50</v>
      </c>
      <c r="F11" s="4">
        <v>29</v>
      </c>
      <c r="G11" s="4">
        <v>44</v>
      </c>
      <c r="H11" s="15">
        <v>13</v>
      </c>
      <c r="I11" s="84">
        <v>56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0</v>
      </c>
      <c r="G12" s="4">
        <v>1</v>
      </c>
      <c r="H12" s="15">
        <v>0</v>
      </c>
      <c r="I12" s="84">
        <v>9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0</v>
      </c>
      <c r="I13" s="84">
        <v>5</v>
      </c>
    </row>
    <row r="14" spans="2:12" x14ac:dyDescent="0.35">
      <c r="B14" s="3" t="s">
        <v>112</v>
      </c>
      <c r="D14" s="18">
        <v>9</v>
      </c>
      <c r="E14" s="4">
        <v>2</v>
      </c>
      <c r="F14" s="4">
        <v>0</v>
      </c>
      <c r="G14" s="4">
        <v>2</v>
      </c>
      <c r="H14" s="15">
        <v>1</v>
      </c>
      <c r="I14" s="84">
        <v>2</v>
      </c>
    </row>
    <row r="15" spans="2:12" x14ac:dyDescent="0.35">
      <c r="B15" s="3" t="s">
        <v>113</v>
      </c>
      <c r="D15" s="18">
        <v>0</v>
      </c>
      <c r="E15" s="4">
        <v>6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8</v>
      </c>
      <c r="E16" s="4">
        <v>0</v>
      </c>
      <c r="F16" s="4">
        <v>0</v>
      </c>
      <c r="G16" s="118">
        <v>1</v>
      </c>
      <c r="H16" s="139">
        <v>0</v>
      </c>
      <c r="I16" s="84">
        <v>25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8</v>
      </c>
      <c r="E19" s="4">
        <v>0</v>
      </c>
      <c r="F19" s="4">
        <v>0</v>
      </c>
      <c r="G19" s="26">
        <v>1</v>
      </c>
      <c r="H19" s="4">
        <v>5</v>
      </c>
      <c r="I19" s="84">
        <v>25</v>
      </c>
    </row>
    <row r="20" spans="2:9" x14ac:dyDescent="0.35">
      <c r="B20" s="3" t="s">
        <v>17</v>
      </c>
      <c r="D20" s="6">
        <v>3.5999999999999999E-3</v>
      </c>
      <c r="E20" s="6">
        <v>1.41E-2</v>
      </c>
      <c r="F20" s="6">
        <v>5.8999999999999999E-3</v>
      </c>
      <c r="G20" s="6" t="s">
        <v>691</v>
      </c>
      <c r="H20" s="6">
        <v>7.1999999999999998E-3</v>
      </c>
      <c r="I20" s="85">
        <v>5.9999999999999995E-4</v>
      </c>
    </row>
    <row r="21" spans="2:9" x14ac:dyDescent="0.35">
      <c r="B21" s="3" t="s">
        <v>18</v>
      </c>
      <c r="D21" s="6">
        <v>8.0999999999999996E-3</v>
      </c>
      <c r="E21" s="6">
        <v>1.7999999999999999E-2</v>
      </c>
      <c r="F21" s="6">
        <v>1.7999999999999999E-2</v>
      </c>
      <c r="G21" s="7" t="s">
        <v>717</v>
      </c>
      <c r="H21" s="6">
        <v>4.0000000000000001E-3</v>
      </c>
      <c r="I21" s="85">
        <v>1.41E-2</v>
      </c>
    </row>
    <row r="22" spans="2:9" x14ac:dyDescent="0.35">
      <c r="B22" s="3" t="s">
        <v>19</v>
      </c>
      <c r="D22" s="7">
        <v>0.84</v>
      </c>
      <c r="E22" s="7">
        <v>0.82</v>
      </c>
      <c r="F22" s="7">
        <v>0.69</v>
      </c>
      <c r="G22" s="7">
        <v>0.64</v>
      </c>
      <c r="H22" s="7">
        <v>0.76</v>
      </c>
      <c r="I22" s="86">
        <v>0.6</v>
      </c>
    </row>
    <row r="23" spans="2:9" x14ac:dyDescent="0.35">
      <c r="B23" s="3" t="s">
        <v>20</v>
      </c>
      <c r="D23" s="138">
        <v>39040</v>
      </c>
      <c r="E23" s="8">
        <v>30301</v>
      </c>
      <c r="F23" s="8">
        <v>18072</v>
      </c>
      <c r="G23" s="14">
        <v>42652</v>
      </c>
      <c r="H23" s="33">
        <v>8919</v>
      </c>
      <c r="I23" s="87">
        <v>53015</v>
      </c>
    </row>
    <row r="24" spans="2:9" x14ac:dyDescent="0.35">
      <c r="B24" s="3" t="s">
        <v>21</v>
      </c>
      <c r="D24" s="18">
        <v>556</v>
      </c>
      <c r="E24" s="4">
        <v>756</v>
      </c>
      <c r="F24" s="4">
        <v>448</v>
      </c>
      <c r="G24" s="4">
        <v>611</v>
      </c>
      <c r="H24" s="15">
        <v>346</v>
      </c>
      <c r="I24" s="84">
        <v>577</v>
      </c>
    </row>
    <row r="25" spans="2:9" x14ac:dyDescent="0.35">
      <c r="B25" s="3" t="s">
        <v>23</v>
      </c>
      <c r="D25" s="18">
        <v>7</v>
      </c>
      <c r="E25" s="4">
        <v>10</v>
      </c>
      <c r="F25" s="179" t="s">
        <v>29</v>
      </c>
      <c r="G25" s="4">
        <v>9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0.75</v>
      </c>
      <c r="E26" s="7">
        <v>0.85</v>
      </c>
      <c r="F26" s="179" t="s">
        <v>29</v>
      </c>
      <c r="G26" s="7">
        <v>0.76</v>
      </c>
      <c r="H26" s="179" t="s">
        <v>29</v>
      </c>
      <c r="I26" s="86">
        <v>0.7</v>
      </c>
    </row>
    <row r="27" spans="2:9" x14ac:dyDescent="0.35">
      <c r="B27" s="5" t="s">
        <v>25</v>
      </c>
      <c r="D27" s="171">
        <v>0.9</v>
      </c>
      <c r="E27" s="171">
        <v>0.84</v>
      </c>
      <c r="F27" s="180" t="s">
        <v>29</v>
      </c>
      <c r="G27" s="23">
        <v>0.83</v>
      </c>
      <c r="H27" s="180" t="s">
        <v>29</v>
      </c>
      <c r="I27" s="88">
        <v>0.74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0D11-A9D4-47B2-BD6B-B1316CA56673}">
  <dimension ref="B3:L27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45864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2</v>
      </c>
      <c r="I5" s="84">
        <v>5</v>
      </c>
      <c r="K5" s="41"/>
      <c r="L5" s="25"/>
    </row>
    <row r="6" spans="2:12" x14ac:dyDescent="0.35">
      <c r="B6" s="82" t="s">
        <v>22</v>
      </c>
      <c r="D6" s="164" t="s">
        <v>204</v>
      </c>
      <c r="E6" s="173" t="s">
        <v>673</v>
      </c>
      <c r="F6" s="173" t="s">
        <v>436</v>
      </c>
      <c r="G6" s="4">
        <v>0</v>
      </c>
      <c r="H6" s="80" t="s">
        <v>235</v>
      </c>
      <c r="I6" s="84" t="s">
        <v>718</v>
      </c>
      <c r="K6" s="41"/>
      <c r="L6" s="25"/>
    </row>
    <row r="7" spans="2:12" x14ac:dyDescent="0.35">
      <c r="B7" s="82" t="s">
        <v>54</v>
      </c>
      <c r="D7" s="156">
        <v>56</v>
      </c>
      <c r="E7" s="4">
        <v>45</v>
      </c>
      <c r="F7" s="4">
        <v>31</v>
      </c>
      <c r="G7" s="4">
        <v>38</v>
      </c>
      <c r="H7" s="15">
        <v>11</v>
      </c>
      <c r="I7" s="84">
        <v>51</v>
      </c>
      <c r="L7" s="25"/>
    </row>
    <row r="8" spans="2:12" x14ac:dyDescent="0.35">
      <c r="B8" s="3" t="s">
        <v>7</v>
      </c>
      <c r="D8" s="157">
        <v>39</v>
      </c>
      <c r="E8" s="4">
        <v>41</v>
      </c>
      <c r="F8" s="4">
        <v>28</v>
      </c>
      <c r="G8" s="4">
        <v>33</v>
      </c>
      <c r="H8" s="15">
        <v>10</v>
      </c>
      <c r="I8" s="84">
        <v>46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40</v>
      </c>
      <c r="F11" s="4">
        <v>30</v>
      </c>
      <c r="G11" s="4">
        <v>47</v>
      </c>
      <c r="H11" s="15">
        <v>11</v>
      </c>
      <c r="I11" s="84">
        <v>44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1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4</v>
      </c>
      <c r="E14" s="4">
        <v>1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5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8</v>
      </c>
      <c r="E16" s="4">
        <v>0</v>
      </c>
      <c r="F16" s="4">
        <v>0</v>
      </c>
      <c r="G16" s="118">
        <v>7</v>
      </c>
      <c r="H16" s="139">
        <v>0</v>
      </c>
      <c r="I16" s="84">
        <v>20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4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0</v>
      </c>
      <c r="E19" s="4">
        <v>0</v>
      </c>
      <c r="F19" s="4">
        <v>4</v>
      </c>
      <c r="G19" s="26">
        <v>7</v>
      </c>
      <c r="H19" s="4">
        <v>4</v>
      </c>
      <c r="I19" s="84">
        <v>20</v>
      </c>
    </row>
    <row r="20" spans="2:9" x14ac:dyDescent="0.35">
      <c r="B20" s="3" t="s">
        <v>17</v>
      </c>
      <c r="D20" s="6">
        <v>3.8E-3</v>
      </c>
      <c r="E20" s="6">
        <v>1.1599999999999999E-2</v>
      </c>
      <c r="F20" s="6">
        <v>3.3099999999999997E-2</v>
      </c>
      <c r="G20" s="6" t="s">
        <v>150</v>
      </c>
      <c r="H20" s="6">
        <v>6.1000000000000004E-3</v>
      </c>
      <c r="I20" s="85">
        <v>1.43E-2</v>
      </c>
    </row>
    <row r="21" spans="2:9" x14ac:dyDescent="0.35">
      <c r="B21" s="3" t="s">
        <v>18</v>
      </c>
      <c r="D21" s="6">
        <v>8.0999999999999996E-3</v>
      </c>
      <c r="E21" s="6">
        <v>1.72E-2</v>
      </c>
      <c r="F21" s="6">
        <v>1.72E-2</v>
      </c>
      <c r="G21" s="7">
        <v>0.53</v>
      </c>
      <c r="H21" s="6">
        <v>4.1999999999999997E-3</v>
      </c>
      <c r="I21" s="85">
        <v>1.4200000000000001E-2</v>
      </c>
    </row>
    <row r="22" spans="2:9" x14ac:dyDescent="0.35">
      <c r="B22" s="3" t="s">
        <v>19</v>
      </c>
      <c r="D22" s="7">
        <v>0.83</v>
      </c>
      <c r="E22" s="7">
        <v>0.78</v>
      </c>
      <c r="F22" s="7">
        <v>0.76</v>
      </c>
      <c r="G22" s="7">
        <v>0.63</v>
      </c>
      <c r="H22" s="7">
        <v>0.31</v>
      </c>
      <c r="I22" s="86">
        <v>0.53</v>
      </c>
    </row>
    <row r="23" spans="2:9" x14ac:dyDescent="0.35">
      <c r="B23" s="3" t="s">
        <v>20</v>
      </c>
      <c r="D23" s="138">
        <v>47299</v>
      </c>
      <c r="E23" s="8">
        <v>30771</v>
      </c>
      <c r="F23" s="8">
        <v>27031</v>
      </c>
      <c r="G23" s="14">
        <v>37193</v>
      </c>
      <c r="H23" s="33">
        <v>3743</v>
      </c>
      <c r="I23" s="87">
        <v>37860</v>
      </c>
    </row>
    <row r="24" spans="2:9" x14ac:dyDescent="0.35">
      <c r="B24" s="3" t="s">
        <v>21</v>
      </c>
      <c r="D24" s="18">
        <v>523</v>
      </c>
      <c r="E24" s="4">
        <v>544</v>
      </c>
      <c r="F24" s="4">
        <v>400</v>
      </c>
      <c r="G24" s="4">
        <v>538</v>
      </c>
      <c r="H24" s="15">
        <v>161</v>
      </c>
      <c r="I24" s="84">
        <v>470</v>
      </c>
    </row>
    <row r="25" spans="2:9" x14ac:dyDescent="0.35">
      <c r="B25" s="3" t="s">
        <v>23</v>
      </c>
      <c r="D25" s="18">
        <v>10</v>
      </c>
      <c r="E25" s="4">
        <v>8</v>
      </c>
      <c r="F25" s="179" t="s">
        <v>29</v>
      </c>
      <c r="G25" s="4">
        <v>7</v>
      </c>
      <c r="H25" s="179" t="s">
        <v>29</v>
      </c>
      <c r="I25" s="84">
        <v>0</v>
      </c>
    </row>
    <row r="26" spans="2:9" x14ac:dyDescent="0.35">
      <c r="B26" s="3" t="s">
        <v>24</v>
      </c>
      <c r="D26" s="7">
        <v>0.77</v>
      </c>
      <c r="E26" s="7">
        <v>0.85</v>
      </c>
      <c r="F26" s="179" t="s">
        <v>29</v>
      </c>
      <c r="G26" s="7">
        <v>0.76</v>
      </c>
      <c r="H26" s="179" t="s">
        <v>29</v>
      </c>
      <c r="I26" s="86">
        <v>0.66</v>
      </c>
    </row>
    <row r="27" spans="2:9" x14ac:dyDescent="0.35">
      <c r="B27" s="5" t="s">
        <v>25</v>
      </c>
      <c r="D27" s="171">
        <v>0.9</v>
      </c>
      <c r="E27" s="171">
        <v>0.82</v>
      </c>
      <c r="F27" s="180" t="s">
        <v>29</v>
      </c>
      <c r="G27" s="23">
        <v>0.83</v>
      </c>
      <c r="H27" s="180" t="s">
        <v>29</v>
      </c>
      <c r="I27" s="88">
        <v>0.74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F1EF-7273-40FD-8C24-ED3FBCB56D00}">
  <dimension ref="B3:L27"/>
  <sheetViews>
    <sheetView showGridLines="0" topLeftCell="D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45866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8</v>
      </c>
      <c r="H5" s="80">
        <v>3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233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719</v>
      </c>
      <c r="K6" s="41"/>
      <c r="L6" s="25"/>
    </row>
    <row r="7" spans="2:12" x14ac:dyDescent="0.35">
      <c r="B7" s="82" t="s">
        <v>54</v>
      </c>
      <c r="D7" s="156">
        <v>53</v>
      </c>
      <c r="E7" s="4">
        <v>45</v>
      </c>
      <c r="F7" s="4">
        <v>31</v>
      </c>
      <c r="G7" s="4">
        <v>39</v>
      </c>
      <c r="H7" s="15">
        <v>12</v>
      </c>
      <c r="I7" s="84">
        <v>45</v>
      </c>
      <c r="L7" s="25"/>
    </row>
    <row r="8" spans="2:12" x14ac:dyDescent="0.35">
      <c r="B8" s="3" t="s">
        <v>7</v>
      </c>
      <c r="D8" s="157">
        <v>44</v>
      </c>
      <c r="E8" s="4">
        <v>41</v>
      </c>
      <c r="F8" s="4">
        <v>28</v>
      </c>
      <c r="G8" s="4">
        <v>34</v>
      </c>
      <c r="H8" s="15">
        <v>12</v>
      </c>
      <c r="I8" s="84">
        <v>39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 t="s">
        <v>720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46</v>
      </c>
      <c r="E11" s="4">
        <v>43</v>
      </c>
      <c r="F11" s="4">
        <v>29</v>
      </c>
      <c r="G11" s="4">
        <v>46</v>
      </c>
      <c r="H11" s="15">
        <v>13</v>
      </c>
      <c r="I11" s="84">
        <v>43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0</v>
      </c>
      <c r="G12" s="4">
        <v>1</v>
      </c>
      <c r="H12" s="15">
        <v>0</v>
      </c>
      <c r="I12" s="84">
        <v>2</v>
      </c>
    </row>
    <row r="13" spans="2:12" x14ac:dyDescent="0.35">
      <c r="B13" s="3" t="s">
        <v>11</v>
      </c>
      <c r="D13" s="18">
        <v>5</v>
      </c>
      <c r="E13" s="4">
        <v>0</v>
      </c>
      <c r="F13" s="4">
        <v>0</v>
      </c>
      <c r="G13" s="4">
        <v>0</v>
      </c>
      <c r="H13" s="15">
        <v>1</v>
      </c>
      <c r="I13" s="84">
        <v>0</v>
      </c>
    </row>
    <row r="14" spans="2:12" x14ac:dyDescent="0.35">
      <c r="B14" s="3" t="s">
        <v>112</v>
      </c>
      <c r="D14" s="18">
        <v>2</v>
      </c>
      <c r="E14" s="4">
        <v>0</v>
      </c>
      <c r="F14" s="4">
        <v>0</v>
      </c>
      <c r="G14" s="4">
        <v>2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4</v>
      </c>
      <c r="F15" s="4">
        <v>0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6</v>
      </c>
      <c r="E16" s="4">
        <v>0</v>
      </c>
      <c r="F16" s="4">
        <v>0</v>
      </c>
      <c r="G16" s="118">
        <v>8</v>
      </c>
      <c r="H16" s="139">
        <v>0</v>
      </c>
      <c r="I16" s="84">
        <v>15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3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4"/>
      <c r="H18" s="4">
        <v>0</v>
      </c>
      <c r="I18" s="84">
        <v>0</v>
      </c>
    </row>
    <row r="19" spans="2:9" x14ac:dyDescent="0.35">
      <c r="B19" s="3" t="s">
        <v>16</v>
      </c>
      <c r="D19" s="18">
        <v>6</v>
      </c>
      <c r="E19" s="4">
        <v>0</v>
      </c>
      <c r="F19" s="4">
        <v>0</v>
      </c>
      <c r="G19" s="118">
        <v>8</v>
      </c>
      <c r="H19" s="4">
        <v>0</v>
      </c>
      <c r="I19" s="84">
        <v>15</v>
      </c>
    </row>
    <row r="20" spans="2:9" x14ac:dyDescent="0.35">
      <c r="B20" s="3" t="s">
        <v>17</v>
      </c>
      <c r="D20" s="6">
        <v>6.4999999999999997E-3</v>
      </c>
      <c r="E20" s="6">
        <v>5.3199999999999997E-2</v>
      </c>
      <c r="F20" s="6">
        <v>1.1299999999999999E-2</v>
      </c>
      <c r="G20" s="4" t="s">
        <v>288</v>
      </c>
      <c r="H20" s="6">
        <v>4.7999999999999996E-3</v>
      </c>
      <c r="I20" s="85">
        <v>1.0699999999999999E-2</v>
      </c>
    </row>
    <row r="21" spans="2:9" x14ac:dyDescent="0.35">
      <c r="B21" s="3" t="s">
        <v>18</v>
      </c>
      <c r="D21" s="6">
        <v>8.0999999999999996E-3</v>
      </c>
      <c r="E21" s="6">
        <v>1.7399999999999999E-2</v>
      </c>
      <c r="F21" s="6">
        <v>1.7399999999999999E-2</v>
      </c>
      <c r="G21" s="14" t="s">
        <v>217</v>
      </c>
      <c r="H21" s="6">
        <v>4.1999999999999997E-3</v>
      </c>
      <c r="I21" s="85">
        <v>1.41E-2</v>
      </c>
    </row>
    <row r="22" spans="2:9" x14ac:dyDescent="0.35">
      <c r="B22" s="3" t="s">
        <v>19</v>
      </c>
      <c r="D22" s="7">
        <v>0.74</v>
      </c>
      <c r="E22" s="7">
        <v>0.77</v>
      </c>
      <c r="F22" s="7">
        <v>0.73</v>
      </c>
      <c r="G22" s="7">
        <v>0.57999999999999996</v>
      </c>
      <c r="H22" s="7">
        <v>0.47</v>
      </c>
      <c r="I22" s="86">
        <v>0.57999999999999996</v>
      </c>
    </row>
    <row r="23" spans="2:9" x14ac:dyDescent="0.35">
      <c r="B23" s="3" t="s">
        <v>20</v>
      </c>
      <c r="D23" s="138">
        <v>37345</v>
      </c>
      <c r="E23" s="8">
        <v>30058</v>
      </c>
      <c r="F23" s="8">
        <v>24811</v>
      </c>
      <c r="G23" s="14">
        <v>34205</v>
      </c>
      <c r="H23" s="33">
        <v>6116</v>
      </c>
      <c r="I23" s="87">
        <v>41901</v>
      </c>
    </row>
    <row r="24" spans="2:9" x14ac:dyDescent="0.35">
      <c r="B24" s="3" t="s">
        <v>21</v>
      </c>
      <c r="D24" s="18">
        <v>423</v>
      </c>
      <c r="E24" s="4">
        <v>549</v>
      </c>
      <c r="F24" s="4">
        <v>343</v>
      </c>
      <c r="G24" s="4">
        <v>443</v>
      </c>
      <c r="H24" s="15">
        <v>212</v>
      </c>
      <c r="I24" s="84">
        <v>420</v>
      </c>
    </row>
    <row r="25" spans="2:9" x14ac:dyDescent="0.35">
      <c r="B25" s="3" t="s">
        <v>23</v>
      </c>
      <c r="D25" s="18">
        <v>16</v>
      </c>
      <c r="E25" s="4">
        <v>16</v>
      </c>
      <c r="F25" s="179" t="s">
        <v>29</v>
      </c>
      <c r="G25" s="4" t="s">
        <v>721</v>
      </c>
      <c r="H25" s="179" t="s">
        <v>29</v>
      </c>
      <c r="I25" s="84">
        <v>14</v>
      </c>
    </row>
    <row r="26" spans="2:9" x14ac:dyDescent="0.35">
      <c r="B26" s="3" t="s">
        <v>24</v>
      </c>
      <c r="D26" s="7">
        <v>0.84</v>
      </c>
      <c r="E26" s="7">
        <v>0.84</v>
      </c>
      <c r="F26" s="179" t="s">
        <v>29</v>
      </c>
      <c r="G26" s="7">
        <v>0.85</v>
      </c>
      <c r="H26" s="179" t="s">
        <v>29</v>
      </c>
      <c r="I26" s="86">
        <v>0.7</v>
      </c>
    </row>
    <row r="27" spans="2:9" x14ac:dyDescent="0.35">
      <c r="B27" s="5" t="s">
        <v>25</v>
      </c>
      <c r="D27" s="171">
        <v>0.91</v>
      </c>
      <c r="E27" s="171">
        <v>0.82</v>
      </c>
      <c r="F27" s="180" t="s">
        <v>29</v>
      </c>
      <c r="G27" s="23">
        <v>0.84</v>
      </c>
      <c r="H27" s="180" t="s">
        <v>29</v>
      </c>
      <c r="I27" s="88">
        <v>0.74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14DC-F000-4081-BFBD-449B70FFF802}">
  <dimension ref="B3:L27"/>
  <sheetViews>
    <sheetView showGridLines="0" topLeftCell="G8" zoomScale="90" zoomScaleNormal="90" workbookViewId="0">
      <selection activeCell="G8" sqref="G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45867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7</v>
      </c>
      <c r="H5" s="80">
        <v>3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722</v>
      </c>
      <c r="E6" s="173" t="s">
        <v>673</v>
      </c>
      <c r="F6" s="173" t="s">
        <v>436</v>
      </c>
      <c r="G6" s="4">
        <v>0</v>
      </c>
      <c r="H6" s="80" t="s">
        <v>445</v>
      </c>
      <c r="I6" s="84" t="s">
        <v>543</v>
      </c>
      <c r="K6" s="41"/>
      <c r="L6" s="25"/>
    </row>
    <row r="7" spans="2:12" x14ac:dyDescent="0.35">
      <c r="B7" s="82" t="s">
        <v>54</v>
      </c>
      <c r="D7" s="156">
        <v>53</v>
      </c>
      <c r="E7" s="4">
        <v>45</v>
      </c>
      <c r="F7" s="4">
        <v>31</v>
      </c>
      <c r="G7" s="4">
        <v>38</v>
      </c>
      <c r="H7" s="15">
        <v>5</v>
      </c>
      <c r="I7" s="84">
        <v>49</v>
      </c>
      <c r="L7" s="25"/>
    </row>
    <row r="8" spans="2:12" x14ac:dyDescent="0.35">
      <c r="B8" s="3" t="s">
        <v>7</v>
      </c>
      <c r="D8" s="157">
        <v>44</v>
      </c>
      <c r="E8" s="4">
        <v>41</v>
      </c>
      <c r="F8" s="4">
        <v>28</v>
      </c>
      <c r="G8" s="4">
        <v>33</v>
      </c>
      <c r="H8" s="15">
        <v>4</v>
      </c>
      <c r="I8" s="84">
        <v>43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57</v>
      </c>
      <c r="E11" s="4">
        <v>44</v>
      </c>
      <c r="F11" s="4">
        <v>28</v>
      </c>
      <c r="G11" s="4">
        <v>43</v>
      </c>
      <c r="H11" s="15" t="s">
        <v>723</v>
      </c>
      <c r="I11" s="84">
        <v>43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1</v>
      </c>
      <c r="G12" s="4">
        <v>0</v>
      </c>
      <c r="H12" s="15">
        <v>1</v>
      </c>
      <c r="I12" s="84">
        <v>3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3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4</v>
      </c>
      <c r="F15" s="4">
        <v>1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4</v>
      </c>
      <c r="H16" s="139">
        <v>0</v>
      </c>
      <c r="I16" s="84">
        <v>15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4</v>
      </c>
      <c r="H19" s="4">
        <v>5</v>
      </c>
      <c r="I19" s="84">
        <v>15</v>
      </c>
    </row>
    <row r="20" spans="2:9" x14ac:dyDescent="0.35">
      <c r="B20" s="3" t="s">
        <v>17</v>
      </c>
      <c r="D20" s="6">
        <v>8.8000000000000005E-3</v>
      </c>
      <c r="E20" s="6">
        <v>2.52E-2</v>
      </c>
      <c r="F20" s="6">
        <v>1.2800000000000001E-2</v>
      </c>
      <c r="G20" s="6" t="s">
        <v>360</v>
      </c>
      <c r="H20" s="6">
        <v>2.2700000000000001E-2</v>
      </c>
      <c r="I20" s="85">
        <v>7.1999999999999998E-3</v>
      </c>
    </row>
    <row r="21" spans="2:9" x14ac:dyDescent="0.35">
      <c r="B21" s="3" t="s">
        <v>18</v>
      </c>
      <c r="D21" s="6">
        <v>8.3999999999999995E-3</v>
      </c>
      <c r="E21" s="6">
        <v>1.8800000000000001E-2</v>
      </c>
      <c r="F21" s="6">
        <v>1.8800000000000001E-2</v>
      </c>
      <c r="G21" s="7" t="s">
        <v>108</v>
      </c>
      <c r="H21" s="6">
        <v>4.8999999999999998E-3</v>
      </c>
      <c r="I21" s="85">
        <v>1.38E-2</v>
      </c>
    </row>
    <row r="22" spans="2:9" x14ac:dyDescent="0.35">
      <c r="B22" s="3" t="s">
        <v>19</v>
      </c>
      <c r="D22" s="7">
        <v>0.77</v>
      </c>
      <c r="E22" s="7">
        <v>0.79</v>
      </c>
      <c r="F22" s="7">
        <v>0.68</v>
      </c>
      <c r="G22" s="7">
        <v>0.66</v>
      </c>
      <c r="H22" s="7">
        <v>1.01</v>
      </c>
      <c r="I22" s="86">
        <v>0.51</v>
      </c>
    </row>
    <row r="23" spans="2:9" x14ac:dyDescent="0.35">
      <c r="B23" s="3" t="s">
        <v>20</v>
      </c>
      <c r="D23" s="138">
        <v>34111</v>
      </c>
      <c r="E23" s="8">
        <v>27231</v>
      </c>
      <c r="F23" s="8">
        <v>18322</v>
      </c>
      <c r="G23" s="14">
        <v>44122</v>
      </c>
      <c r="H23" s="33">
        <v>3016</v>
      </c>
      <c r="I23" s="87">
        <v>36814</v>
      </c>
    </row>
    <row r="24" spans="2:9" x14ac:dyDescent="0.35">
      <c r="B24" s="3" t="s">
        <v>21</v>
      </c>
      <c r="D24" s="18">
        <v>672</v>
      </c>
      <c r="E24" s="4">
        <v>619</v>
      </c>
      <c r="F24" s="4">
        <v>267</v>
      </c>
      <c r="G24" s="4">
        <v>506</v>
      </c>
      <c r="H24" s="15">
        <v>6</v>
      </c>
      <c r="I24" s="84">
        <v>461</v>
      </c>
    </row>
    <row r="25" spans="2:9" x14ac:dyDescent="0.35">
      <c r="B25" s="3" t="s">
        <v>23</v>
      </c>
      <c r="D25" s="18">
        <v>2</v>
      </c>
      <c r="E25" s="4">
        <v>11</v>
      </c>
      <c r="F25" s="179" t="s">
        <v>29</v>
      </c>
      <c r="G25" s="4">
        <v>10</v>
      </c>
      <c r="H25" s="179" t="s">
        <v>29</v>
      </c>
      <c r="I25" s="84">
        <v>6</v>
      </c>
    </row>
    <row r="26" spans="2:9" x14ac:dyDescent="0.35">
      <c r="B26" s="3" t="s">
        <v>24</v>
      </c>
      <c r="D26" s="7">
        <v>0.83</v>
      </c>
      <c r="E26" s="7">
        <v>0.84</v>
      </c>
      <c r="F26" s="179" t="s">
        <v>29</v>
      </c>
      <c r="G26" s="7">
        <v>0.83</v>
      </c>
      <c r="H26" s="179" t="s">
        <v>29</v>
      </c>
      <c r="I26" s="86">
        <v>0.75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1756-5EBA-4AF6-89A6-466803C07946}">
  <dimension ref="B3:L27"/>
  <sheetViews>
    <sheetView showGridLines="0" topLeftCell="A1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45868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7</v>
      </c>
      <c r="G5" s="4">
        <v>7</v>
      </c>
      <c r="H5" s="80">
        <v>2</v>
      </c>
      <c r="I5" s="84">
        <v>4</v>
      </c>
      <c r="K5" s="41"/>
      <c r="L5" s="25"/>
    </row>
    <row r="6" spans="2:12" x14ac:dyDescent="0.35">
      <c r="B6" s="82" t="s">
        <v>22</v>
      </c>
      <c r="D6" s="164" t="s">
        <v>724</v>
      </c>
      <c r="E6" s="173" t="s">
        <v>673</v>
      </c>
      <c r="F6" s="173" t="s">
        <v>436</v>
      </c>
      <c r="G6" s="4">
        <v>0</v>
      </c>
      <c r="H6" s="80">
        <v>0</v>
      </c>
      <c r="I6" s="84">
        <v>0</v>
      </c>
      <c r="K6" s="41"/>
      <c r="L6" s="25"/>
    </row>
    <row r="7" spans="2:12" x14ac:dyDescent="0.35">
      <c r="B7" s="82" t="s">
        <v>54</v>
      </c>
      <c r="D7" s="156">
        <v>51</v>
      </c>
      <c r="E7" s="4">
        <v>45</v>
      </c>
      <c r="F7" s="4">
        <v>31</v>
      </c>
      <c r="G7" s="4">
        <v>38</v>
      </c>
      <c r="H7" s="15">
        <v>13</v>
      </c>
      <c r="I7" s="84">
        <v>62</v>
      </c>
      <c r="L7" s="25"/>
    </row>
    <row r="8" spans="2:12" x14ac:dyDescent="0.35">
      <c r="B8" s="3" t="s">
        <v>7</v>
      </c>
      <c r="D8" s="157">
        <v>42</v>
      </c>
      <c r="E8" s="4">
        <v>41</v>
      </c>
      <c r="F8" s="4">
        <v>28</v>
      </c>
      <c r="G8" s="4">
        <v>33</v>
      </c>
      <c r="H8" s="15">
        <v>12</v>
      </c>
      <c r="I8" s="84">
        <v>56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47</v>
      </c>
      <c r="E11" s="4">
        <v>44</v>
      </c>
      <c r="F11" s="4">
        <v>34</v>
      </c>
      <c r="G11" s="4">
        <v>44</v>
      </c>
      <c r="H11" s="15" t="s">
        <v>725</v>
      </c>
      <c r="I11" s="84">
        <v>64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1</v>
      </c>
      <c r="G12" s="4">
        <v>1</v>
      </c>
      <c r="H12" s="15">
        <v>0</v>
      </c>
      <c r="I12" s="84">
        <v>1</v>
      </c>
    </row>
    <row r="13" spans="2:12" x14ac:dyDescent="0.35">
      <c r="B13" s="3" t="s">
        <v>11</v>
      </c>
      <c r="D13" s="18">
        <v>6</v>
      </c>
      <c r="E13" s="4">
        <v>1</v>
      </c>
      <c r="F13" s="4">
        <v>1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4</v>
      </c>
      <c r="E14" s="4">
        <v>5</v>
      </c>
      <c r="F14" s="4">
        <v>0</v>
      </c>
      <c r="G14" s="4">
        <v>0</v>
      </c>
      <c r="H14" s="15">
        <v>0</v>
      </c>
      <c r="I14" s="84">
        <v>2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0</v>
      </c>
      <c r="H16" s="139">
        <v>0</v>
      </c>
      <c r="I16" s="84">
        <v>14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0</v>
      </c>
      <c r="H19" s="4">
        <v>5</v>
      </c>
      <c r="I19" s="84">
        <v>14</v>
      </c>
    </row>
    <row r="20" spans="2:9" x14ac:dyDescent="0.35">
      <c r="B20" s="3" t="s">
        <v>17</v>
      </c>
      <c r="D20" s="6">
        <v>9.2999999999999992E-3</v>
      </c>
      <c r="E20" s="6">
        <v>8.0999999999999996E-3</v>
      </c>
      <c r="F20" s="6">
        <v>7.0000000000000001E-3</v>
      </c>
      <c r="G20" s="6" t="s">
        <v>717</v>
      </c>
      <c r="H20" s="6">
        <v>0</v>
      </c>
      <c r="I20" s="85">
        <v>7.9000000000000008E-3</v>
      </c>
    </row>
    <row r="21" spans="2:9" x14ac:dyDescent="0.35">
      <c r="B21" s="3" t="s">
        <v>18</v>
      </c>
      <c r="D21" s="6">
        <v>8.3999999999999995E-3</v>
      </c>
      <c r="E21" s="6">
        <v>1.7399999999999999E-2</v>
      </c>
      <c r="F21" s="6">
        <v>1.7399999999999999E-2</v>
      </c>
      <c r="G21" s="7">
        <v>0.61</v>
      </c>
      <c r="H21" s="6">
        <v>4.7000000000000002E-3</v>
      </c>
      <c r="I21" s="85">
        <v>1.3599999999999999E-2</v>
      </c>
    </row>
    <row r="22" spans="2:9" x14ac:dyDescent="0.35">
      <c r="B22" s="3" t="s">
        <v>19</v>
      </c>
      <c r="D22" s="7">
        <v>0.76</v>
      </c>
      <c r="E22" s="7">
        <v>0.89</v>
      </c>
      <c r="F22" s="7">
        <v>0.71</v>
      </c>
      <c r="G22" s="7">
        <v>0.57999999999999996</v>
      </c>
      <c r="H22" s="7">
        <v>0.7</v>
      </c>
      <c r="I22" s="86">
        <v>0.63</v>
      </c>
    </row>
    <row r="23" spans="2:9" x14ac:dyDescent="0.35">
      <c r="B23" s="3" t="s">
        <v>20</v>
      </c>
      <c r="D23" s="138">
        <v>34277</v>
      </c>
      <c r="E23" s="8">
        <v>32019</v>
      </c>
      <c r="F23" s="8">
        <v>19828</v>
      </c>
      <c r="G23" s="14">
        <v>35618</v>
      </c>
      <c r="H23" s="33">
        <v>9063</v>
      </c>
      <c r="I23" s="87">
        <v>66016</v>
      </c>
    </row>
    <row r="24" spans="2:9" x14ac:dyDescent="0.35">
      <c r="B24" s="3" t="s">
        <v>21</v>
      </c>
      <c r="D24" s="18">
        <v>589</v>
      </c>
      <c r="E24" s="4">
        <v>632</v>
      </c>
      <c r="F24" s="4">
        <v>387</v>
      </c>
      <c r="G24" s="4">
        <v>530</v>
      </c>
      <c r="H24" s="15">
        <v>297</v>
      </c>
      <c r="I24" s="84">
        <v>625</v>
      </c>
    </row>
    <row r="25" spans="2:9" x14ac:dyDescent="0.35">
      <c r="B25" s="3" t="s">
        <v>23</v>
      </c>
      <c r="D25" s="18">
        <v>0</v>
      </c>
      <c r="E25" s="4">
        <v>10</v>
      </c>
      <c r="F25" s="179" t="s">
        <v>29</v>
      </c>
      <c r="G25" s="4">
        <v>15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0.83</v>
      </c>
      <c r="E26" s="7">
        <v>0.86</v>
      </c>
      <c r="F26" s="179" t="s">
        <v>29</v>
      </c>
      <c r="G26" s="7">
        <v>0.8</v>
      </c>
      <c r="H26" s="179" t="s">
        <v>29</v>
      </c>
      <c r="I26" s="86">
        <v>0.71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0A83-CB57-4ED8-AC75-65BD0A2F6ADD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54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45869</v>
      </c>
      <c r="L4" s="25"/>
    </row>
    <row r="5" spans="2:12" x14ac:dyDescent="0.35">
      <c r="B5" s="82" t="s">
        <v>53</v>
      </c>
      <c r="D5" s="156">
        <v>0</v>
      </c>
      <c r="E5" s="4">
        <v>6</v>
      </c>
      <c r="F5" s="4">
        <v>7</v>
      </c>
      <c r="G5" s="4">
        <v>7</v>
      </c>
      <c r="H5" s="80">
        <v>2</v>
      </c>
      <c r="I5" s="84">
        <v>2</v>
      </c>
      <c r="K5" s="41"/>
      <c r="L5" s="25"/>
    </row>
    <row r="6" spans="2:12" x14ac:dyDescent="0.35">
      <c r="B6" s="82" t="s">
        <v>22</v>
      </c>
      <c r="D6" s="164" t="s">
        <v>726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308</v>
      </c>
      <c r="K6" s="41"/>
      <c r="L6" s="25"/>
    </row>
    <row r="7" spans="2:12" x14ac:dyDescent="0.35">
      <c r="B7" s="82" t="s">
        <v>54</v>
      </c>
      <c r="D7" s="156">
        <v>58</v>
      </c>
      <c r="E7" s="4">
        <v>45</v>
      </c>
      <c r="F7" s="4">
        <v>31</v>
      </c>
      <c r="G7" s="4">
        <v>38</v>
      </c>
      <c r="H7" s="15">
        <v>13</v>
      </c>
      <c r="I7" s="84">
        <v>63</v>
      </c>
      <c r="L7" s="25"/>
    </row>
    <row r="8" spans="2:12" x14ac:dyDescent="0.35">
      <c r="B8" s="3" t="s">
        <v>7</v>
      </c>
      <c r="D8" s="157">
        <v>49</v>
      </c>
      <c r="E8" s="4">
        <v>41</v>
      </c>
      <c r="F8" s="4">
        <v>28</v>
      </c>
      <c r="G8" s="4">
        <v>33</v>
      </c>
      <c r="H8" s="15">
        <v>12</v>
      </c>
      <c r="I8" s="84">
        <v>57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59</v>
      </c>
      <c r="E11" s="4">
        <v>46</v>
      </c>
      <c r="F11" s="4">
        <v>31</v>
      </c>
      <c r="G11" s="4">
        <v>44</v>
      </c>
      <c r="H11" s="15" t="s">
        <v>727</v>
      </c>
      <c r="I11" s="84">
        <v>59</v>
      </c>
    </row>
    <row r="12" spans="2:12" ht="15" hidden="1" customHeight="1" x14ac:dyDescent="0.35">
      <c r="B12" s="3" t="s">
        <v>611</v>
      </c>
      <c r="D12" s="18">
        <v>0</v>
      </c>
      <c r="E12" s="4">
        <v>1</v>
      </c>
      <c r="F12" s="4">
        <v>1</v>
      </c>
      <c r="G12" s="4">
        <v>0</v>
      </c>
      <c r="H12" s="15">
        <v>0</v>
      </c>
      <c r="I12" s="84">
        <v>13</v>
      </c>
    </row>
    <row r="13" spans="2:12" x14ac:dyDescent="0.35">
      <c r="B13" s="3" t="s">
        <v>11</v>
      </c>
      <c r="D13" s="18">
        <v>7</v>
      </c>
      <c r="E13" s="4">
        <v>0</v>
      </c>
      <c r="F13" s="4">
        <v>0</v>
      </c>
      <c r="G13" s="4">
        <v>0</v>
      </c>
      <c r="H13" s="15">
        <v>0</v>
      </c>
      <c r="I13" s="84">
        <v>8</v>
      </c>
    </row>
    <row r="14" spans="2:12" x14ac:dyDescent="0.35">
      <c r="B14" s="3" t="s">
        <v>112</v>
      </c>
      <c r="D14" s="18">
        <v>7</v>
      </c>
      <c r="E14" s="4">
        <v>2</v>
      </c>
      <c r="F14" s="4">
        <v>0</v>
      </c>
      <c r="G14" s="4">
        <v>4</v>
      </c>
      <c r="H14" s="15">
        <v>4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4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0</v>
      </c>
      <c r="H16" s="139">
        <v>0</v>
      </c>
      <c r="I16" s="84">
        <v>9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3</v>
      </c>
      <c r="E19" s="4">
        <v>0</v>
      </c>
      <c r="F19" s="4">
        <v>0</v>
      </c>
      <c r="G19" s="26">
        <v>0</v>
      </c>
      <c r="H19" s="4">
        <v>10</v>
      </c>
      <c r="I19" s="84">
        <v>9</v>
      </c>
    </row>
    <row r="20" spans="2:9" x14ac:dyDescent="0.35">
      <c r="B20" s="3" t="s">
        <v>17</v>
      </c>
      <c r="D20" s="6">
        <v>9.1999999999999998E-3</v>
      </c>
      <c r="E20" s="6">
        <v>1.26E-2</v>
      </c>
      <c r="F20" s="6">
        <v>7.1000000000000004E-3</v>
      </c>
      <c r="G20" s="6" t="s">
        <v>717</v>
      </c>
      <c r="H20" s="6">
        <v>3.0999999999999999E-3</v>
      </c>
      <c r="I20" s="85">
        <v>2.58E-2</v>
      </c>
    </row>
    <row r="21" spans="2:9" x14ac:dyDescent="0.35">
      <c r="B21" s="3" t="s">
        <v>18</v>
      </c>
      <c r="D21" s="6">
        <v>8.3999999999999995E-3</v>
      </c>
      <c r="E21" s="6">
        <v>1.8100000000000002E-2</v>
      </c>
      <c r="F21" s="6">
        <v>1.8100000000000002E-2</v>
      </c>
      <c r="G21" s="7" t="s">
        <v>108</v>
      </c>
      <c r="H21" s="6">
        <v>4.4999999999999997E-3</v>
      </c>
      <c r="I21" s="85">
        <v>1.44E-2</v>
      </c>
    </row>
    <row r="22" spans="2:9" x14ac:dyDescent="0.35">
      <c r="B22" s="3" t="s">
        <v>19</v>
      </c>
      <c r="D22" s="7">
        <v>0.82</v>
      </c>
      <c r="E22" s="7">
        <v>0.86</v>
      </c>
      <c r="F22" s="7">
        <v>0.74</v>
      </c>
      <c r="G22" s="7">
        <v>0.6</v>
      </c>
      <c r="H22" s="7">
        <v>0.81</v>
      </c>
      <c r="I22" s="86">
        <v>0.64</v>
      </c>
    </row>
    <row r="23" spans="2:9" x14ac:dyDescent="0.35">
      <c r="B23" s="3" t="s">
        <v>20</v>
      </c>
      <c r="D23" s="138">
        <v>496</v>
      </c>
      <c r="E23" s="8">
        <v>30669</v>
      </c>
      <c r="F23" s="8">
        <v>18283</v>
      </c>
      <c r="G23" s="14">
        <v>35872</v>
      </c>
      <c r="H23" s="33">
        <v>13815</v>
      </c>
      <c r="I23" s="87">
        <v>59312</v>
      </c>
    </row>
    <row r="24" spans="2:9" x14ac:dyDescent="0.35">
      <c r="B24" s="3" t="s">
        <v>21</v>
      </c>
      <c r="D24" s="18">
        <v>47453</v>
      </c>
      <c r="E24" s="4">
        <v>593</v>
      </c>
      <c r="F24" s="4">
        <v>431</v>
      </c>
      <c r="G24" s="4">
        <v>478</v>
      </c>
      <c r="H24" s="15">
        <v>331</v>
      </c>
      <c r="I24" s="84">
        <v>655</v>
      </c>
    </row>
    <row r="25" spans="2:9" x14ac:dyDescent="0.35">
      <c r="B25" s="3" t="s">
        <v>23</v>
      </c>
      <c r="D25" s="18">
        <v>9</v>
      </c>
      <c r="E25" s="4">
        <v>8</v>
      </c>
      <c r="F25" s="179" t="s">
        <v>29</v>
      </c>
      <c r="G25" s="4">
        <v>16</v>
      </c>
      <c r="H25" s="179" t="s">
        <v>29</v>
      </c>
      <c r="I25" s="84">
        <v>8</v>
      </c>
    </row>
    <row r="26" spans="2:9" x14ac:dyDescent="0.35">
      <c r="B26" s="3" t="s">
        <v>24</v>
      </c>
      <c r="D26" s="7">
        <v>0.89</v>
      </c>
      <c r="E26" s="7">
        <v>0.88</v>
      </c>
      <c r="F26" s="179" t="s">
        <v>29</v>
      </c>
      <c r="G26" s="7">
        <v>0.81</v>
      </c>
      <c r="H26" s="179" t="s">
        <v>29</v>
      </c>
      <c r="I26" s="86">
        <v>0.7</v>
      </c>
    </row>
    <row r="27" spans="2:9" x14ac:dyDescent="0.35">
      <c r="B27" s="5" t="s">
        <v>25</v>
      </c>
      <c r="D27" s="171">
        <v>0.91</v>
      </c>
      <c r="E27" s="171">
        <v>0.84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A2FF-8075-41C9-AD9A-DB43D8F047D6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45870</v>
      </c>
      <c r="L4" s="25"/>
    </row>
    <row r="5" spans="2:12" x14ac:dyDescent="0.35">
      <c r="B5" s="82" t="s">
        <v>53</v>
      </c>
      <c r="D5" s="156">
        <v>0</v>
      </c>
      <c r="E5" s="4">
        <v>6</v>
      </c>
      <c r="F5" s="4">
        <v>6</v>
      </c>
      <c r="G5" s="4">
        <v>7</v>
      </c>
      <c r="H5" s="80">
        <v>2</v>
      </c>
      <c r="I5" s="84">
        <v>2</v>
      </c>
      <c r="K5" s="41"/>
      <c r="L5" s="25"/>
    </row>
    <row r="6" spans="2:12" x14ac:dyDescent="0.35">
      <c r="B6" s="82" t="s">
        <v>22</v>
      </c>
      <c r="D6" s="164" t="s">
        <v>728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692</v>
      </c>
      <c r="K6" s="41"/>
      <c r="L6" s="25"/>
    </row>
    <row r="7" spans="2:12" x14ac:dyDescent="0.35">
      <c r="B7" s="82" t="s">
        <v>54</v>
      </c>
      <c r="D7" s="156">
        <v>57</v>
      </c>
      <c r="E7" s="4">
        <v>44</v>
      </c>
      <c r="F7" s="4">
        <v>32</v>
      </c>
      <c r="G7" s="4">
        <v>38</v>
      </c>
      <c r="H7" s="15">
        <v>13</v>
      </c>
      <c r="I7" s="84">
        <v>62</v>
      </c>
      <c r="L7" s="25"/>
    </row>
    <row r="8" spans="2:12" x14ac:dyDescent="0.35">
      <c r="B8" s="3" t="s">
        <v>7</v>
      </c>
      <c r="D8" s="157">
        <v>48</v>
      </c>
      <c r="E8" s="4">
        <v>40</v>
      </c>
      <c r="F8" s="4">
        <v>29</v>
      </c>
      <c r="G8" s="4">
        <v>33</v>
      </c>
      <c r="H8" s="15">
        <v>13</v>
      </c>
      <c r="I8" s="84">
        <v>56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47</v>
      </c>
      <c r="F11" s="4">
        <v>25</v>
      </c>
      <c r="G11" s="4">
        <v>49</v>
      </c>
      <c r="H11" s="15" t="s">
        <v>727</v>
      </c>
      <c r="I11" s="84">
        <v>47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0</v>
      </c>
      <c r="G12" s="4">
        <v>0</v>
      </c>
      <c r="H12" s="15">
        <v>1</v>
      </c>
      <c r="I12" s="84">
        <v>21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0</v>
      </c>
      <c r="F15" s="4">
        <v>0</v>
      </c>
      <c r="G15" s="12">
        <v>6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1</v>
      </c>
      <c r="H16" s="139">
        <v>0</v>
      </c>
      <c r="I16" s="84">
        <v>9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0</v>
      </c>
      <c r="F19" s="4">
        <v>0</v>
      </c>
      <c r="G19" s="26">
        <v>1</v>
      </c>
      <c r="H19" s="4">
        <v>7</v>
      </c>
      <c r="I19" s="84">
        <v>9</v>
      </c>
    </row>
    <row r="20" spans="2:9" x14ac:dyDescent="0.35">
      <c r="B20" s="3" t="s">
        <v>17</v>
      </c>
      <c r="D20" s="6">
        <v>1.23E-2</v>
      </c>
      <c r="E20" s="6">
        <v>2.0299999999999999E-2</v>
      </c>
      <c r="F20" s="6">
        <v>1.7600000000000001E-2</v>
      </c>
      <c r="G20" s="6" t="s">
        <v>455</v>
      </c>
      <c r="H20" s="6">
        <v>1.4E-3</v>
      </c>
      <c r="I20" s="85">
        <v>3.3999999999999998E-3</v>
      </c>
    </row>
    <row r="21" spans="2:9" x14ac:dyDescent="0.35">
      <c r="B21" s="3" t="s">
        <v>18</v>
      </c>
      <c r="D21" s="6">
        <v>8.2000000000000007E-3</v>
      </c>
      <c r="E21" s="6">
        <v>1.8800000000000001E-2</v>
      </c>
      <c r="F21" s="6">
        <v>1.8800000000000001E-2</v>
      </c>
      <c r="G21" s="7" t="s">
        <v>108</v>
      </c>
      <c r="H21" s="6">
        <v>4.5999999999999999E-3</v>
      </c>
      <c r="I21" s="85">
        <v>1.3899999999999999E-2</v>
      </c>
    </row>
    <row r="22" spans="2:9" x14ac:dyDescent="0.35">
      <c r="B22" s="3" t="s">
        <v>19</v>
      </c>
      <c r="D22" s="7">
        <v>0.76</v>
      </c>
      <c r="E22" s="7">
        <v>0.85</v>
      </c>
      <c r="F22" s="7">
        <v>0.69</v>
      </c>
      <c r="G22" s="7">
        <v>0.75</v>
      </c>
      <c r="H22" s="7">
        <v>0.76</v>
      </c>
      <c r="I22" s="86">
        <v>0.65</v>
      </c>
    </row>
    <row r="23" spans="2:9" x14ac:dyDescent="0.35">
      <c r="B23" s="3" t="s">
        <v>20</v>
      </c>
      <c r="D23" s="138">
        <v>45897</v>
      </c>
      <c r="E23" s="8">
        <v>29526</v>
      </c>
      <c r="F23" s="8">
        <v>14708</v>
      </c>
      <c r="G23" s="14">
        <v>48144</v>
      </c>
      <c r="H23" s="33">
        <v>9108</v>
      </c>
      <c r="I23" s="87">
        <v>46174</v>
      </c>
    </row>
    <row r="24" spans="2:9" x14ac:dyDescent="0.35">
      <c r="B24" s="3" t="s">
        <v>21</v>
      </c>
      <c r="D24" s="18">
        <v>523</v>
      </c>
      <c r="E24" s="4">
        <v>664</v>
      </c>
      <c r="F24" s="4">
        <v>369</v>
      </c>
      <c r="G24" s="4">
        <v>555</v>
      </c>
      <c r="H24" s="15">
        <v>338</v>
      </c>
      <c r="I24" s="84">
        <v>507</v>
      </c>
    </row>
    <row r="25" spans="2:9" x14ac:dyDescent="0.35">
      <c r="B25" s="3" t="s">
        <v>23</v>
      </c>
      <c r="D25" s="18">
        <v>5</v>
      </c>
      <c r="E25" s="4">
        <v>6</v>
      </c>
      <c r="F25" s="179" t="s">
        <v>29</v>
      </c>
      <c r="G25" s="4">
        <v>10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0.89</v>
      </c>
      <c r="E26" s="7">
        <v>0.86</v>
      </c>
      <c r="F26" s="179" t="s">
        <v>29</v>
      </c>
      <c r="G26" s="7">
        <v>0.83</v>
      </c>
      <c r="H26" s="179" t="s">
        <v>29</v>
      </c>
      <c r="I26" s="86">
        <v>0.75</v>
      </c>
    </row>
    <row r="27" spans="2:9" x14ac:dyDescent="0.35">
      <c r="B27" s="5" t="s">
        <v>25</v>
      </c>
      <c r="D27" s="171">
        <v>0.91</v>
      </c>
      <c r="E27" s="171">
        <v>0.83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DF15-4280-4007-BB24-5B6FE68569BF}">
  <dimension ref="B3:L27"/>
  <sheetViews>
    <sheetView showGridLines="0" topLeftCell="B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45873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7</v>
      </c>
      <c r="H5" s="80">
        <v>3</v>
      </c>
      <c r="I5" s="84">
        <v>7</v>
      </c>
      <c r="K5" s="41"/>
      <c r="L5" s="25"/>
    </row>
    <row r="6" spans="2:12" x14ac:dyDescent="0.35">
      <c r="B6" s="82" t="s">
        <v>22</v>
      </c>
      <c r="D6" s="164" t="s">
        <v>729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730</v>
      </c>
      <c r="K6" s="41"/>
      <c r="L6" s="25"/>
    </row>
    <row r="7" spans="2:12" x14ac:dyDescent="0.35">
      <c r="B7" s="82" t="s">
        <v>54</v>
      </c>
      <c r="D7" s="156">
        <v>50</v>
      </c>
      <c r="E7" s="4">
        <v>44</v>
      </c>
      <c r="F7" s="4">
        <v>32</v>
      </c>
      <c r="G7" s="4">
        <v>38</v>
      </c>
      <c r="H7" s="15">
        <v>12</v>
      </c>
      <c r="I7" s="84">
        <v>53</v>
      </c>
      <c r="L7" s="25"/>
    </row>
    <row r="8" spans="2:12" x14ac:dyDescent="0.35">
      <c r="B8" s="3" t="s">
        <v>7</v>
      </c>
      <c r="D8" s="157">
        <v>41</v>
      </c>
      <c r="E8" s="4">
        <v>40</v>
      </c>
      <c r="F8" s="4">
        <v>29</v>
      </c>
      <c r="G8" s="4">
        <v>33</v>
      </c>
      <c r="H8" s="15">
        <v>11</v>
      </c>
      <c r="I8" s="84">
        <v>47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55</v>
      </c>
      <c r="E11" s="4">
        <v>48</v>
      </c>
      <c r="F11" s="4">
        <v>34</v>
      </c>
      <c r="G11" s="4">
        <v>41</v>
      </c>
      <c r="H11" s="15">
        <v>12</v>
      </c>
      <c r="I11" s="84">
        <v>50</v>
      </c>
    </row>
    <row r="12" spans="2:12" x14ac:dyDescent="0.35">
      <c r="B12" s="3" t="s">
        <v>611</v>
      </c>
      <c r="D12" s="18">
        <v>0</v>
      </c>
      <c r="E12" s="4">
        <v>2</v>
      </c>
      <c r="F12" s="4">
        <v>1</v>
      </c>
      <c r="G12" s="4">
        <v>2</v>
      </c>
      <c r="H12" s="15">
        <v>0</v>
      </c>
      <c r="I12" s="84">
        <v>1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2</v>
      </c>
      <c r="F14" s="4">
        <v>0</v>
      </c>
      <c r="G14" s="4">
        <v>2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12</v>
      </c>
      <c r="E16" s="4">
        <v>0</v>
      </c>
      <c r="F16" s="4">
        <v>0</v>
      </c>
      <c r="G16" s="118">
        <v>12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12</v>
      </c>
      <c r="E19" s="4">
        <v>0</v>
      </c>
      <c r="F19" s="4">
        <v>0</v>
      </c>
      <c r="G19" s="26">
        <v>12</v>
      </c>
      <c r="H19" s="4">
        <v>0</v>
      </c>
      <c r="I19" s="84">
        <v>13</v>
      </c>
    </row>
    <row r="20" spans="2:9" x14ac:dyDescent="0.35">
      <c r="B20" s="3" t="s">
        <v>17</v>
      </c>
      <c r="D20" s="6">
        <v>4.7000000000000002E-3</v>
      </c>
      <c r="E20" s="6">
        <v>3.2899999999999999E-2</v>
      </c>
      <c r="F20" s="6">
        <v>4.9799999999999997E-2</v>
      </c>
      <c r="G20" s="6" t="s">
        <v>619</v>
      </c>
      <c r="H20" s="6">
        <v>2.3400000000000001E-2</v>
      </c>
      <c r="I20" s="85">
        <v>1.54E-2</v>
      </c>
    </row>
    <row r="21" spans="2:9" x14ac:dyDescent="0.35">
      <c r="B21" s="3" t="s">
        <v>18</v>
      </c>
      <c r="D21" s="6">
        <v>2.2000000000000001E-3</v>
      </c>
      <c r="E21" s="6">
        <v>3.1600000000000003E-2</v>
      </c>
      <c r="F21" s="6">
        <v>3.1899999999999998E-2</v>
      </c>
      <c r="G21" s="7" t="s">
        <v>401</v>
      </c>
      <c r="H21" s="6">
        <v>1.04E-2</v>
      </c>
      <c r="I21" s="85">
        <v>1.35E-2</v>
      </c>
    </row>
    <row r="22" spans="2:9" x14ac:dyDescent="0.35">
      <c r="B22" s="3" t="s">
        <v>19</v>
      </c>
      <c r="D22" s="7">
        <v>0.86</v>
      </c>
      <c r="E22" s="7">
        <v>0.73</v>
      </c>
      <c r="F22" s="7">
        <v>0.7</v>
      </c>
      <c r="G22" s="7">
        <v>0.62</v>
      </c>
      <c r="H22" s="7">
        <v>0.43</v>
      </c>
      <c r="I22" s="86">
        <v>0.56999999999999995</v>
      </c>
    </row>
    <row r="23" spans="2:9" x14ac:dyDescent="0.35">
      <c r="B23" s="3" t="s">
        <v>20</v>
      </c>
      <c r="D23" s="138">
        <v>45780</v>
      </c>
      <c r="E23" s="8">
        <v>29752</v>
      </c>
      <c r="F23" s="8">
        <v>21323</v>
      </c>
      <c r="G23" s="14">
        <v>40593</v>
      </c>
      <c r="H23" s="33">
        <v>5157</v>
      </c>
      <c r="I23" s="87">
        <v>43515</v>
      </c>
    </row>
    <row r="24" spans="2:9" x14ac:dyDescent="0.35">
      <c r="B24" s="3" t="s">
        <v>21</v>
      </c>
      <c r="D24" s="18">
        <v>426</v>
      </c>
      <c r="E24" s="4">
        <v>625</v>
      </c>
      <c r="F24" s="4">
        <v>442</v>
      </c>
      <c r="G24" s="4">
        <v>407</v>
      </c>
      <c r="H24" s="15">
        <v>123</v>
      </c>
      <c r="I24" s="84">
        <v>463</v>
      </c>
    </row>
    <row r="25" spans="2:9" x14ac:dyDescent="0.35">
      <c r="B25" s="3" t="s">
        <v>23</v>
      </c>
      <c r="D25" s="18">
        <v>5</v>
      </c>
      <c r="E25" s="4">
        <v>15</v>
      </c>
      <c r="F25" s="179" t="s">
        <v>29</v>
      </c>
      <c r="G25" s="4">
        <v>15</v>
      </c>
      <c r="H25" s="179" t="s">
        <v>29</v>
      </c>
      <c r="I25" s="84">
        <v>16</v>
      </c>
    </row>
    <row r="26" spans="2:9" x14ac:dyDescent="0.35">
      <c r="B26" s="3" t="s">
        <v>24</v>
      </c>
      <c r="D26" s="7">
        <v>0.99</v>
      </c>
      <c r="E26" s="7">
        <v>0.89</v>
      </c>
      <c r="F26" s="179" t="s">
        <v>29</v>
      </c>
      <c r="G26" s="7">
        <v>0.93</v>
      </c>
      <c r="H26" s="179" t="s">
        <v>29</v>
      </c>
      <c r="I26" s="86">
        <v>0.79</v>
      </c>
    </row>
    <row r="27" spans="2:9" x14ac:dyDescent="0.35">
      <c r="B27" s="5" t="s">
        <v>25</v>
      </c>
      <c r="D27" s="171">
        <v>0.91</v>
      </c>
      <c r="E27" s="171">
        <v>0.83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34B5-275D-442E-9512-6C65CB13AF0E}">
  <dimension ref="B3:L27"/>
  <sheetViews>
    <sheetView showGridLines="0" zoomScale="90" zoomScaleNormal="90" workbookViewId="0">
      <selection activeCell="H23" sqref="H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67</v>
      </c>
      <c r="K4" s="41">
        <v>45874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7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731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423</v>
      </c>
      <c r="K6" s="41"/>
      <c r="L6" s="25"/>
    </row>
    <row r="7" spans="2:12" x14ac:dyDescent="0.35">
      <c r="B7" s="82" t="s">
        <v>54</v>
      </c>
      <c r="D7" s="156">
        <v>51</v>
      </c>
      <c r="E7" s="4">
        <v>44</v>
      </c>
      <c r="F7" s="4">
        <v>32</v>
      </c>
      <c r="G7" s="4">
        <v>38</v>
      </c>
      <c r="H7" s="15">
        <v>12</v>
      </c>
      <c r="I7" s="84">
        <v>57</v>
      </c>
      <c r="L7" s="25"/>
    </row>
    <row r="8" spans="2:12" x14ac:dyDescent="0.35">
      <c r="B8" s="3" t="s">
        <v>7</v>
      </c>
      <c r="D8" s="157">
        <v>41</v>
      </c>
      <c r="E8" s="4">
        <v>40</v>
      </c>
      <c r="F8" s="4">
        <v>29</v>
      </c>
      <c r="G8" s="4">
        <v>33</v>
      </c>
      <c r="H8" s="15">
        <v>16</v>
      </c>
      <c r="I8" s="84">
        <v>51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60</v>
      </c>
      <c r="E11" s="4">
        <v>41</v>
      </c>
      <c r="F11" s="4">
        <v>24</v>
      </c>
      <c r="G11" s="4">
        <v>40</v>
      </c>
      <c r="H11" s="15" t="s">
        <v>732</v>
      </c>
      <c r="I11" s="84">
        <v>50</v>
      </c>
    </row>
    <row r="12" spans="2:12" x14ac:dyDescent="0.35">
      <c r="B12" s="3" t="s">
        <v>611</v>
      </c>
      <c r="D12" s="18">
        <v>4</v>
      </c>
      <c r="E12" s="4">
        <v>1</v>
      </c>
      <c r="F12" s="4">
        <v>1</v>
      </c>
      <c r="G12" s="4">
        <v>1</v>
      </c>
      <c r="H12" s="15">
        <v>0</v>
      </c>
      <c r="I12" s="84">
        <v>6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7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6</v>
      </c>
      <c r="F15" s="4">
        <v>0</v>
      </c>
      <c r="G15" s="12">
        <v>4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5</v>
      </c>
      <c r="H16" s="139">
        <v>0</v>
      </c>
      <c r="I16" s="84">
        <v>17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</v>
      </c>
      <c r="E19" s="4">
        <v>0</v>
      </c>
      <c r="F19" s="4">
        <v>0</v>
      </c>
      <c r="G19" s="26">
        <v>5</v>
      </c>
      <c r="H19" s="4">
        <v>4</v>
      </c>
      <c r="I19" s="84">
        <v>17</v>
      </c>
    </row>
    <row r="20" spans="2:9" x14ac:dyDescent="0.35">
      <c r="B20" s="3" t="s">
        <v>17</v>
      </c>
      <c r="D20" s="6">
        <v>2.3999999999999998E-3</v>
      </c>
      <c r="E20" s="6">
        <v>2.8799999999999999E-2</v>
      </c>
      <c r="F20" s="6">
        <v>1.6199999999999999E-2</v>
      </c>
      <c r="G20" s="6" t="s">
        <v>82</v>
      </c>
      <c r="H20" s="6">
        <v>2.5000000000000001E-3</v>
      </c>
      <c r="I20" s="85">
        <v>5.2600000000000001E-2</v>
      </c>
    </row>
    <row r="21" spans="2:9" x14ac:dyDescent="0.35">
      <c r="B21" s="3" t="s">
        <v>18</v>
      </c>
      <c r="D21" s="6">
        <v>1.5E-3</v>
      </c>
      <c r="E21" s="6">
        <v>3.0599999999999999E-2</v>
      </c>
      <c r="F21" s="6">
        <v>2.6599999999999999E-2</v>
      </c>
      <c r="G21" s="7" t="s">
        <v>213</v>
      </c>
      <c r="H21" s="6">
        <v>9.2999999999999992E-3</v>
      </c>
      <c r="I21" s="85">
        <v>2.7400000000000001E-2</v>
      </c>
    </row>
    <row r="22" spans="2:9" x14ac:dyDescent="0.35">
      <c r="B22" s="3" t="s">
        <v>19</v>
      </c>
      <c r="D22" s="7">
        <v>0.8</v>
      </c>
      <c r="E22" s="7">
        <v>0.74</v>
      </c>
      <c r="F22" s="7">
        <v>0.61</v>
      </c>
      <c r="G22" s="7">
        <v>0.61</v>
      </c>
      <c r="H22" s="7">
        <v>0.57999999999999996</v>
      </c>
      <c r="I22" s="86">
        <v>0.56999999999999995</v>
      </c>
    </row>
    <row r="23" spans="2:9" x14ac:dyDescent="0.35">
      <c r="B23" s="3" t="s">
        <v>20</v>
      </c>
      <c r="D23" s="138">
        <v>48610</v>
      </c>
      <c r="E23" s="8">
        <v>21807</v>
      </c>
      <c r="F23" s="8">
        <v>13814</v>
      </c>
      <c r="G23" s="14">
        <v>39954</v>
      </c>
      <c r="H23" s="33" t="s">
        <v>733</v>
      </c>
      <c r="I23" s="87">
        <v>45966</v>
      </c>
    </row>
    <row r="24" spans="2:9" x14ac:dyDescent="0.35">
      <c r="B24" s="3" t="s">
        <v>21</v>
      </c>
      <c r="D24" s="18">
        <v>681</v>
      </c>
      <c r="E24" s="4">
        <v>491</v>
      </c>
      <c r="F24" s="4">
        <v>236</v>
      </c>
      <c r="G24" s="4">
        <v>416</v>
      </c>
      <c r="H24" s="15" t="s">
        <v>734</v>
      </c>
      <c r="I24" s="84">
        <v>519</v>
      </c>
    </row>
    <row r="25" spans="2:9" x14ac:dyDescent="0.35">
      <c r="B25" s="3" t="s">
        <v>23</v>
      </c>
      <c r="D25" s="18">
        <v>6</v>
      </c>
      <c r="E25" s="4">
        <v>9</v>
      </c>
      <c r="F25" s="179" t="s">
        <v>29</v>
      </c>
      <c r="G25" s="4">
        <v>5</v>
      </c>
      <c r="H25" s="179" t="s">
        <v>29</v>
      </c>
      <c r="I25" s="84">
        <v>4</v>
      </c>
    </row>
    <row r="26" spans="2:9" x14ac:dyDescent="0.35">
      <c r="B26" s="3" t="s">
        <v>24</v>
      </c>
      <c r="D26" s="7">
        <v>0.95</v>
      </c>
      <c r="E26" s="7">
        <v>0.9</v>
      </c>
      <c r="F26" s="179" t="s">
        <v>29</v>
      </c>
      <c r="G26" s="7">
        <v>0.94</v>
      </c>
      <c r="H26" s="179" t="s">
        <v>29</v>
      </c>
      <c r="I26" s="86">
        <v>0.8</v>
      </c>
    </row>
    <row r="27" spans="2:9" x14ac:dyDescent="0.35">
      <c r="B27" s="5" t="s">
        <v>25</v>
      </c>
      <c r="D27" s="171">
        <v>0.9</v>
      </c>
      <c r="E27" s="171">
        <v>0.85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47AD-206B-4D77-A6D5-A601C3C7D380}">
  <dimension ref="B3:L27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68</v>
      </c>
      <c r="K4" s="41">
        <v>45875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729</v>
      </c>
      <c r="E6" s="173" t="s">
        <v>673</v>
      </c>
      <c r="F6" s="173" t="s">
        <v>436</v>
      </c>
      <c r="G6" s="4">
        <v>0</v>
      </c>
      <c r="H6" s="80">
        <v>0</v>
      </c>
      <c r="I6" s="84">
        <v>0</v>
      </c>
      <c r="K6" s="41"/>
      <c r="L6" s="25"/>
    </row>
    <row r="7" spans="2:12" x14ac:dyDescent="0.35">
      <c r="B7" s="82" t="s">
        <v>54</v>
      </c>
      <c r="D7" s="156">
        <v>50</v>
      </c>
      <c r="E7" s="4">
        <v>44</v>
      </c>
      <c r="F7" s="4">
        <v>32</v>
      </c>
      <c r="G7" s="4">
        <v>43</v>
      </c>
      <c r="H7" s="15">
        <v>12</v>
      </c>
      <c r="I7" s="84">
        <v>60</v>
      </c>
      <c r="L7" s="25"/>
    </row>
    <row r="8" spans="2:12" x14ac:dyDescent="0.35">
      <c r="B8" s="3" t="s">
        <v>7</v>
      </c>
      <c r="D8" s="157">
        <v>40</v>
      </c>
      <c r="E8" s="4">
        <v>40</v>
      </c>
      <c r="F8" s="4">
        <v>29</v>
      </c>
      <c r="G8" s="4">
        <v>38</v>
      </c>
      <c r="H8" s="15">
        <v>11</v>
      </c>
      <c r="I8" s="84">
        <v>54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5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60</v>
      </c>
      <c r="E11" s="4">
        <v>46</v>
      </c>
      <c r="F11" s="4">
        <v>31</v>
      </c>
      <c r="G11" s="4">
        <v>48</v>
      </c>
      <c r="H11" s="15">
        <v>12</v>
      </c>
      <c r="I11" s="84">
        <v>58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2</v>
      </c>
      <c r="G12" s="4">
        <v>0</v>
      </c>
      <c r="H12" s="15">
        <v>1</v>
      </c>
      <c r="I12" s="84">
        <v>3</v>
      </c>
    </row>
    <row r="13" spans="2:12" x14ac:dyDescent="0.35">
      <c r="B13" s="3" t="s">
        <v>11</v>
      </c>
      <c r="D13" s="18">
        <v>20</v>
      </c>
      <c r="E13" s="4">
        <v>0</v>
      </c>
      <c r="F13" s="4">
        <v>0</v>
      </c>
      <c r="G13" s="4" t="s">
        <v>484</v>
      </c>
      <c r="H13" s="15">
        <v>1</v>
      </c>
      <c r="I13" s="84">
        <v>0</v>
      </c>
    </row>
    <row r="14" spans="2:12" x14ac:dyDescent="0.35">
      <c r="B14" s="3" t="s">
        <v>112</v>
      </c>
      <c r="D14" s="18">
        <v>10</v>
      </c>
      <c r="E14" s="4">
        <v>0</v>
      </c>
      <c r="F14" s="4">
        <v>0</v>
      </c>
      <c r="G14" s="4">
        <v>4</v>
      </c>
      <c r="H14" s="15">
        <v>0</v>
      </c>
      <c r="I14" s="84">
        <v>1</v>
      </c>
    </row>
    <row r="15" spans="2:12" x14ac:dyDescent="0.35">
      <c r="B15" s="3" t="s">
        <v>113</v>
      </c>
      <c r="D15" s="18">
        <v>2</v>
      </c>
      <c r="E15" s="4">
        <v>6</v>
      </c>
      <c r="F15" s="4">
        <v>1</v>
      </c>
      <c r="G15" s="12">
        <v>1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5</v>
      </c>
      <c r="H16" s="139">
        <v>0</v>
      </c>
      <c r="I16" s="84">
        <v>16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2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9</v>
      </c>
      <c r="E19" s="4">
        <v>0</v>
      </c>
      <c r="F19" s="4">
        <v>0</v>
      </c>
      <c r="G19" s="26">
        <v>5</v>
      </c>
      <c r="H19" s="4">
        <v>4</v>
      </c>
      <c r="I19" s="84">
        <v>16</v>
      </c>
    </row>
    <row r="20" spans="2:9" x14ac:dyDescent="0.35">
      <c r="B20" s="3" t="s">
        <v>17</v>
      </c>
      <c r="D20" s="6">
        <v>3.3E-3</v>
      </c>
      <c r="E20" s="6">
        <v>9.1000000000000004E-3</v>
      </c>
      <c r="F20" s="6">
        <v>2E-3</v>
      </c>
      <c r="G20" s="6" t="s">
        <v>664</v>
      </c>
      <c r="H20" s="6">
        <v>0</v>
      </c>
      <c r="I20" s="85">
        <v>6.7000000000000002E-3</v>
      </c>
    </row>
    <row r="21" spans="2:9" x14ac:dyDescent="0.35">
      <c r="B21" s="3" t="s">
        <v>18</v>
      </c>
      <c r="D21" s="6">
        <v>2.5999999999999999E-3</v>
      </c>
      <c r="E21" s="6">
        <v>1.9800000000000002E-2</v>
      </c>
      <c r="F21" s="6">
        <v>1.9800000000000002E-2</v>
      </c>
      <c r="G21" s="7" t="s">
        <v>735</v>
      </c>
      <c r="H21" s="6">
        <v>5.8999999999999999E-3</v>
      </c>
      <c r="I21" s="85">
        <v>2.2700000000000001E-2</v>
      </c>
    </row>
    <row r="22" spans="2:9" x14ac:dyDescent="0.35">
      <c r="B22" s="3" t="s">
        <v>19</v>
      </c>
      <c r="D22" s="7">
        <v>0.8</v>
      </c>
      <c r="E22" s="7">
        <v>0.73</v>
      </c>
      <c r="F22" s="7">
        <v>0.77</v>
      </c>
      <c r="G22" s="7">
        <v>0.78</v>
      </c>
      <c r="H22" s="7">
        <v>0.73</v>
      </c>
      <c r="I22" s="86">
        <v>0.62</v>
      </c>
    </row>
    <row r="23" spans="2:9" x14ac:dyDescent="0.35">
      <c r="B23" s="3" t="s">
        <v>20</v>
      </c>
      <c r="D23" s="138">
        <v>46406</v>
      </c>
      <c r="E23" s="8">
        <v>25279</v>
      </c>
      <c r="F23" s="8">
        <v>20398</v>
      </c>
      <c r="G23" s="14">
        <v>55814</v>
      </c>
      <c r="H23" s="33">
        <v>8728</v>
      </c>
      <c r="I23" s="87">
        <v>54154</v>
      </c>
    </row>
    <row r="24" spans="2:9" x14ac:dyDescent="0.35">
      <c r="B24" s="3" t="s">
        <v>21</v>
      </c>
      <c r="D24" s="18">
        <v>543</v>
      </c>
      <c r="E24" s="4">
        <v>479</v>
      </c>
      <c r="F24" s="4">
        <v>324</v>
      </c>
      <c r="G24" s="4">
        <v>503</v>
      </c>
      <c r="H24" s="15">
        <v>333</v>
      </c>
      <c r="I24" s="84">
        <v>566</v>
      </c>
    </row>
    <row r="25" spans="2:9" x14ac:dyDescent="0.35">
      <c r="B25" s="3" t="s">
        <v>23</v>
      </c>
      <c r="D25" s="18">
        <v>6</v>
      </c>
      <c r="E25" s="4">
        <v>8</v>
      </c>
      <c r="F25" s="179" t="s">
        <v>29</v>
      </c>
      <c r="G25" s="4">
        <v>16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0.99</v>
      </c>
      <c r="E26" s="7">
        <v>0.88</v>
      </c>
      <c r="F26" s="179" t="s">
        <v>29</v>
      </c>
      <c r="G26" s="7">
        <v>0.99</v>
      </c>
      <c r="H26" s="179" t="s">
        <v>29</v>
      </c>
      <c r="I26" s="86">
        <v>0.8</v>
      </c>
    </row>
    <row r="27" spans="2:9" x14ac:dyDescent="0.35">
      <c r="B27" s="5" t="s">
        <v>25</v>
      </c>
      <c r="D27" s="171">
        <v>0.9</v>
      </c>
      <c r="E27" s="171">
        <v>0.85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624F-13D9-42BC-9D47-514E142E7B98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68</v>
      </c>
      <c r="K4" s="41">
        <v>45876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736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423</v>
      </c>
      <c r="K6" s="41"/>
      <c r="L6" s="25"/>
    </row>
    <row r="7" spans="2:12" x14ac:dyDescent="0.35">
      <c r="B7" s="82" t="s">
        <v>54</v>
      </c>
      <c r="D7" s="156">
        <v>55</v>
      </c>
      <c r="E7" s="4">
        <v>44</v>
      </c>
      <c r="F7" s="4">
        <v>32</v>
      </c>
      <c r="G7" s="4">
        <v>43</v>
      </c>
      <c r="H7" s="15">
        <v>12</v>
      </c>
      <c r="I7" s="84">
        <v>58</v>
      </c>
      <c r="L7" s="25"/>
    </row>
    <row r="8" spans="2:12" x14ac:dyDescent="0.35">
      <c r="B8" s="3" t="s">
        <v>7</v>
      </c>
      <c r="D8" s="157">
        <v>45</v>
      </c>
      <c r="E8" s="4">
        <v>40</v>
      </c>
      <c r="F8" s="4">
        <v>29</v>
      </c>
      <c r="G8" s="4">
        <v>38</v>
      </c>
      <c r="H8" s="15">
        <v>11</v>
      </c>
      <c r="I8" s="84">
        <v>52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56</v>
      </c>
      <c r="E11" s="4">
        <v>42</v>
      </c>
      <c r="F11" s="4">
        <v>32</v>
      </c>
      <c r="G11" s="4">
        <v>53</v>
      </c>
      <c r="H11" s="15">
        <v>12</v>
      </c>
      <c r="I11" s="84">
        <v>58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1</v>
      </c>
      <c r="G12" s="4">
        <v>3</v>
      </c>
      <c r="H12" s="15">
        <v>0</v>
      </c>
      <c r="I12" s="84">
        <v>7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0</v>
      </c>
      <c r="I13" s="84">
        <v>7</v>
      </c>
    </row>
    <row r="14" spans="2:12" x14ac:dyDescent="0.35">
      <c r="B14" s="3" t="s">
        <v>112</v>
      </c>
      <c r="D14" s="18">
        <v>7</v>
      </c>
      <c r="E14" s="4">
        <v>0</v>
      </c>
      <c r="F14" s="4">
        <v>0</v>
      </c>
      <c r="G14" s="4">
        <v>7</v>
      </c>
      <c r="H14" s="15">
        <v>1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4</v>
      </c>
      <c r="H16" s="139">
        <v>0</v>
      </c>
      <c r="I16" s="84">
        <v>15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8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15</v>
      </c>
      <c r="E19" s="4">
        <v>0</v>
      </c>
      <c r="F19" s="4">
        <v>0</v>
      </c>
      <c r="G19" s="26">
        <v>14</v>
      </c>
      <c r="H19" s="4">
        <v>4</v>
      </c>
      <c r="I19" s="84">
        <v>15</v>
      </c>
    </row>
    <row r="20" spans="2:9" x14ac:dyDescent="0.35">
      <c r="B20" s="3" t="s">
        <v>17</v>
      </c>
      <c r="D20" s="6">
        <v>2.81E-2</v>
      </c>
      <c r="E20" s="6">
        <v>9.5999999999999992E-3</v>
      </c>
      <c r="F20" s="6">
        <v>4.0000000000000002E-4</v>
      </c>
      <c r="G20" s="6" t="s">
        <v>737</v>
      </c>
      <c r="H20" s="6">
        <v>6.9999999999999999E-4</v>
      </c>
      <c r="I20" s="85">
        <v>5.8999999999999999E-3</v>
      </c>
    </row>
    <row r="21" spans="2:9" x14ac:dyDescent="0.35">
      <c r="B21" s="3" t="s">
        <v>18</v>
      </c>
      <c r="D21" s="6">
        <v>7.4000000000000003E-3</v>
      </c>
      <c r="E21" s="6">
        <v>1.7399999999999999E-2</v>
      </c>
      <c r="F21" s="6">
        <v>1.7399999999999999E-2</v>
      </c>
      <c r="G21" s="7" t="s">
        <v>153</v>
      </c>
      <c r="H21" s="6">
        <v>4.7999999999999996E-3</v>
      </c>
      <c r="I21" s="85">
        <v>1.9099999999999999E-2</v>
      </c>
    </row>
    <row r="22" spans="2:9" x14ac:dyDescent="0.35">
      <c r="B22" s="3" t="s">
        <v>19</v>
      </c>
      <c r="D22" s="7">
        <v>0.9</v>
      </c>
      <c r="E22" s="7">
        <v>0.74</v>
      </c>
      <c r="F22" s="7">
        <v>0.79</v>
      </c>
      <c r="G22" s="7">
        <v>0.68</v>
      </c>
      <c r="H22" s="7">
        <v>0.78</v>
      </c>
      <c r="I22" s="86">
        <v>0.64</v>
      </c>
    </row>
    <row r="23" spans="2:9" x14ac:dyDescent="0.35">
      <c r="B23" s="3" t="s">
        <v>20</v>
      </c>
      <c r="D23" s="138">
        <v>39140</v>
      </c>
      <c r="E23" s="8">
        <v>23304</v>
      </c>
      <c r="F23" s="8">
        <v>23015</v>
      </c>
      <c r="G23" s="14">
        <v>50540</v>
      </c>
      <c r="H23" s="33">
        <v>10057</v>
      </c>
      <c r="I23" s="87">
        <v>57156</v>
      </c>
    </row>
    <row r="24" spans="2:9" x14ac:dyDescent="0.35">
      <c r="B24" s="3" t="s">
        <v>21</v>
      </c>
      <c r="D24" s="18">
        <v>561</v>
      </c>
      <c r="E24" s="4">
        <v>631</v>
      </c>
      <c r="F24" s="4">
        <v>347</v>
      </c>
      <c r="G24" s="4">
        <v>546</v>
      </c>
      <c r="H24" s="15">
        <v>301</v>
      </c>
      <c r="I24" s="84">
        <v>638</v>
      </c>
    </row>
    <row r="25" spans="2:9" x14ac:dyDescent="0.35">
      <c r="B25" s="3" t="s">
        <v>23</v>
      </c>
      <c r="D25" s="18">
        <v>2</v>
      </c>
      <c r="E25" s="4">
        <v>7</v>
      </c>
      <c r="F25" s="179" t="s">
        <v>29</v>
      </c>
      <c r="G25" s="4">
        <v>6</v>
      </c>
      <c r="H25" s="179" t="s">
        <v>29</v>
      </c>
      <c r="I25" s="84">
        <v>5</v>
      </c>
    </row>
    <row r="26" spans="2:9" x14ac:dyDescent="0.35">
      <c r="B26" s="3" t="s">
        <v>24</v>
      </c>
      <c r="D26" s="7">
        <v>0.96</v>
      </c>
      <c r="E26" s="7">
        <v>0.86</v>
      </c>
      <c r="F26" s="179" t="s">
        <v>29</v>
      </c>
      <c r="G26" s="7">
        <v>0.96</v>
      </c>
      <c r="H26" s="179" t="s">
        <v>29</v>
      </c>
      <c r="I26" s="86">
        <v>0.79</v>
      </c>
    </row>
    <row r="27" spans="2:9" x14ac:dyDescent="0.35">
      <c r="B27" s="5" t="s">
        <v>25</v>
      </c>
      <c r="D27" s="171">
        <v>0.9</v>
      </c>
      <c r="E27" s="171">
        <v>0.85</v>
      </c>
      <c r="F27" s="180" t="s">
        <v>29</v>
      </c>
      <c r="G27" s="23">
        <v>0.85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ED15-E918-41F5-868F-300AF4CD61C2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3.4531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68</v>
      </c>
      <c r="K4" s="41">
        <v>45877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738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739</v>
      </c>
      <c r="K6" s="41"/>
      <c r="L6" s="25"/>
    </row>
    <row r="7" spans="2:12" x14ac:dyDescent="0.35">
      <c r="B7" s="82" t="s">
        <v>54</v>
      </c>
      <c r="D7" s="156">
        <v>54</v>
      </c>
      <c r="E7" s="4">
        <v>44</v>
      </c>
      <c r="F7" s="4">
        <v>32</v>
      </c>
      <c r="G7" s="4">
        <v>43</v>
      </c>
      <c r="H7" s="15">
        <v>12</v>
      </c>
      <c r="I7" s="84">
        <v>57</v>
      </c>
      <c r="L7" s="25"/>
    </row>
    <row r="8" spans="2:12" x14ac:dyDescent="0.35">
      <c r="B8" s="3" t="s">
        <v>7</v>
      </c>
      <c r="D8" s="157">
        <v>44</v>
      </c>
      <c r="E8" s="4">
        <v>40</v>
      </c>
      <c r="F8" s="4">
        <v>29</v>
      </c>
      <c r="G8" s="4">
        <v>38</v>
      </c>
      <c r="H8" s="15">
        <v>11</v>
      </c>
      <c r="I8" s="84">
        <v>52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62</v>
      </c>
      <c r="E11" s="4">
        <v>43</v>
      </c>
      <c r="F11" s="4"/>
      <c r="G11" s="4">
        <v>50</v>
      </c>
      <c r="H11" s="15">
        <v>12</v>
      </c>
      <c r="I11" s="84">
        <v>50</v>
      </c>
    </row>
    <row r="12" spans="2:12" x14ac:dyDescent="0.35">
      <c r="B12" s="3" t="s">
        <v>611</v>
      </c>
      <c r="D12" s="18">
        <v>1</v>
      </c>
      <c r="E12" s="4">
        <v>1</v>
      </c>
      <c r="F12" s="4">
        <v>2</v>
      </c>
      <c r="G12" s="4">
        <v>3</v>
      </c>
      <c r="H12" s="15">
        <v>0</v>
      </c>
      <c r="I12" s="84">
        <v>14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2</v>
      </c>
      <c r="G13" s="4">
        <v>0</v>
      </c>
      <c r="H13" s="15">
        <v>0</v>
      </c>
      <c r="I13" s="84">
        <v>6</v>
      </c>
    </row>
    <row r="14" spans="2:12" x14ac:dyDescent="0.35">
      <c r="B14" s="3" t="s">
        <v>112</v>
      </c>
      <c r="D14" s="18">
        <v>8</v>
      </c>
      <c r="E14" s="4">
        <v>8</v>
      </c>
      <c r="F14" s="4">
        <v>0</v>
      </c>
      <c r="G14" s="4">
        <v>7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6</v>
      </c>
      <c r="F15" s="4">
        <v>1</v>
      </c>
      <c r="G15" s="12">
        <v>2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7</v>
      </c>
      <c r="H16" s="139">
        <v>0</v>
      </c>
      <c r="I16" s="84">
        <v>29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2</v>
      </c>
      <c r="E19" s="4">
        <v>0</v>
      </c>
      <c r="F19" s="4">
        <v>0</v>
      </c>
      <c r="G19" s="26">
        <v>9</v>
      </c>
      <c r="H19" s="4">
        <v>1</v>
      </c>
      <c r="I19" s="84">
        <v>29</v>
      </c>
    </row>
    <row r="20" spans="2:9" x14ac:dyDescent="0.35">
      <c r="B20" s="3" t="s">
        <v>17</v>
      </c>
      <c r="D20" s="6">
        <v>3.8999999999999998E-3</v>
      </c>
      <c r="E20" s="6">
        <v>1.5299999999999999E-2</v>
      </c>
      <c r="F20" s="6">
        <v>2.5000000000000001E-3</v>
      </c>
      <c r="G20" s="6" t="s">
        <v>634</v>
      </c>
      <c r="H20" s="6">
        <v>5.0000000000000001E-4</v>
      </c>
      <c r="I20" s="85">
        <v>3.5000000000000001E-3</v>
      </c>
    </row>
    <row r="21" spans="2:9" x14ac:dyDescent="0.35">
      <c r="B21" s="3" t="s">
        <v>18</v>
      </c>
      <c r="D21" s="6">
        <v>6.1999999999999998E-3</v>
      </c>
      <c r="E21" s="6">
        <v>1.5800000000000002E-2</v>
      </c>
      <c r="F21" s="6">
        <v>1.5800000000000002E-2</v>
      </c>
      <c r="G21" s="7" t="s">
        <v>637</v>
      </c>
      <c r="H21" s="6">
        <v>4.4000000000000003E-3</v>
      </c>
      <c r="I21" s="85">
        <v>1.7000000000000001E-2</v>
      </c>
    </row>
    <row r="22" spans="2:9" x14ac:dyDescent="0.35">
      <c r="B22" s="3" t="s">
        <v>19</v>
      </c>
      <c r="D22" s="7">
        <v>0.84</v>
      </c>
      <c r="E22" s="7">
        <v>0.74</v>
      </c>
      <c r="F22" s="7">
        <v>0.69</v>
      </c>
      <c r="G22" s="7">
        <v>0.79</v>
      </c>
      <c r="H22" s="7">
        <v>0.51</v>
      </c>
      <c r="I22" s="86">
        <v>0.63</v>
      </c>
    </row>
    <row r="23" spans="2:9" x14ac:dyDescent="0.35">
      <c r="B23" s="3" t="s">
        <v>20</v>
      </c>
      <c r="D23" s="138">
        <v>52589</v>
      </c>
      <c r="E23" s="8">
        <v>26259</v>
      </c>
      <c r="F23" s="8">
        <v>25546</v>
      </c>
      <c r="G23" s="14">
        <v>61475</v>
      </c>
      <c r="H23" s="33">
        <v>5854</v>
      </c>
      <c r="I23" s="87">
        <v>46776</v>
      </c>
    </row>
    <row r="24" spans="2:9" x14ac:dyDescent="0.35">
      <c r="B24" s="3" t="s">
        <v>21</v>
      </c>
      <c r="D24" s="18">
        <v>570</v>
      </c>
      <c r="E24" s="4">
        <v>529</v>
      </c>
      <c r="F24" s="4">
        <v>456</v>
      </c>
      <c r="G24" s="4">
        <v>698</v>
      </c>
      <c r="H24" s="15">
        <v>195</v>
      </c>
      <c r="I24" s="84">
        <v>567</v>
      </c>
    </row>
    <row r="25" spans="2:9" x14ac:dyDescent="0.35">
      <c r="B25" s="3" t="s">
        <v>23</v>
      </c>
      <c r="D25" s="18">
        <v>8</v>
      </c>
      <c r="E25" s="4">
        <v>8</v>
      </c>
      <c r="F25" s="179" t="s">
        <v>29</v>
      </c>
      <c r="G25" s="4">
        <v>5</v>
      </c>
      <c r="H25" s="179" t="s">
        <v>29</v>
      </c>
      <c r="I25" s="84">
        <v>8</v>
      </c>
    </row>
    <row r="26" spans="2:9" x14ac:dyDescent="0.35">
      <c r="B26" s="3" t="s">
        <v>24</v>
      </c>
      <c r="D26" s="7">
        <v>0.94</v>
      </c>
      <c r="E26" s="7">
        <v>0.85</v>
      </c>
      <c r="F26" s="179" t="s">
        <v>29</v>
      </c>
      <c r="G26" s="7">
        <v>0.95</v>
      </c>
      <c r="H26" s="179" t="s">
        <v>29</v>
      </c>
      <c r="I26" s="86">
        <v>0.81</v>
      </c>
    </row>
    <row r="27" spans="2:9" x14ac:dyDescent="0.35">
      <c r="B27" s="5" t="s">
        <v>25</v>
      </c>
      <c r="D27" s="171">
        <v>0.85</v>
      </c>
      <c r="E27" s="171">
        <v>0.85</v>
      </c>
      <c r="F27" s="180" t="s">
        <v>29</v>
      </c>
      <c r="G27" s="23">
        <v>0.85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D2C-920B-4C4D-A577-108C8C6CEB42}">
  <dimension ref="B2:L29"/>
  <sheetViews>
    <sheetView showGridLines="0" topLeftCell="B16" zoomScale="90" zoomScaleNormal="90" workbookViewId="0">
      <selection activeCell="H5" sqref="H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2" spans="2:12" x14ac:dyDescent="0.35">
      <c r="I2" s="41"/>
    </row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181">
        <v>68</v>
      </c>
      <c r="K4" s="41">
        <v>45878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182">
        <v>8</v>
      </c>
      <c r="K5" s="41"/>
      <c r="L5" s="25"/>
    </row>
    <row r="6" spans="2:12" x14ac:dyDescent="0.35">
      <c r="B6" s="82" t="s">
        <v>22</v>
      </c>
      <c r="D6" s="164" t="s">
        <v>740</v>
      </c>
      <c r="E6" s="173" t="s">
        <v>673</v>
      </c>
      <c r="F6" s="173" t="s">
        <v>436</v>
      </c>
      <c r="G6" s="4">
        <v>0</v>
      </c>
      <c r="H6" s="80" t="s">
        <v>436</v>
      </c>
      <c r="I6" s="182">
        <v>0</v>
      </c>
      <c r="K6" s="41"/>
      <c r="L6" s="25"/>
    </row>
    <row r="7" spans="2:12" x14ac:dyDescent="0.35">
      <c r="B7" s="82" t="s">
        <v>54</v>
      </c>
      <c r="D7" s="156">
        <v>50</v>
      </c>
      <c r="E7" s="4">
        <v>44</v>
      </c>
      <c r="F7" s="4">
        <v>32</v>
      </c>
      <c r="G7" s="4">
        <v>43</v>
      </c>
      <c r="H7" s="15">
        <v>10</v>
      </c>
      <c r="I7" s="183">
        <v>60</v>
      </c>
      <c r="L7" s="25"/>
    </row>
    <row r="8" spans="2:12" x14ac:dyDescent="0.35">
      <c r="B8" s="3" t="s">
        <v>7</v>
      </c>
      <c r="D8" s="157">
        <v>40</v>
      </c>
      <c r="E8" s="4">
        <v>40</v>
      </c>
      <c r="F8" s="4">
        <v>29</v>
      </c>
      <c r="G8" s="4">
        <v>38</v>
      </c>
      <c r="H8" s="15">
        <v>9</v>
      </c>
      <c r="I8" s="183">
        <v>54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183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183">
        <v>1</v>
      </c>
    </row>
    <row r="11" spans="2:12" x14ac:dyDescent="0.35">
      <c r="B11" s="3" t="s">
        <v>10</v>
      </c>
      <c r="D11" s="18">
        <v>57</v>
      </c>
      <c r="E11" s="4">
        <v>34</v>
      </c>
      <c r="F11" s="4">
        <v>36</v>
      </c>
      <c r="G11" s="4">
        <v>52</v>
      </c>
      <c r="H11" s="15">
        <v>10</v>
      </c>
      <c r="I11" s="183">
        <v>53</v>
      </c>
    </row>
    <row r="12" spans="2:12" x14ac:dyDescent="0.35">
      <c r="B12" s="3" t="s">
        <v>611</v>
      </c>
      <c r="D12" s="18">
        <v>4</v>
      </c>
      <c r="E12" s="4">
        <v>1</v>
      </c>
      <c r="F12" s="4">
        <v>1</v>
      </c>
      <c r="G12" s="4">
        <v>3</v>
      </c>
      <c r="H12" s="15">
        <v>0</v>
      </c>
      <c r="I12" s="183">
        <v>9</v>
      </c>
    </row>
    <row r="13" spans="2:12" x14ac:dyDescent="0.35">
      <c r="B13" s="3" t="s">
        <v>11</v>
      </c>
      <c r="D13" s="18">
        <v>17</v>
      </c>
      <c r="E13" s="4">
        <v>0</v>
      </c>
      <c r="F13" s="4">
        <v>1</v>
      </c>
      <c r="G13" s="4">
        <v>0</v>
      </c>
      <c r="H13" s="15">
        <v>0</v>
      </c>
      <c r="I13" s="183">
        <v>5</v>
      </c>
    </row>
    <row r="14" spans="2:12" x14ac:dyDescent="0.35">
      <c r="B14" s="3" t="s">
        <v>112</v>
      </c>
      <c r="D14" s="18">
        <v>6</v>
      </c>
      <c r="E14" s="4">
        <v>0</v>
      </c>
      <c r="F14" s="4">
        <v>0</v>
      </c>
      <c r="G14" s="4">
        <v>9</v>
      </c>
      <c r="H14" s="15">
        <v>0</v>
      </c>
      <c r="I14" s="183">
        <v>3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4</v>
      </c>
      <c r="H15" s="15">
        <v>0</v>
      </c>
      <c r="I15" s="183">
        <v>0</v>
      </c>
    </row>
    <row r="16" spans="2:12" x14ac:dyDescent="0.35">
      <c r="B16" s="3" t="s">
        <v>13</v>
      </c>
      <c r="D16" s="18">
        <v>14</v>
      </c>
      <c r="E16" s="4">
        <v>0</v>
      </c>
      <c r="F16" s="4">
        <v>0</v>
      </c>
      <c r="G16" s="118">
        <v>7</v>
      </c>
      <c r="H16" s="139">
        <v>0</v>
      </c>
      <c r="I16" s="188">
        <v>23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183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183">
        <v>0</v>
      </c>
    </row>
    <row r="19" spans="2:9" x14ac:dyDescent="0.35">
      <c r="B19" s="3" t="s">
        <v>16</v>
      </c>
      <c r="D19" s="18">
        <v>14</v>
      </c>
      <c r="E19" s="4">
        <v>0</v>
      </c>
      <c r="F19" s="4">
        <v>0</v>
      </c>
      <c r="G19" s="26">
        <v>7</v>
      </c>
      <c r="H19" s="4">
        <v>1</v>
      </c>
      <c r="I19" s="183">
        <v>23</v>
      </c>
    </row>
    <row r="20" spans="2:9" x14ac:dyDescent="0.35">
      <c r="B20" s="3" t="s">
        <v>17</v>
      </c>
      <c r="D20" s="6">
        <v>3.0000000000000001E-3</v>
      </c>
      <c r="E20" s="6">
        <v>1.8700000000000001E-2</v>
      </c>
      <c r="F20" s="6">
        <v>2.5600000000000001E-2</v>
      </c>
      <c r="G20" s="6" t="s">
        <v>530</v>
      </c>
      <c r="H20" s="6">
        <v>1.6999999999999999E-3</v>
      </c>
      <c r="I20" s="184">
        <v>3.7000000000000002E-3</v>
      </c>
    </row>
    <row r="21" spans="2:9" x14ac:dyDescent="0.35">
      <c r="B21" s="3" t="s">
        <v>18</v>
      </c>
      <c r="D21" s="6">
        <v>5.4999999999999997E-3</v>
      </c>
      <c r="E21" s="6">
        <v>1.61E-2</v>
      </c>
      <c r="F21" s="6">
        <v>1.61E-2</v>
      </c>
      <c r="G21" s="7" t="s">
        <v>307</v>
      </c>
      <c r="H21" s="6">
        <v>4.3E-3</v>
      </c>
      <c r="I21" s="184">
        <v>1.54E-2</v>
      </c>
    </row>
    <row r="22" spans="2:9" x14ac:dyDescent="0.35">
      <c r="B22" s="3" t="s">
        <v>19</v>
      </c>
      <c r="D22" s="7">
        <v>0.8</v>
      </c>
      <c r="E22" s="7">
        <v>0.76</v>
      </c>
      <c r="F22" s="7">
        <v>0.83</v>
      </c>
      <c r="G22" s="7">
        <v>0.73</v>
      </c>
      <c r="H22" s="7">
        <v>0.4</v>
      </c>
      <c r="I22" s="185">
        <v>0.62</v>
      </c>
    </row>
    <row r="23" spans="2:9" x14ac:dyDescent="0.35">
      <c r="B23" s="3" t="s">
        <v>20</v>
      </c>
      <c r="D23" s="138">
        <v>45371</v>
      </c>
      <c r="E23" s="8">
        <v>25007</v>
      </c>
      <c r="F23" s="8">
        <v>30021</v>
      </c>
      <c r="G23" s="14">
        <v>48680</v>
      </c>
      <c r="H23" s="33">
        <v>4144</v>
      </c>
      <c r="I23" s="186">
        <v>50913</v>
      </c>
    </row>
    <row r="24" spans="2:9" x14ac:dyDescent="0.35">
      <c r="B24" s="3" t="s">
        <v>21</v>
      </c>
      <c r="D24" s="18">
        <v>558</v>
      </c>
      <c r="E24" s="4">
        <v>529</v>
      </c>
      <c r="F24" s="4">
        <v>456</v>
      </c>
      <c r="G24" s="4">
        <v>484</v>
      </c>
      <c r="H24" s="15">
        <v>298</v>
      </c>
      <c r="I24" s="183">
        <v>624</v>
      </c>
    </row>
    <row r="25" spans="2:9" x14ac:dyDescent="0.35">
      <c r="B25" s="3" t="s">
        <v>23</v>
      </c>
      <c r="D25" s="18">
        <v>7</v>
      </c>
      <c r="E25" s="4">
        <v>11</v>
      </c>
      <c r="F25" s="179" t="s">
        <v>29</v>
      </c>
      <c r="G25" s="4">
        <v>3</v>
      </c>
      <c r="H25" s="179" t="s">
        <v>29</v>
      </c>
      <c r="I25" s="190">
        <v>8</v>
      </c>
    </row>
    <row r="26" spans="2:9" x14ac:dyDescent="0.35">
      <c r="B26" s="3" t="s">
        <v>24</v>
      </c>
      <c r="D26" s="7">
        <v>0.93</v>
      </c>
      <c r="E26" s="7">
        <v>0.88</v>
      </c>
      <c r="F26" s="179" t="s">
        <v>29</v>
      </c>
      <c r="G26" s="7">
        <v>0.93</v>
      </c>
      <c r="H26" s="179" t="s">
        <v>29</v>
      </c>
      <c r="I26" s="187">
        <v>0.61</v>
      </c>
    </row>
    <row r="27" spans="2:9" x14ac:dyDescent="0.35">
      <c r="B27" s="5" t="s">
        <v>25</v>
      </c>
      <c r="D27" s="171">
        <v>0.85</v>
      </c>
      <c r="E27" s="171">
        <v>0.85</v>
      </c>
      <c r="F27" s="180" t="s">
        <v>29</v>
      </c>
      <c r="G27" s="23">
        <v>0.85</v>
      </c>
      <c r="H27" s="180" t="s">
        <v>29</v>
      </c>
      <c r="I27" s="189">
        <v>0.72</v>
      </c>
    </row>
    <row r="28" spans="2:9" x14ac:dyDescent="0.35">
      <c r="I28" s="119"/>
    </row>
    <row r="29" spans="2:9" x14ac:dyDescent="0.35">
      <c r="I29" s="119"/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CD93-7F73-4ADB-9448-B3F6A67EF2F7}">
  <dimension ref="B3:L27"/>
  <sheetViews>
    <sheetView showGridLines="0" topLeftCell="A4" zoomScale="90" zoomScaleNormal="90" workbookViewId="0">
      <selection activeCell="K10" sqref="K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67</v>
      </c>
      <c r="K4" s="41">
        <v>45881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741</v>
      </c>
      <c r="E6" s="173" t="s">
        <v>673</v>
      </c>
      <c r="F6" s="173" t="s">
        <v>436</v>
      </c>
      <c r="G6" s="4">
        <v>0</v>
      </c>
      <c r="H6" s="80" t="s">
        <v>204</v>
      </c>
      <c r="I6" s="84">
        <v>4</v>
      </c>
      <c r="K6" s="41"/>
      <c r="L6" s="25"/>
    </row>
    <row r="7" spans="2:12" x14ac:dyDescent="0.35">
      <c r="B7" s="82" t="s">
        <v>54</v>
      </c>
      <c r="D7" s="156">
        <v>52</v>
      </c>
      <c r="E7" s="4">
        <v>44</v>
      </c>
      <c r="F7" s="4">
        <v>32</v>
      </c>
      <c r="G7" s="4">
        <v>43</v>
      </c>
      <c r="H7" s="15">
        <v>4</v>
      </c>
      <c r="I7" s="84">
        <v>55</v>
      </c>
      <c r="L7" s="25"/>
    </row>
    <row r="8" spans="2:12" x14ac:dyDescent="0.35">
      <c r="B8" s="3" t="s">
        <v>7</v>
      </c>
      <c r="D8" s="157">
        <v>42</v>
      </c>
      <c r="E8" s="4">
        <v>40</v>
      </c>
      <c r="F8" s="4">
        <v>29</v>
      </c>
      <c r="G8" s="4">
        <v>38</v>
      </c>
      <c r="H8" s="15">
        <v>3</v>
      </c>
      <c r="I8" s="84">
        <v>45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63</v>
      </c>
      <c r="E11" s="4">
        <v>43</v>
      </c>
      <c r="F11" s="4">
        <v>26</v>
      </c>
      <c r="G11" s="4">
        <v>43</v>
      </c>
      <c r="H11" s="15">
        <v>4</v>
      </c>
      <c r="I11" s="84">
        <v>51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3</v>
      </c>
      <c r="G12" s="4">
        <v>1</v>
      </c>
      <c r="H12" s="15">
        <v>0</v>
      </c>
      <c r="I12" s="84">
        <v>3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</row>
    <row r="14" spans="2:12" x14ac:dyDescent="0.35">
      <c r="B14" s="3" t="s">
        <v>112</v>
      </c>
      <c r="D14" s="18">
        <v>6</v>
      </c>
      <c r="E14" s="4">
        <v>0</v>
      </c>
      <c r="F14" s="4">
        <v>0</v>
      </c>
      <c r="G14" s="4">
        <v>0</v>
      </c>
      <c r="H14" s="15">
        <v>0</v>
      </c>
      <c r="I14" s="84">
        <v>0</v>
      </c>
    </row>
    <row r="15" spans="2:12" x14ac:dyDescent="0.35">
      <c r="B15" s="3" t="s">
        <v>113</v>
      </c>
      <c r="D15" s="18">
        <v>2</v>
      </c>
      <c r="E15" s="4">
        <v>6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5</v>
      </c>
      <c r="E16" s="4">
        <v>0</v>
      </c>
      <c r="F16" s="4">
        <v>0</v>
      </c>
      <c r="G16" s="118">
        <v>8</v>
      </c>
      <c r="H16" s="139">
        <v>0</v>
      </c>
      <c r="I16" s="84">
        <v>27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5</v>
      </c>
      <c r="E19" s="4">
        <v>0</v>
      </c>
      <c r="F19" s="4">
        <v>0</v>
      </c>
      <c r="G19" s="26">
        <v>8</v>
      </c>
      <c r="H19" s="4">
        <v>7</v>
      </c>
      <c r="I19" s="84">
        <v>27</v>
      </c>
    </row>
    <row r="20" spans="2:9" x14ac:dyDescent="0.35">
      <c r="B20" s="3" t="s">
        <v>17</v>
      </c>
      <c r="D20" s="6">
        <v>1.0999999999999999E-2</v>
      </c>
      <c r="E20" s="6">
        <v>1.8100000000000002E-2</v>
      </c>
      <c r="F20" s="6">
        <v>1.55E-2</v>
      </c>
      <c r="G20" s="6" t="s">
        <v>742</v>
      </c>
      <c r="H20" s="6">
        <v>7.7999999999999996E-3</v>
      </c>
      <c r="I20" s="85" t="s">
        <v>743</v>
      </c>
    </row>
    <row r="21" spans="2:9" x14ac:dyDescent="0.35">
      <c r="B21" s="3" t="s">
        <v>18</v>
      </c>
      <c r="D21" s="6">
        <v>5.8999999999999999E-3</v>
      </c>
      <c r="E21" s="6">
        <v>1.7399999999999999E-2</v>
      </c>
      <c r="F21" s="6">
        <v>1.7399999999999999E-2</v>
      </c>
      <c r="G21" s="7" t="s">
        <v>354</v>
      </c>
      <c r="H21" s="6">
        <v>4.8999999999999998E-3</v>
      </c>
      <c r="I21" s="85" t="s">
        <v>744</v>
      </c>
    </row>
    <row r="22" spans="2:9" x14ac:dyDescent="0.35">
      <c r="B22" s="3" t="s">
        <v>19</v>
      </c>
      <c r="D22" s="7">
        <v>0.83</v>
      </c>
      <c r="E22" s="7">
        <v>0.78</v>
      </c>
      <c r="F22" s="7">
        <v>0.76</v>
      </c>
      <c r="G22" s="7">
        <v>0.66</v>
      </c>
      <c r="H22" s="7">
        <v>0.92</v>
      </c>
      <c r="I22" s="86">
        <v>0.61</v>
      </c>
    </row>
    <row r="23" spans="2:9" x14ac:dyDescent="0.35">
      <c r="B23" s="3" t="s">
        <v>20</v>
      </c>
      <c r="D23" s="138">
        <v>47611</v>
      </c>
      <c r="E23" s="8">
        <v>23286</v>
      </c>
      <c r="F23" s="8">
        <v>17322</v>
      </c>
      <c r="G23" s="14">
        <v>43493</v>
      </c>
      <c r="H23" s="33">
        <v>3663</v>
      </c>
      <c r="I23" s="87">
        <v>49104</v>
      </c>
    </row>
    <row r="24" spans="2:9" x14ac:dyDescent="0.35">
      <c r="B24" s="3" t="s">
        <v>21</v>
      </c>
      <c r="D24" s="18">
        <v>819</v>
      </c>
      <c r="E24" s="4">
        <v>652</v>
      </c>
      <c r="F24" s="4">
        <v>443</v>
      </c>
      <c r="G24" s="4">
        <v>513</v>
      </c>
      <c r="H24" s="15">
        <v>14</v>
      </c>
      <c r="I24" s="84">
        <v>501</v>
      </c>
    </row>
    <row r="25" spans="2:9" x14ac:dyDescent="0.35">
      <c r="B25" s="3" t="s">
        <v>23</v>
      </c>
      <c r="D25" s="18">
        <v>5</v>
      </c>
      <c r="E25" s="4">
        <v>7</v>
      </c>
      <c r="F25" s="179" t="s">
        <v>29</v>
      </c>
      <c r="G25" s="4">
        <v>5</v>
      </c>
      <c r="H25" s="179" t="s">
        <v>29</v>
      </c>
      <c r="I25" s="84">
        <v>6</v>
      </c>
    </row>
    <row r="26" spans="2:9" x14ac:dyDescent="0.35">
      <c r="B26" s="3" t="s">
        <v>24</v>
      </c>
      <c r="D26" s="7">
        <v>0.9</v>
      </c>
      <c r="E26" s="7">
        <v>0.84</v>
      </c>
      <c r="F26" s="179" t="s">
        <v>29</v>
      </c>
      <c r="G26" s="7">
        <v>0.92</v>
      </c>
      <c r="H26" s="179" t="s">
        <v>29</v>
      </c>
      <c r="I26" s="86">
        <v>0.56000000000000005</v>
      </c>
    </row>
    <row r="27" spans="2:9" x14ac:dyDescent="0.35">
      <c r="B27" s="5" t="s">
        <v>25</v>
      </c>
      <c r="D27" s="171">
        <v>0.85</v>
      </c>
      <c r="E27" s="171">
        <v>1</v>
      </c>
      <c r="F27" s="180" t="s">
        <v>29</v>
      </c>
      <c r="G27" s="23">
        <v>0.86</v>
      </c>
      <c r="H27" s="180" t="s">
        <v>29</v>
      </c>
      <c r="I27" s="88">
        <v>0.74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61A8-8428-408A-9BB0-32B8E9AB09DA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98" t="s">
        <v>110</v>
      </c>
      <c r="C3" s="4"/>
      <c r="D3" s="199" t="s">
        <v>0</v>
      </c>
      <c r="E3" s="199" t="s">
        <v>1</v>
      </c>
      <c r="F3" s="199" t="s">
        <v>2</v>
      </c>
      <c r="G3" s="199" t="s">
        <v>3</v>
      </c>
      <c r="H3" s="199" t="s">
        <v>4</v>
      </c>
      <c r="I3" s="199" t="s">
        <v>5</v>
      </c>
      <c r="K3" s="41"/>
    </row>
    <row r="4" spans="2:12" x14ac:dyDescent="0.35">
      <c r="B4" s="200" t="s">
        <v>52</v>
      </c>
      <c r="C4" s="4"/>
      <c r="D4" s="4">
        <v>60</v>
      </c>
      <c r="E4" s="4">
        <v>53</v>
      </c>
      <c r="F4" s="4">
        <f>30+9+1</f>
        <v>40</v>
      </c>
      <c r="G4" s="4">
        <v>45</v>
      </c>
      <c r="H4" s="4">
        <v>15</v>
      </c>
      <c r="I4" s="201">
        <v>67</v>
      </c>
      <c r="K4" s="41">
        <v>45882</v>
      </c>
      <c r="L4" s="25"/>
    </row>
    <row r="5" spans="2:12" x14ac:dyDescent="0.35">
      <c r="B5" s="200" t="s">
        <v>53</v>
      </c>
      <c r="C5" s="4"/>
      <c r="D5" s="4">
        <v>5</v>
      </c>
      <c r="E5" s="4">
        <v>6</v>
      </c>
      <c r="F5" s="4">
        <v>6</v>
      </c>
      <c r="G5" s="4">
        <v>2</v>
      </c>
      <c r="H5" s="4">
        <v>3</v>
      </c>
      <c r="I5" s="201">
        <v>7</v>
      </c>
      <c r="K5" s="41"/>
      <c r="L5" s="25"/>
    </row>
    <row r="6" spans="2:12" x14ac:dyDescent="0.35">
      <c r="B6" s="200" t="s">
        <v>22</v>
      </c>
      <c r="C6" s="4"/>
      <c r="D6" s="201" t="s">
        <v>745</v>
      </c>
      <c r="E6" s="173" t="s">
        <v>673</v>
      </c>
      <c r="F6" s="173" t="s">
        <v>436</v>
      </c>
      <c r="G6" s="4">
        <v>0</v>
      </c>
      <c r="H6" s="4">
        <v>0</v>
      </c>
      <c r="I6" s="201">
        <v>0</v>
      </c>
      <c r="K6" s="41"/>
      <c r="L6" s="25"/>
    </row>
    <row r="7" spans="2:12" x14ac:dyDescent="0.35">
      <c r="B7" s="200" t="s">
        <v>54</v>
      </c>
      <c r="C7" s="4"/>
      <c r="D7" s="4">
        <v>53</v>
      </c>
      <c r="E7" s="4">
        <v>44</v>
      </c>
      <c r="F7" s="4">
        <v>32</v>
      </c>
      <c r="G7" s="4">
        <v>43</v>
      </c>
      <c r="H7" s="4">
        <v>12</v>
      </c>
      <c r="I7" s="201">
        <v>60</v>
      </c>
      <c r="L7" s="25"/>
    </row>
    <row r="8" spans="2:12" x14ac:dyDescent="0.35">
      <c r="B8" s="4" t="s">
        <v>7</v>
      </c>
      <c r="C8" s="4"/>
      <c r="D8" s="4">
        <v>44</v>
      </c>
      <c r="E8" s="4">
        <v>40</v>
      </c>
      <c r="F8" s="4">
        <v>29</v>
      </c>
      <c r="G8" s="4">
        <v>38</v>
      </c>
      <c r="H8" s="4">
        <v>11</v>
      </c>
      <c r="I8" s="201">
        <v>54</v>
      </c>
    </row>
    <row r="9" spans="2:12" x14ac:dyDescent="0.35">
      <c r="B9" s="4" t="s">
        <v>8</v>
      </c>
      <c r="C9" s="4"/>
      <c r="D9" s="4">
        <v>8</v>
      </c>
      <c r="E9" s="4">
        <v>0</v>
      </c>
      <c r="F9" s="4">
        <v>2</v>
      </c>
      <c r="G9" s="4">
        <v>5</v>
      </c>
      <c r="H9" s="4">
        <v>1</v>
      </c>
      <c r="I9" s="201">
        <v>6</v>
      </c>
    </row>
    <row r="10" spans="2:12" x14ac:dyDescent="0.35">
      <c r="B10" s="4" t="s">
        <v>9</v>
      </c>
      <c r="C10" s="4"/>
      <c r="D10" s="4">
        <v>1</v>
      </c>
      <c r="E10" s="4">
        <v>4</v>
      </c>
      <c r="F10" s="4">
        <v>1</v>
      </c>
      <c r="G10" s="4">
        <v>2</v>
      </c>
      <c r="H10" s="4">
        <v>0</v>
      </c>
      <c r="I10" s="201">
        <v>1</v>
      </c>
    </row>
    <row r="11" spans="2:12" x14ac:dyDescent="0.35">
      <c r="B11" s="4" t="s">
        <v>10</v>
      </c>
      <c r="C11" s="4"/>
      <c r="D11" s="4">
        <v>58</v>
      </c>
      <c r="E11" s="4">
        <v>44</v>
      </c>
      <c r="F11" s="4">
        <v>26</v>
      </c>
      <c r="G11" s="4">
        <v>45</v>
      </c>
      <c r="H11" s="4">
        <v>12</v>
      </c>
      <c r="I11" s="201">
        <v>60</v>
      </c>
    </row>
    <row r="12" spans="2:12" x14ac:dyDescent="0.35">
      <c r="B12" s="4" t="s">
        <v>611</v>
      </c>
      <c r="C12" s="4"/>
      <c r="D12" s="4">
        <v>1</v>
      </c>
      <c r="E12" s="4">
        <v>0</v>
      </c>
      <c r="F12" s="4">
        <v>1</v>
      </c>
      <c r="G12" s="4">
        <v>0</v>
      </c>
      <c r="H12" s="4">
        <v>0</v>
      </c>
      <c r="I12" s="201">
        <v>3</v>
      </c>
    </row>
    <row r="13" spans="2:12" x14ac:dyDescent="0.35">
      <c r="B13" s="4" t="s">
        <v>11</v>
      </c>
      <c r="C13" s="4"/>
      <c r="D13" s="4">
        <v>21</v>
      </c>
      <c r="E13" s="4">
        <v>0</v>
      </c>
      <c r="F13" s="4">
        <v>0</v>
      </c>
      <c r="G13" s="4">
        <v>0</v>
      </c>
      <c r="H13" s="4">
        <v>0</v>
      </c>
      <c r="I13" s="201">
        <v>1</v>
      </c>
    </row>
    <row r="14" spans="2:12" x14ac:dyDescent="0.35">
      <c r="B14" s="4" t="s">
        <v>112</v>
      </c>
      <c r="C14" s="4"/>
      <c r="D14" s="4">
        <v>10</v>
      </c>
      <c r="E14" s="4">
        <v>0</v>
      </c>
      <c r="F14" s="4">
        <v>0</v>
      </c>
      <c r="G14" s="4">
        <v>0</v>
      </c>
      <c r="H14" s="4">
        <v>0</v>
      </c>
      <c r="I14" s="201">
        <v>2</v>
      </c>
    </row>
    <row r="15" spans="2:12" x14ac:dyDescent="0.35">
      <c r="B15" s="4" t="s">
        <v>113</v>
      </c>
      <c r="C15" s="4"/>
      <c r="D15" s="4">
        <v>3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</row>
    <row r="16" spans="2:12" x14ac:dyDescent="0.35">
      <c r="B16" s="4" t="s">
        <v>13</v>
      </c>
      <c r="C16" s="4"/>
      <c r="D16" s="4">
        <v>10</v>
      </c>
      <c r="E16" s="4">
        <v>0</v>
      </c>
      <c r="F16" s="4">
        <v>0</v>
      </c>
      <c r="G16" s="4">
        <v>4</v>
      </c>
      <c r="H16" s="4">
        <v>0</v>
      </c>
      <c r="I16" s="201">
        <v>23</v>
      </c>
    </row>
    <row r="17" spans="2:9" x14ac:dyDescent="0.35">
      <c r="B17" s="4" t="s">
        <v>14</v>
      </c>
      <c r="C17" s="4"/>
      <c r="D17" s="4">
        <v>0</v>
      </c>
      <c r="E17" s="4">
        <v>0</v>
      </c>
      <c r="F17" s="4">
        <v>0</v>
      </c>
      <c r="G17" s="340">
        <v>2</v>
      </c>
      <c r="H17" s="4">
        <v>0</v>
      </c>
      <c r="I17" s="201">
        <v>0</v>
      </c>
    </row>
    <row r="18" spans="2:9" x14ac:dyDescent="0.35">
      <c r="B18" s="4" t="s">
        <v>15</v>
      </c>
      <c r="C18" s="4"/>
      <c r="D18" s="4">
        <v>0</v>
      </c>
      <c r="E18" s="4">
        <v>0</v>
      </c>
      <c r="F18" s="4">
        <v>0</v>
      </c>
      <c r="G18" s="340"/>
      <c r="H18" s="4">
        <v>0</v>
      </c>
      <c r="I18" s="201">
        <v>0</v>
      </c>
    </row>
    <row r="19" spans="2:9" x14ac:dyDescent="0.35">
      <c r="B19" s="4" t="s">
        <v>16</v>
      </c>
      <c r="C19" s="4"/>
      <c r="D19" s="4">
        <v>10</v>
      </c>
      <c r="E19" s="4">
        <v>0</v>
      </c>
      <c r="F19" s="4">
        <v>0</v>
      </c>
      <c r="G19" s="4">
        <v>6</v>
      </c>
      <c r="H19" s="4">
        <v>17</v>
      </c>
      <c r="I19" s="201">
        <v>23</v>
      </c>
    </row>
    <row r="20" spans="2:9" x14ac:dyDescent="0.35">
      <c r="B20" s="4" t="s">
        <v>17</v>
      </c>
      <c r="C20" s="4"/>
      <c r="D20" s="6">
        <v>1.17E-2</v>
      </c>
      <c r="E20" s="6">
        <v>2.23E-2</v>
      </c>
      <c r="F20" s="6">
        <v>5.1000000000000004E-3</v>
      </c>
      <c r="G20" s="6" t="s">
        <v>691</v>
      </c>
      <c r="H20" s="6">
        <v>0</v>
      </c>
      <c r="I20" s="136" t="s">
        <v>39</v>
      </c>
    </row>
    <row r="21" spans="2:9" x14ac:dyDescent="0.35">
      <c r="B21" s="4" t="s">
        <v>18</v>
      </c>
      <c r="C21" s="4"/>
      <c r="D21" s="6">
        <v>5.0000000000000001E-3</v>
      </c>
      <c r="E21" s="6">
        <v>1.7000000000000001E-2</v>
      </c>
      <c r="F21" s="6">
        <v>1.7000000000000001E-2</v>
      </c>
      <c r="G21" s="6" t="s">
        <v>346</v>
      </c>
      <c r="H21" s="6">
        <v>4.3E-3</v>
      </c>
      <c r="I21" s="136" t="s">
        <v>746</v>
      </c>
    </row>
    <row r="22" spans="2:9" x14ac:dyDescent="0.35">
      <c r="B22" s="4" t="s">
        <v>19</v>
      </c>
      <c r="C22" s="4"/>
      <c r="D22" s="7">
        <v>0.85</v>
      </c>
      <c r="E22" s="7">
        <v>0.72</v>
      </c>
      <c r="F22" s="7">
        <v>0.73</v>
      </c>
      <c r="G22" s="7">
        <v>0.66</v>
      </c>
      <c r="H22" s="7">
        <v>0.77</v>
      </c>
      <c r="I22" s="202">
        <v>0.68</v>
      </c>
    </row>
    <row r="23" spans="2:9" x14ac:dyDescent="0.35">
      <c r="B23" s="4" t="s">
        <v>20</v>
      </c>
      <c r="C23" s="4"/>
      <c r="D23" s="14">
        <v>51279</v>
      </c>
      <c r="E23" s="8">
        <v>23108</v>
      </c>
      <c r="F23" s="8">
        <v>15178</v>
      </c>
      <c r="G23" s="14">
        <v>43493</v>
      </c>
      <c r="H23" s="14">
        <v>11103</v>
      </c>
      <c r="I23" s="203">
        <v>62039</v>
      </c>
    </row>
    <row r="24" spans="2:9" x14ac:dyDescent="0.35">
      <c r="B24" s="4" t="s">
        <v>21</v>
      </c>
      <c r="C24" s="4"/>
      <c r="D24" s="4">
        <v>491</v>
      </c>
      <c r="E24" s="4">
        <v>539</v>
      </c>
      <c r="F24" s="4">
        <v>352</v>
      </c>
      <c r="G24" s="4">
        <v>513</v>
      </c>
      <c r="H24" s="4">
        <v>178</v>
      </c>
      <c r="I24" s="201">
        <v>531</v>
      </c>
    </row>
    <row r="25" spans="2:9" x14ac:dyDescent="0.35">
      <c r="B25" s="4" t="s">
        <v>23</v>
      </c>
      <c r="C25" s="4"/>
      <c r="D25" s="4">
        <v>7</v>
      </c>
      <c r="E25" s="4">
        <v>7</v>
      </c>
      <c r="F25" s="179" t="s">
        <v>29</v>
      </c>
      <c r="G25" s="4">
        <v>6</v>
      </c>
      <c r="H25" s="179" t="s">
        <v>29</v>
      </c>
      <c r="I25" s="201">
        <v>5</v>
      </c>
    </row>
    <row r="26" spans="2:9" x14ac:dyDescent="0.35">
      <c r="B26" s="4" t="s">
        <v>24</v>
      </c>
      <c r="C26" s="4"/>
      <c r="D26" s="7">
        <v>0.9</v>
      </c>
      <c r="E26" s="7">
        <v>0.84</v>
      </c>
      <c r="F26" s="179" t="s">
        <v>29</v>
      </c>
      <c r="G26" s="7">
        <v>0.89</v>
      </c>
      <c r="H26" s="179" t="s">
        <v>29</v>
      </c>
      <c r="I26" s="202">
        <v>0.55000000000000004</v>
      </c>
    </row>
    <row r="27" spans="2:9" x14ac:dyDescent="0.35">
      <c r="B27" s="4" t="s">
        <v>25</v>
      </c>
      <c r="C27" s="4"/>
      <c r="D27" s="7">
        <v>0.83</v>
      </c>
      <c r="E27" s="7">
        <v>1</v>
      </c>
      <c r="F27" s="71" t="s">
        <v>29</v>
      </c>
      <c r="G27" s="7">
        <v>0.86</v>
      </c>
      <c r="H27" s="71" t="s">
        <v>29</v>
      </c>
      <c r="I27" s="202">
        <v>0.74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B018-782C-46D2-BE91-A43D1A350CD7}">
  <dimension ref="B3:L27"/>
  <sheetViews>
    <sheetView showGridLines="0" zoomScale="90" zoomScaleNormal="90" workbookViewId="0">
      <selection activeCell="G4" sqref="G4:G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34.179687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8.269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155">
        <v>60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67</v>
      </c>
      <c r="J4" s="191">
        <f>SUM(D4:I4)</f>
        <v>280</v>
      </c>
      <c r="K4" s="41">
        <v>45883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164">
        <v>3</v>
      </c>
      <c r="E6" s="173">
        <v>3</v>
      </c>
      <c r="F6" s="173">
        <v>2</v>
      </c>
      <c r="G6" s="4">
        <v>0</v>
      </c>
      <c r="H6" s="80">
        <v>0</v>
      </c>
      <c r="I6" s="84">
        <v>1</v>
      </c>
      <c r="J6" s="192">
        <f t="shared" si="0"/>
        <v>9</v>
      </c>
      <c r="K6" s="41"/>
      <c r="L6" s="25"/>
    </row>
    <row r="7" spans="2:12" x14ac:dyDescent="0.35">
      <c r="B7" s="82" t="s">
        <v>54</v>
      </c>
      <c r="D7" s="156">
        <v>52</v>
      </c>
      <c r="E7" s="4">
        <v>44</v>
      </c>
      <c r="F7" s="4">
        <v>32</v>
      </c>
      <c r="G7" s="4">
        <v>43</v>
      </c>
      <c r="H7" s="15">
        <v>12</v>
      </c>
      <c r="I7" s="84">
        <v>59</v>
      </c>
      <c r="J7" s="192">
        <f t="shared" si="0"/>
        <v>242</v>
      </c>
      <c r="L7" s="25"/>
    </row>
    <row r="8" spans="2:12" x14ac:dyDescent="0.35">
      <c r="B8" s="3" t="s">
        <v>7</v>
      </c>
      <c r="D8" s="157">
        <v>42</v>
      </c>
      <c r="E8" s="4">
        <v>40</v>
      </c>
      <c r="F8" s="4">
        <v>29</v>
      </c>
      <c r="G8" s="4">
        <v>38</v>
      </c>
      <c r="H8" s="15">
        <v>11</v>
      </c>
      <c r="I8" s="84">
        <v>50</v>
      </c>
      <c r="J8" s="192">
        <f t="shared" si="0"/>
        <v>210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55</v>
      </c>
      <c r="E11" s="4">
        <v>47</v>
      </c>
      <c r="F11" s="4">
        <v>28</v>
      </c>
      <c r="G11" s="4">
        <v>46</v>
      </c>
      <c r="H11" s="15">
        <v>12</v>
      </c>
      <c r="I11" s="84">
        <v>56</v>
      </c>
      <c r="J11" s="192">
        <f t="shared" si="0"/>
        <v>244</v>
      </c>
    </row>
    <row r="12" spans="2:12" x14ac:dyDescent="0.35">
      <c r="B12" s="3" t="s">
        <v>611</v>
      </c>
      <c r="D12" s="18">
        <v>3</v>
      </c>
      <c r="E12" s="4">
        <v>0</v>
      </c>
      <c r="F12" s="4">
        <v>1</v>
      </c>
      <c r="G12" s="4">
        <v>1</v>
      </c>
      <c r="H12" s="15">
        <v>0</v>
      </c>
      <c r="I12" s="84">
        <v>5</v>
      </c>
      <c r="J12" s="192">
        <f t="shared" si="0"/>
        <v>10</v>
      </c>
    </row>
    <row r="13" spans="2:12" x14ac:dyDescent="0.35">
      <c r="B13" s="3" t="s">
        <v>11</v>
      </c>
      <c r="D13" s="18">
        <v>17</v>
      </c>
      <c r="E13" s="4">
        <v>0</v>
      </c>
      <c r="F13" s="4">
        <v>1</v>
      </c>
      <c r="G13" s="4">
        <v>0</v>
      </c>
      <c r="H13" s="15">
        <v>0</v>
      </c>
      <c r="I13" s="84">
        <v>0</v>
      </c>
      <c r="J13" s="192">
        <f t="shared" si="0"/>
        <v>18</v>
      </c>
    </row>
    <row r="14" spans="2:12" x14ac:dyDescent="0.35">
      <c r="B14" s="3" t="s">
        <v>112</v>
      </c>
      <c r="D14" s="18">
        <v>16</v>
      </c>
      <c r="E14" s="4">
        <v>0</v>
      </c>
      <c r="F14" s="4">
        <v>0</v>
      </c>
      <c r="G14" s="4">
        <v>4</v>
      </c>
      <c r="H14" s="15">
        <v>0</v>
      </c>
      <c r="I14" s="84">
        <v>2</v>
      </c>
      <c r="J14" s="192">
        <f t="shared" si="0"/>
        <v>22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3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10</v>
      </c>
      <c r="E16" s="4">
        <v>0</v>
      </c>
      <c r="F16" s="4">
        <v>0</v>
      </c>
      <c r="G16" s="118">
        <v>11</v>
      </c>
      <c r="H16" s="139">
        <v>0</v>
      </c>
      <c r="I16" s="84">
        <v>26</v>
      </c>
      <c r="J16" s="192">
        <f t="shared" si="0"/>
        <v>47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  <c r="J17" s="192">
        <f t="shared" si="0"/>
        <v>1</v>
      </c>
    </row>
    <row r="18" spans="2:10" x14ac:dyDescent="0.35">
      <c r="B18" s="3" t="s">
        <v>15</v>
      </c>
      <c r="D18" s="18">
        <v>27</v>
      </c>
      <c r="E18" s="4">
        <v>5</v>
      </c>
      <c r="F18" s="4">
        <v>7</v>
      </c>
      <c r="G18" s="340"/>
      <c r="H18" s="4">
        <v>0</v>
      </c>
      <c r="I18" s="84">
        <v>0</v>
      </c>
      <c r="J18" s="192">
        <f t="shared" si="0"/>
        <v>39</v>
      </c>
    </row>
    <row r="19" spans="2:10" x14ac:dyDescent="0.35">
      <c r="B19" s="3" t="s">
        <v>16</v>
      </c>
      <c r="D19" s="18">
        <v>37</v>
      </c>
      <c r="E19" s="4">
        <v>5</v>
      </c>
      <c r="F19" s="4">
        <v>7</v>
      </c>
      <c r="G19" s="26">
        <v>12</v>
      </c>
      <c r="H19" s="4">
        <v>17</v>
      </c>
      <c r="I19" s="84">
        <v>26</v>
      </c>
      <c r="J19" s="192">
        <f t="shared" si="0"/>
        <v>104</v>
      </c>
    </row>
    <row r="20" spans="2:10" x14ac:dyDescent="0.35">
      <c r="B20" s="3" t="s">
        <v>17</v>
      </c>
      <c r="D20" s="6">
        <v>7.1000000000000004E-3</v>
      </c>
      <c r="E20" s="6">
        <v>6.4000000000000003E-3</v>
      </c>
      <c r="F20" s="6">
        <v>2.3999999999999998E-3</v>
      </c>
      <c r="G20" s="6">
        <v>1.6000000000000001E-3</v>
      </c>
      <c r="H20" s="6">
        <v>2.9999999999999997E-4</v>
      </c>
      <c r="I20" s="85">
        <v>4.0000000000000001E-3</v>
      </c>
      <c r="J20" s="193">
        <f>AVERAGE(D20:I20)</f>
        <v>3.6333333333333339E-3</v>
      </c>
    </row>
    <row r="21" spans="2:10" x14ac:dyDescent="0.35">
      <c r="B21" s="3" t="s">
        <v>18</v>
      </c>
      <c r="D21" s="6">
        <v>5.1000000000000004E-3</v>
      </c>
      <c r="E21" s="6">
        <v>1.78E-2</v>
      </c>
      <c r="F21" s="6">
        <v>1.78E-2</v>
      </c>
      <c r="G21" s="7">
        <v>7.6E-3</v>
      </c>
      <c r="H21" s="6">
        <v>3.8999999999999998E-3</v>
      </c>
      <c r="I21" s="85">
        <v>1.29E-2</v>
      </c>
      <c r="J21" s="193">
        <f>AVERAGE(D21:I21)</f>
        <v>1.085E-2</v>
      </c>
    </row>
    <row r="22" spans="2:10" x14ac:dyDescent="0.35">
      <c r="B22" s="3" t="s">
        <v>19</v>
      </c>
      <c r="D22" s="7">
        <v>0.87</v>
      </c>
      <c r="E22" s="7">
        <v>0.78</v>
      </c>
      <c r="F22" s="7">
        <v>0.75</v>
      </c>
      <c r="G22" s="7">
        <v>0.76</v>
      </c>
      <c r="H22" s="7">
        <v>0.82</v>
      </c>
      <c r="I22" s="86">
        <v>0.65</v>
      </c>
      <c r="J22" s="194">
        <f>AVERAGE(D22:I22)</f>
        <v>0.77166666666666661</v>
      </c>
    </row>
    <row r="23" spans="2:10" x14ac:dyDescent="0.35">
      <c r="B23" s="3" t="s">
        <v>20</v>
      </c>
      <c r="D23" s="138">
        <v>58915</v>
      </c>
      <c r="E23" s="8">
        <v>28933</v>
      </c>
      <c r="F23" s="8">
        <v>24758</v>
      </c>
      <c r="G23" s="14">
        <v>59005</v>
      </c>
      <c r="H23" s="33">
        <v>9793</v>
      </c>
      <c r="I23" s="87">
        <v>56274</v>
      </c>
      <c r="J23" s="195">
        <f t="shared" si="0"/>
        <v>237678</v>
      </c>
    </row>
    <row r="24" spans="2:10" x14ac:dyDescent="0.35">
      <c r="B24" s="3" t="s">
        <v>21</v>
      </c>
      <c r="D24" s="18">
        <v>538</v>
      </c>
      <c r="E24" s="4">
        <v>642</v>
      </c>
      <c r="F24" s="4">
        <v>361</v>
      </c>
      <c r="G24" s="4">
        <v>591</v>
      </c>
      <c r="H24" s="15">
        <v>283</v>
      </c>
      <c r="I24" s="84">
        <v>642</v>
      </c>
      <c r="J24" s="192">
        <f t="shared" si="0"/>
        <v>3057</v>
      </c>
    </row>
    <row r="25" spans="2:10" x14ac:dyDescent="0.35">
      <c r="B25" s="3" t="s">
        <v>23</v>
      </c>
      <c r="D25" s="18">
        <v>5</v>
      </c>
      <c r="E25" s="4">
        <v>11</v>
      </c>
      <c r="F25" s="179" t="s">
        <v>29</v>
      </c>
      <c r="G25" s="4">
        <v>11</v>
      </c>
      <c r="H25" s="179" t="s">
        <v>29</v>
      </c>
      <c r="I25" s="84">
        <v>5</v>
      </c>
      <c r="J25" s="192">
        <f>SUM(D25:I25)</f>
        <v>32</v>
      </c>
    </row>
    <row r="26" spans="2:10" x14ac:dyDescent="0.35">
      <c r="B26" s="3" t="s">
        <v>24</v>
      </c>
      <c r="D26" s="7">
        <v>0.84</v>
      </c>
      <c r="E26" s="7">
        <v>0.84</v>
      </c>
      <c r="F26" s="179" t="s">
        <v>29</v>
      </c>
      <c r="G26" s="7">
        <v>0.86</v>
      </c>
      <c r="H26" s="179" t="s">
        <v>29</v>
      </c>
      <c r="I26" s="86">
        <v>0.54</v>
      </c>
      <c r="J26" s="194">
        <f>AVERAGE(D26:I26)</f>
        <v>0.77</v>
      </c>
    </row>
    <row r="27" spans="2:10" x14ac:dyDescent="0.35">
      <c r="B27" s="5" t="s">
        <v>25</v>
      </c>
      <c r="D27" s="171">
        <v>0.83</v>
      </c>
      <c r="E27" s="171">
        <v>1</v>
      </c>
      <c r="F27" s="180" t="s">
        <v>29</v>
      </c>
      <c r="G27" s="23">
        <v>0.86</v>
      </c>
      <c r="H27" s="180" t="s">
        <v>29</v>
      </c>
      <c r="I27" s="88">
        <v>0.74</v>
      </c>
      <c r="J27" s="196">
        <f>AVERAGE(D27:I27)</f>
        <v>0.85749999999999993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3394-10B9-4BF9-B2E8-D7C5278CA24D}">
  <dimension ref="B3:L32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9.1796875" style="1" bestFit="1" customWidth="1"/>
    <col min="11" max="11" width="11" style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68</v>
      </c>
      <c r="K4" s="41">
        <v>45880</v>
      </c>
      <c r="L4" s="25"/>
    </row>
    <row r="5" spans="2:12" x14ac:dyDescent="0.35">
      <c r="B5" s="82" t="s">
        <v>53</v>
      </c>
      <c r="D5" s="156">
        <v>5</v>
      </c>
      <c r="E5" s="4">
        <v>6</v>
      </c>
      <c r="F5" s="4">
        <v>6</v>
      </c>
      <c r="G5" s="4">
        <v>2</v>
      </c>
      <c r="H5" s="80">
        <v>3</v>
      </c>
      <c r="I5" s="84">
        <v>8</v>
      </c>
      <c r="K5" s="41"/>
      <c r="L5" s="25"/>
    </row>
    <row r="6" spans="2:12" x14ac:dyDescent="0.35">
      <c r="B6" s="82" t="s">
        <v>22</v>
      </c>
      <c r="D6" s="164" t="s">
        <v>748</v>
      </c>
      <c r="E6" s="173" t="s">
        <v>673</v>
      </c>
      <c r="F6" s="173" t="s">
        <v>436</v>
      </c>
      <c r="G6" s="4">
        <v>0</v>
      </c>
      <c r="H6" s="80">
        <v>0</v>
      </c>
      <c r="I6" s="84">
        <v>3</v>
      </c>
      <c r="K6" s="41"/>
      <c r="L6" s="25"/>
    </row>
    <row r="7" spans="2:12" x14ac:dyDescent="0.35">
      <c r="B7" s="82" t="s">
        <v>54</v>
      </c>
      <c r="D7" s="156">
        <v>48</v>
      </c>
      <c r="E7" s="4">
        <v>44</v>
      </c>
      <c r="F7" s="4">
        <v>32</v>
      </c>
      <c r="G7" s="4">
        <v>43</v>
      </c>
      <c r="H7" s="15">
        <v>12</v>
      </c>
      <c r="I7" s="84">
        <v>57</v>
      </c>
      <c r="L7" s="25"/>
    </row>
    <row r="8" spans="2:12" x14ac:dyDescent="0.35">
      <c r="B8" s="3" t="s">
        <v>7</v>
      </c>
      <c r="D8" s="157">
        <v>38</v>
      </c>
      <c r="E8" s="4">
        <v>40</v>
      </c>
      <c r="F8" s="4">
        <v>29</v>
      </c>
      <c r="G8" s="4">
        <v>38</v>
      </c>
      <c r="H8" s="15">
        <v>11</v>
      </c>
      <c r="I8" s="84">
        <v>42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45</v>
      </c>
      <c r="E11" s="4">
        <v>48</v>
      </c>
      <c r="F11" s="4">
        <v>24</v>
      </c>
      <c r="G11" s="4">
        <v>43</v>
      </c>
      <c r="H11" s="15">
        <v>12</v>
      </c>
      <c r="I11" s="84">
        <v>48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1</v>
      </c>
      <c r="G12" s="4">
        <v>3</v>
      </c>
      <c r="H12" s="15">
        <v>0</v>
      </c>
      <c r="I12" s="84">
        <v>13</v>
      </c>
    </row>
    <row r="13" spans="2:12" x14ac:dyDescent="0.35">
      <c r="B13" s="3" t="s">
        <v>11</v>
      </c>
      <c r="D13" s="18">
        <v>11</v>
      </c>
      <c r="E13" s="4">
        <v>0</v>
      </c>
      <c r="F13" s="4">
        <v>0</v>
      </c>
      <c r="G13" s="4">
        <v>0</v>
      </c>
      <c r="H13" s="15">
        <v>0</v>
      </c>
      <c r="I13" s="84">
        <v>1</v>
      </c>
    </row>
    <row r="14" spans="2:12" x14ac:dyDescent="0.35">
      <c r="B14" s="3" t="s">
        <v>112</v>
      </c>
      <c r="D14" s="18">
        <v>7</v>
      </c>
      <c r="E14" s="4">
        <v>0</v>
      </c>
      <c r="F14" s="4">
        <v>0</v>
      </c>
      <c r="G14" s="4">
        <v>2</v>
      </c>
      <c r="H14" s="15">
        <v>0</v>
      </c>
      <c r="I14" s="84">
        <v>2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10</v>
      </c>
      <c r="E16" s="4">
        <v>0</v>
      </c>
      <c r="F16" s="4">
        <v>0</v>
      </c>
      <c r="G16" s="118">
        <v>8</v>
      </c>
      <c r="H16" s="139">
        <v>0</v>
      </c>
      <c r="I16" s="84">
        <v>28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10</v>
      </c>
      <c r="E19" s="4">
        <v>0</v>
      </c>
      <c r="F19" s="4">
        <v>0</v>
      </c>
      <c r="G19" s="26">
        <v>8</v>
      </c>
      <c r="H19" s="4">
        <v>0</v>
      </c>
      <c r="I19" s="84">
        <v>28</v>
      </c>
    </row>
    <row r="20" spans="2:9" x14ac:dyDescent="0.35">
      <c r="B20" s="3" t="s">
        <v>17</v>
      </c>
      <c r="D20" s="6">
        <v>6.7999999999999996E-3</v>
      </c>
      <c r="E20" s="6">
        <v>1.09E-2</v>
      </c>
      <c r="F20" s="6">
        <v>1.95E-2</v>
      </c>
      <c r="G20" s="6" t="s">
        <v>749</v>
      </c>
      <c r="H20" s="6">
        <v>8.6999999999999994E-3</v>
      </c>
      <c r="I20" s="85">
        <v>3.5000000000000001E-3</v>
      </c>
    </row>
    <row r="21" spans="2:9" x14ac:dyDescent="0.35">
      <c r="B21" s="3" t="s">
        <v>18</v>
      </c>
      <c r="D21" s="6">
        <v>5.7999999999999996E-3</v>
      </c>
      <c r="E21" s="6">
        <v>1.7500000000000002E-2</v>
      </c>
      <c r="F21" s="6">
        <v>1.7500000000000002E-2</v>
      </c>
      <c r="G21" s="7" t="s">
        <v>313</v>
      </c>
      <c r="H21" s="6">
        <v>3.8E-3</v>
      </c>
      <c r="I21" s="85">
        <v>1.52E-2</v>
      </c>
    </row>
    <row r="22" spans="2:9" x14ac:dyDescent="0.35">
      <c r="B22" s="3" t="s">
        <v>19</v>
      </c>
      <c r="D22" s="7">
        <v>0.72</v>
      </c>
      <c r="E22" s="7">
        <v>0.79</v>
      </c>
      <c r="F22" s="7">
        <v>0.73</v>
      </c>
      <c r="G22" s="7">
        <v>0.6</v>
      </c>
      <c r="H22" s="7">
        <v>0.67</v>
      </c>
      <c r="I22" s="86">
        <v>0.61</v>
      </c>
    </row>
    <row r="23" spans="2:9" x14ac:dyDescent="0.35">
      <c r="B23" s="3" t="s">
        <v>20</v>
      </c>
      <c r="D23" s="138">
        <v>29693</v>
      </c>
      <c r="E23" s="8">
        <v>29521</v>
      </c>
      <c r="F23" s="8">
        <v>14219</v>
      </c>
      <c r="G23" s="14">
        <v>39784</v>
      </c>
      <c r="H23" s="33">
        <v>8092</v>
      </c>
      <c r="I23" s="87">
        <v>42741</v>
      </c>
    </row>
    <row r="24" spans="2:9" x14ac:dyDescent="0.35">
      <c r="B24" s="3" t="s">
        <v>21</v>
      </c>
      <c r="D24" s="18">
        <v>445</v>
      </c>
      <c r="E24" s="4">
        <v>741</v>
      </c>
      <c r="F24" s="4">
        <v>315</v>
      </c>
      <c r="G24" s="4">
        <v>459</v>
      </c>
      <c r="H24" s="15">
        <v>358</v>
      </c>
      <c r="I24" s="84">
        <v>430</v>
      </c>
    </row>
    <row r="25" spans="2:9" x14ac:dyDescent="0.35">
      <c r="B25" s="3" t="s">
        <v>23</v>
      </c>
      <c r="D25" s="18">
        <v>0</v>
      </c>
      <c r="E25" s="4">
        <v>12</v>
      </c>
      <c r="F25" s="179" t="s">
        <v>29</v>
      </c>
      <c r="G25" s="4">
        <v>11</v>
      </c>
      <c r="H25" s="179" t="s">
        <v>29</v>
      </c>
      <c r="I25" s="84">
        <v>3</v>
      </c>
    </row>
    <row r="26" spans="2:9" x14ac:dyDescent="0.35">
      <c r="B26" s="3" t="s">
        <v>24</v>
      </c>
      <c r="D26" s="7">
        <v>0.92</v>
      </c>
      <c r="E26" s="7">
        <v>0.86</v>
      </c>
      <c r="F26" s="179" t="s">
        <v>29</v>
      </c>
      <c r="G26" s="7">
        <v>0.94</v>
      </c>
      <c r="H26" s="179" t="s">
        <v>29</v>
      </c>
      <c r="I26" s="86">
        <v>0.57999999999999996</v>
      </c>
    </row>
    <row r="27" spans="2:9" x14ac:dyDescent="0.35">
      <c r="B27" s="5" t="s">
        <v>25</v>
      </c>
      <c r="D27" s="171">
        <v>0.85</v>
      </c>
      <c r="E27" s="171">
        <v>0.85</v>
      </c>
      <c r="F27" s="180" t="s">
        <v>29</v>
      </c>
      <c r="G27" s="23">
        <v>0.86</v>
      </c>
      <c r="H27" s="180" t="s">
        <v>29</v>
      </c>
      <c r="I27" s="88">
        <v>0.72</v>
      </c>
    </row>
    <row r="32" spans="2:9" x14ac:dyDescent="0.35">
      <c r="H32" s="1">
        <v>11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28B1-AE85-4EAD-8F61-0E8EB47F9250}">
  <dimension ref="B3:L27"/>
  <sheetViews>
    <sheetView showGridLines="0" topLeftCell="G4" zoomScale="90" zoomScaleNormal="90" workbookViewId="0">
      <selection activeCell="Y26" sqref="Y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K3" s="41"/>
    </row>
    <row r="4" spans="2:12" x14ac:dyDescent="0.35">
      <c r="B4" s="81" t="s">
        <v>52</v>
      </c>
      <c r="D4" s="155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K4" s="41">
        <v>45871</v>
      </c>
      <c r="L4" s="25"/>
    </row>
    <row r="5" spans="2:12" x14ac:dyDescent="0.35">
      <c r="B5" s="82" t="s">
        <v>53</v>
      </c>
      <c r="D5" s="156">
        <v>0</v>
      </c>
      <c r="E5" s="4">
        <v>6</v>
      </c>
      <c r="F5" s="4">
        <v>6</v>
      </c>
      <c r="G5" s="4">
        <v>7</v>
      </c>
      <c r="H5" s="80">
        <v>2</v>
      </c>
      <c r="I5" s="84">
        <v>2</v>
      </c>
      <c r="K5" s="41"/>
      <c r="L5" s="25"/>
    </row>
    <row r="6" spans="2:12" x14ac:dyDescent="0.35">
      <c r="B6" s="82" t="s">
        <v>22</v>
      </c>
      <c r="D6" s="164" t="s">
        <v>750</v>
      </c>
      <c r="E6" s="173" t="s">
        <v>673</v>
      </c>
      <c r="F6" s="173" t="s">
        <v>436</v>
      </c>
      <c r="G6" s="4">
        <v>0</v>
      </c>
      <c r="H6" s="80">
        <v>0</v>
      </c>
      <c r="I6" s="84" t="s">
        <v>453</v>
      </c>
      <c r="K6" s="41"/>
      <c r="L6" s="25"/>
    </row>
    <row r="7" spans="2:12" x14ac:dyDescent="0.35">
      <c r="B7" s="82" t="s">
        <v>54</v>
      </c>
      <c r="D7" s="156">
        <v>50</v>
      </c>
      <c r="E7" s="4">
        <v>44</v>
      </c>
      <c r="F7" s="4">
        <v>32</v>
      </c>
      <c r="G7" s="4">
        <v>38</v>
      </c>
      <c r="H7" s="15">
        <v>13</v>
      </c>
      <c r="I7" s="84">
        <v>62</v>
      </c>
      <c r="L7" s="25"/>
    </row>
    <row r="8" spans="2:12" x14ac:dyDescent="0.35">
      <c r="B8" s="3" t="s">
        <v>7</v>
      </c>
      <c r="D8" s="157">
        <v>42</v>
      </c>
      <c r="E8" s="4">
        <v>40</v>
      </c>
      <c r="F8" s="4">
        <v>29</v>
      </c>
      <c r="G8" s="4">
        <v>33</v>
      </c>
      <c r="H8" s="15">
        <v>12</v>
      </c>
      <c r="I8" s="84">
        <v>56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15">
        <v>1</v>
      </c>
      <c r="I9" s="84">
        <v>6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</row>
    <row r="11" spans="2:12" x14ac:dyDescent="0.35">
      <c r="B11" s="3" t="s">
        <v>10</v>
      </c>
      <c r="D11" s="18">
        <v>48</v>
      </c>
      <c r="E11" s="4">
        <v>38</v>
      </c>
      <c r="F11" s="4">
        <v>27</v>
      </c>
      <c r="G11" s="4">
        <v>49</v>
      </c>
      <c r="H11" s="15">
        <v>13</v>
      </c>
      <c r="I11" s="84">
        <v>53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1</v>
      </c>
      <c r="G12" s="4">
        <v>0</v>
      </c>
      <c r="H12" s="15">
        <v>0</v>
      </c>
      <c r="I12" s="84">
        <v>14</v>
      </c>
    </row>
    <row r="13" spans="2:12" x14ac:dyDescent="0.35">
      <c r="B13" s="3" t="s">
        <v>11</v>
      </c>
      <c r="D13" s="18">
        <v>3</v>
      </c>
      <c r="E13" s="4">
        <v>0</v>
      </c>
      <c r="F13" s="4">
        <v>0</v>
      </c>
      <c r="G13" s="4">
        <v>0</v>
      </c>
      <c r="H13" s="15">
        <v>0</v>
      </c>
      <c r="I13" s="84">
        <v>6</v>
      </c>
    </row>
    <row r="14" spans="2:12" x14ac:dyDescent="0.35">
      <c r="B14" s="3" t="s">
        <v>112</v>
      </c>
      <c r="D14" s="18">
        <v>1</v>
      </c>
      <c r="E14" s="4">
        <v>0</v>
      </c>
      <c r="F14" s="4">
        <v>0</v>
      </c>
      <c r="G14" s="4">
        <v>9</v>
      </c>
      <c r="H14" s="15">
        <v>2</v>
      </c>
      <c r="I14" s="84">
        <v>0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84">
        <v>0</v>
      </c>
    </row>
    <row r="16" spans="2:12" x14ac:dyDescent="0.35">
      <c r="B16" s="3" t="s">
        <v>13</v>
      </c>
      <c r="D16" s="18">
        <v>10</v>
      </c>
      <c r="E16" s="4">
        <v>0</v>
      </c>
      <c r="F16" s="4">
        <v>0</v>
      </c>
      <c r="G16" s="118">
        <v>9</v>
      </c>
      <c r="H16" s="139">
        <v>0</v>
      </c>
      <c r="I16" s="84">
        <v>13</v>
      </c>
    </row>
    <row r="17" spans="2:9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</row>
    <row r="18" spans="2:9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</row>
    <row r="19" spans="2:9" x14ac:dyDescent="0.35">
      <c r="B19" s="3" t="s">
        <v>16</v>
      </c>
      <c r="D19" s="18">
        <v>10</v>
      </c>
      <c r="E19" s="4">
        <v>0</v>
      </c>
      <c r="F19" s="4">
        <v>0</v>
      </c>
      <c r="G19" s="26">
        <v>9</v>
      </c>
      <c r="H19" s="4">
        <v>7</v>
      </c>
      <c r="I19" s="84">
        <v>13</v>
      </c>
    </row>
    <row r="20" spans="2:9" x14ac:dyDescent="0.35">
      <c r="B20" s="3" t="s">
        <v>17</v>
      </c>
      <c r="D20" s="6">
        <v>3.5000000000000001E-3</v>
      </c>
      <c r="E20" s="6">
        <v>3.0200000000000001E-2</v>
      </c>
      <c r="F20" s="6">
        <v>1.3899999999999999E-2</v>
      </c>
      <c r="G20" s="6" t="s">
        <v>466</v>
      </c>
      <c r="H20" s="6">
        <v>4.1000000000000003E-3</v>
      </c>
      <c r="I20" s="85">
        <v>9.1999999999999998E-3</v>
      </c>
    </row>
    <row r="21" spans="2:9" x14ac:dyDescent="0.35">
      <c r="B21" s="3" t="s">
        <v>18</v>
      </c>
      <c r="D21" s="6">
        <v>1.4E-3</v>
      </c>
      <c r="E21" s="6">
        <v>3.0200000000000001E-2</v>
      </c>
      <c r="F21" s="6">
        <v>1.3899999999999999E-2</v>
      </c>
      <c r="G21" s="6" t="s">
        <v>466</v>
      </c>
      <c r="H21" s="6">
        <v>3.0000000000000001E-3</v>
      </c>
      <c r="I21" s="85">
        <v>9.1999999999999998E-3</v>
      </c>
    </row>
    <row r="22" spans="2:9" x14ac:dyDescent="0.35">
      <c r="B22" s="3" t="s">
        <v>19</v>
      </c>
      <c r="D22" s="7">
        <v>0.84</v>
      </c>
      <c r="E22" s="7">
        <v>0.67</v>
      </c>
      <c r="F22" s="7">
        <v>0.69</v>
      </c>
      <c r="G22" s="7">
        <v>0.64</v>
      </c>
      <c r="H22" s="7">
        <v>0.65</v>
      </c>
      <c r="I22" s="86">
        <v>0.5</v>
      </c>
    </row>
    <row r="23" spans="2:9" x14ac:dyDescent="0.35">
      <c r="B23" s="3" t="s">
        <v>20</v>
      </c>
      <c r="D23" s="138">
        <v>33359</v>
      </c>
      <c r="E23" s="8">
        <v>21803</v>
      </c>
      <c r="F23" s="8">
        <v>18108</v>
      </c>
      <c r="G23" s="14">
        <v>42393</v>
      </c>
      <c r="H23" s="33">
        <v>7576</v>
      </c>
      <c r="I23" s="87">
        <v>44029</v>
      </c>
    </row>
    <row r="24" spans="2:9" x14ac:dyDescent="0.35">
      <c r="B24" s="3" t="s">
        <v>21</v>
      </c>
      <c r="D24" s="18">
        <v>449</v>
      </c>
      <c r="E24" s="4">
        <v>417</v>
      </c>
      <c r="F24" s="4">
        <v>302</v>
      </c>
      <c r="G24" s="4">
        <v>505</v>
      </c>
      <c r="H24" s="15">
        <v>284</v>
      </c>
      <c r="I24" s="84">
        <v>563</v>
      </c>
    </row>
    <row r="25" spans="2:9" x14ac:dyDescent="0.35">
      <c r="B25" s="3" t="s">
        <v>23</v>
      </c>
      <c r="D25" s="18">
        <v>16</v>
      </c>
      <c r="E25" s="4">
        <v>11</v>
      </c>
      <c r="F25" s="179" t="s">
        <v>29</v>
      </c>
      <c r="G25" s="4">
        <v>5</v>
      </c>
      <c r="H25" s="179" t="s">
        <v>29</v>
      </c>
      <c r="I25" s="84">
        <v>2</v>
      </c>
    </row>
    <row r="26" spans="2:9" x14ac:dyDescent="0.35">
      <c r="B26" s="3" t="s">
        <v>24</v>
      </c>
      <c r="D26" s="7">
        <v>0.93</v>
      </c>
      <c r="E26" s="7">
        <v>0.87</v>
      </c>
      <c r="F26" s="179" t="s">
        <v>29</v>
      </c>
      <c r="G26" s="7">
        <v>0.85</v>
      </c>
      <c r="H26" s="179" t="s">
        <v>29</v>
      </c>
      <c r="I26" s="86">
        <v>0.74</v>
      </c>
    </row>
    <row r="27" spans="2:9" x14ac:dyDescent="0.35">
      <c r="B27" s="5" t="s">
        <v>25</v>
      </c>
      <c r="D27" s="171">
        <v>0.91</v>
      </c>
      <c r="E27" s="171">
        <v>0.83</v>
      </c>
      <c r="F27" s="180" t="s">
        <v>29</v>
      </c>
      <c r="G27" s="23">
        <v>0.84</v>
      </c>
      <c r="H27" s="180" t="s">
        <v>29</v>
      </c>
      <c r="I27" s="88">
        <v>0.72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3E30-3536-4E0C-992B-ACAAA7A2EA6F}">
  <dimension ref="B3:L27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18.81640625" style="1" customWidth="1"/>
    <col min="8" max="8" width="16.1796875" style="1" bestFit="1" customWidth="1"/>
    <col min="9" max="9" width="20.7265625" style="1" bestFit="1" customWidth="1"/>
    <col min="10" max="10" width="15.179687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60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67</v>
      </c>
      <c r="J4" s="191">
        <f>SUM(D4:I4)</f>
        <v>280</v>
      </c>
      <c r="K4" s="41">
        <v>45884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1" t="s">
        <v>738</v>
      </c>
      <c r="E6" s="173">
        <v>3</v>
      </c>
      <c r="F6" s="173">
        <v>2</v>
      </c>
      <c r="G6" s="4">
        <v>0</v>
      </c>
      <c r="H6" s="80">
        <v>0</v>
      </c>
      <c r="I6" s="84">
        <v>1</v>
      </c>
      <c r="J6" s="192">
        <f t="shared" si="0"/>
        <v>6</v>
      </c>
      <c r="K6" s="41"/>
      <c r="L6" s="25"/>
    </row>
    <row r="7" spans="2:12" x14ac:dyDescent="0.35">
      <c r="B7" s="82" t="s">
        <v>54</v>
      </c>
      <c r="D7" s="4">
        <v>55</v>
      </c>
      <c r="E7" s="4">
        <v>44</v>
      </c>
      <c r="F7" s="4">
        <v>32</v>
      </c>
      <c r="G7" s="4">
        <v>43</v>
      </c>
      <c r="H7" s="15">
        <v>12</v>
      </c>
      <c r="I7" s="84">
        <v>59</v>
      </c>
      <c r="J7" s="192">
        <f t="shared" si="0"/>
        <v>245</v>
      </c>
      <c r="L7" s="25"/>
    </row>
    <row r="8" spans="2:12" x14ac:dyDescent="0.35">
      <c r="B8" s="3" t="s">
        <v>7</v>
      </c>
      <c r="D8" s="4">
        <v>45</v>
      </c>
      <c r="E8" s="4">
        <v>40</v>
      </c>
      <c r="F8" s="4">
        <v>29</v>
      </c>
      <c r="G8" s="4">
        <v>38</v>
      </c>
      <c r="H8" s="15">
        <v>11</v>
      </c>
      <c r="I8" s="84">
        <v>49</v>
      </c>
      <c r="J8" s="192">
        <f t="shared" si="0"/>
        <v>212</v>
      </c>
    </row>
    <row r="9" spans="2:12" x14ac:dyDescent="0.35">
      <c r="B9" s="3" t="s">
        <v>8</v>
      </c>
      <c r="D9" s="4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59</v>
      </c>
      <c r="E11" s="4">
        <v>44</v>
      </c>
      <c r="F11" s="4">
        <v>30</v>
      </c>
      <c r="G11" s="4">
        <v>50</v>
      </c>
      <c r="H11" s="15">
        <v>12</v>
      </c>
      <c r="I11" s="84">
        <v>55</v>
      </c>
      <c r="J11" s="192">
        <f t="shared" si="0"/>
        <v>250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2</v>
      </c>
      <c r="G12" s="4">
        <v>3</v>
      </c>
      <c r="H12" s="15">
        <v>0</v>
      </c>
      <c r="I12" s="84">
        <v>9</v>
      </c>
      <c r="J12" s="192">
        <f t="shared" si="0"/>
        <v>16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16</v>
      </c>
    </row>
    <row r="14" spans="2:12" x14ac:dyDescent="0.35">
      <c r="B14" s="3" t="s">
        <v>112</v>
      </c>
      <c r="D14" s="18">
        <v>10</v>
      </c>
      <c r="E14" s="4">
        <v>0</v>
      </c>
      <c r="F14" s="4">
        <v>0</v>
      </c>
      <c r="G14" s="4">
        <v>8</v>
      </c>
      <c r="H14" s="15">
        <v>0</v>
      </c>
      <c r="I14" s="84">
        <v>2</v>
      </c>
      <c r="J14" s="192">
        <v>3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1</v>
      </c>
      <c r="G15" s="12">
        <v>4</v>
      </c>
      <c r="H15" s="15">
        <v>0</v>
      </c>
      <c r="I15" s="84">
        <v>0</v>
      </c>
      <c r="J15" s="192">
        <f t="shared" si="0"/>
        <v>11</v>
      </c>
    </row>
    <row r="16" spans="2:12" x14ac:dyDescent="0.35">
      <c r="B16" s="3" t="s">
        <v>13</v>
      </c>
      <c r="D16" s="18">
        <v>14</v>
      </c>
      <c r="E16" s="4">
        <v>0</v>
      </c>
      <c r="F16" s="4">
        <v>0</v>
      </c>
      <c r="G16" s="118">
        <v>9</v>
      </c>
      <c r="H16" s="139">
        <v>0</v>
      </c>
      <c r="I16" s="84">
        <v>27</v>
      </c>
      <c r="J16" s="192">
        <f t="shared" si="0"/>
        <v>50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  <c r="J17" s="192">
        <f t="shared" si="0"/>
        <v>1</v>
      </c>
    </row>
    <row r="18" spans="2:10" x14ac:dyDescent="0.35">
      <c r="B18" s="3" t="s">
        <v>15</v>
      </c>
      <c r="D18" s="18">
        <v>0</v>
      </c>
      <c r="E18" s="4">
        <v>0</v>
      </c>
      <c r="F18" s="4">
        <v>5</v>
      </c>
      <c r="G18" s="340"/>
      <c r="H18" s="4">
        <v>0</v>
      </c>
      <c r="I18" s="84">
        <v>0</v>
      </c>
      <c r="J18" s="192">
        <f t="shared" si="0"/>
        <v>5</v>
      </c>
    </row>
    <row r="19" spans="2:10" x14ac:dyDescent="0.35">
      <c r="B19" s="3" t="s">
        <v>16</v>
      </c>
      <c r="D19" s="18">
        <v>14</v>
      </c>
      <c r="E19" s="4">
        <v>0</v>
      </c>
      <c r="F19" s="4">
        <v>5</v>
      </c>
      <c r="G19" s="26">
        <v>10</v>
      </c>
      <c r="H19" s="4">
        <v>6</v>
      </c>
      <c r="I19" s="84">
        <v>27</v>
      </c>
      <c r="J19" s="192">
        <f t="shared" si="0"/>
        <v>62</v>
      </c>
    </row>
    <row r="20" spans="2:10" x14ac:dyDescent="0.35">
      <c r="B20" s="3" t="s">
        <v>17</v>
      </c>
      <c r="D20" s="6">
        <v>8.0000000000000002E-3</v>
      </c>
      <c r="E20" s="6">
        <v>1.5299999999999999E-2</v>
      </c>
      <c r="F20" s="6">
        <v>1.2E-2</v>
      </c>
      <c r="G20" s="6" t="s">
        <v>178</v>
      </c>
      <c r="H20" s="6">
        <v>1E-3</v>
      </c>
      <c r="I20" s="85" t="s">
        <v>751</v>
      </c>
      <c r="J20" s="193">
        <f>AVERAGE(D20:I20)</f>
        <v>9.0749999999999997E-3</v>
      </c>
    </row>
    <row r="21" spans="2:10" x14ac:dyDescent="0.35">
      <c r="B21" s="3" t="s">
        <v>18</v>
      </c>
      <c r="D21" s="6">
        <v>5.7999999999999996E-3</v>
      </c>
      <c r="E21" s="6">
        <v>1.7399999999999999E-2</v>
      </c>
      <c r="F21" s="6">
        <v>1.7399999999999999E-2</v>
      </c>
      <c r="G21" s="7" t="s">
        <v>307</v>
      </c>
      <c r="H21" s="6">
        <v>3.3999999999999998E-3</v>
      </c>
      <c r="I21" s="85" t="s">
        <v>659</v>
      </c>
      <c r="J21" s="193">
        <f>AVERAGE(D21:I21)</f>
        <v>1.0999999999999999E-2</v>
      </c>
    </row>
    <row r="22" spans="2:10" x14ac:dyDescent="0.35">
      <c r="B22" s="3" t="s">
        <v>19</v>
      </c>
      <c r="D22" s="7">
        <v>0.84</v>
      </c>
      <c r="E22" s="7">
        <v>0.79</v>
      </c>
      <c r="F22" s="7">
        <v>0.75</v>
      </c>
      <c r="G22" s="7">
        <v>0.78</v>
      </c>
      <c r="H22" s="7">
        <v>0.82</v>
      </c>
      <c r="I22" s="86">
        <v>0.71</v>
      </c>
      <c r="J22" s="194">
        <f>AVERAGE(D22:I22)</f>
        <v>0.78166666666666662</v>
      </c>
    </row>
    <row r="23" spans="2:10" x14ac:dyDescent="0.35">
      <c r="B23" s="3" t="s">
        <v>20</v>
      </c>
      <c r="D23" s="138">
        <v>56878</v>
      </c>
      <c r="E23" s="8">
        <v>28589</v>
      </c>
      <c r="F23" s="8">
        <v>24361</v>
      </c>
      <c r="G23" s="14">
        <v>60365</v>
      </c>
      <c r="H23" s="33">
        <v>9815</v>
      </c>
      <c r="I23" s="87">
        <v>59564</v>
      </c>
      <c r="J23" s="195">
        <f t="shared" si="0"/>
        <v>239572</v>
      </c>
    </row>
    <row r="24" spans="2:10" x14ac:dyDescent="0.35">
      <c r="B24" s="3" t="s">
        <v>21</v>
      </c>
      <c r="D24" s="18">
        <v>560</v>
      </c>
      <c r="E24" s="4">
        <v>548</v>
      </c>
      <c r="F24" s="4">
        <v>409</v>
      </c>
      <c r="G24" s="4">
        <v>676</v>
      </c>
      <c r="H24" s="15">
        <v>158</v>
      </c>
      <c r="I24" s="84">
        <v>548</v>
      </c>
      <c r="J24" s="192">
        <f t="shared" si="0"/>
        <v>2899</v>
      </c>
    </row>
    <row r="25" spans="2:10" x14ac:dyDescent="0.35">
      <c r="B25" s="3" t="s">
        <v>23</v>
      </c>
      <c r="D25" s="18">
        <v>8</v>
      </c>
      <c r="E25" s="4">
        <v>8</v>
      </c>
      <c r="F25" s="179" t="s">
        <v>29</v>
      </c>
      <c r="G25" s="4">
        <v>3</v>
      </c>
      <c r="H25" s="179" t="s">
        <v>29</v>
      </c>
      <c r="I25" s="84">
        <v>2</v>
      </c>
      <c r="J25" s="192">
        <f>SUM(D25:I25)</f>
        <v>21</v>
      </c>
    </row>
    <row r="26" spans="2:10" x14ac:dyDescent="0.35">
      <c r="B26" s="3" t="s">
        <v>24</v>
      </c>
      <c r="D26" s="7">
        <v>0.84</v>
      </c>
      <c r="E26" s="7">
        <v>0.82</v>
      </c>
      <c r="F26" s="179" t="s">
        <v>29</v>
      </c>
      <c r="G26" s="7">
        <v>0.83</v>
      </c>
      <c r="H26" s="179" t="s">
        <v>29</v>
      </c>
      <c r="I26" s="86">
        <v>0.49</v>
      </c>
      <c r="J26" s="194">
        <f>AVERAGE(D26:I26)</f>
        <v>0.74499999999999988</v>
      </c>
    </row>
    <row r="27" spans="2:10" x14ac:dyDescent="0.35">
      <c r="B27" s="5" t="s">
        <v>25</v>
      </c>
      <c r="D27" s="171">
        <v>0.85</v>
      </c>
      <c r="E27" s="171">
        <v>0.92</v>
      </c>
      <c r="F27" s="180" t="s">
        <v>29</v>
      </c>
      <c r="G27" s="23">
        <v>0.86</v>
      </c>
      <c r="H27" s="180" t="s">
        <v>29</v>
      </c>
      <c r="I27" s="88">
        <v>0.77</v>
      </c>
      <c r="J27" s="196">
        <f>AVERAGE(D27:I27)</f>
        <v>0.85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DBB4-C591-41FE-91A9-D0CF7492C5E3}">
  <dimension ref="B3:L27"/>
  <sheetViews>
    <sheetView showGridLines="0" topLeftCell="A4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6.816406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67</v>
      </c>
      <c r="J4" s="191">
        <f>SUM(D4:I4)</f>
        <v>281</v>
      </c>
      <c r="K4" s="41">
        <v>45885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1" t="s">
        <v>439</v>
      </c>
      <c r="E6" s="173">
        <v>3</v>
      </c>
      <c r="F6" s="173">
        <v>2</v>
      </c>
      <c r="G6" s="4">
        <v>0</v>
      </c>
      <c r="H6" s="80">
        <v>0</v>
      </c>
      <c r="I6" s="84">
        <v>3</v>
      </c>
      <c r="J6" s="192">
        <f t="shared" si="0"/>
        <v>8</v>
      </c>
      <c r="K6" s="41"/>
      <c r="L6" s="25"/>
    </row>
    <row r="7" spans="2:12" x14ac:dyDescent="0.35">
      <c r="B7" s="82" t="s">
        <v>54</v>
      </c>
      <c r="D7" s="4">
        <v>53</v>
      </c>
      <c r="E7" s="4">
        <v>44</v>
      </c>
      <c r="F7" s="4">
        <v>32</v>
      </c>
      <c r="G7" s="4">
        <v>43</v>
      </c>
      <c r="H7" s="15">
        <v>12</v>
      </c>
      <c r="I7" s="84">
        <v>57</v>
      </c>
      <c r="J7" s="192">
        <f t="shared" si="0"/>
        <v>241</v>
      </c>
      <c r="L7" s="25"/>
    </row>
    <row r="8" spans="2:12" x14ac:dyDescent="0.35">
      <c r="B8" s="3" t="s">
        <v>7</v>
      </c>
      <c r="D8" s="4">
        <v>42</v>
      </c>
      <c r="E8" s="4">
        <v>40</v>
      </c>
      <c r="F8" s="4">
        <v>29</v>
      </c>
      <c r="G8" s="4">
        <v>38</v>
      </c>
      <c r="H8" s="15">
        <v>11</v>
      </c>
      <c r="I8" s="84">
        <v>39</v>
      </c>
      <c r="J8" s="192">
        <f t="shared" si="0"/>
        <v>199</v>
      </c>
    </row>
    <row r="9" spans="2:12" x14ac:dyDescent="0.35">
      <c r="B9" s="3" t="s">
        <v>8</v>
      </c>
      <c r="D9" s="4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24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54</v>
      </c>
      <c r="E11" s="4">
        <v>36</v>
      </c>
      <c r="F11" s="4">
        <v>34</v>
      </c>
      <c r="G11" s="4">
        <v>44</v>
      </c>
      <c r="H11" s="15">
        <v>12</v>
      </c>
      <c r="I11" s="84">
        <v>45</v>
      </c>
      <c r="J11" s="192">
        <f t="shared" si="0"/>
        <v>225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1</v>
      </c>
      <c r="G12" s="4">
        <v>2</v>
      </c>
      <c r="H12" s="15">
        <v>0</v>
      </c>
      <c r="I12" s="84">
        <v>10</v>
      </c>
      <c r="J12" s="192">
        <f t="shared" si="0"/>
        <v>16</v>
      </c>
    </row>
    <row r="13" spans="2:12" x14ac:dyDescent="0.35">
      <c r="B13" s="3" t="s">
        <v>11</v>
      </c>
      <c r="D13" s="18" t="s">
        <v>135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0</v>
      </c>
    </row>
    <row r="14" spans="2:12" x14ac:dyDescent="0.35">
      <c r="B14" s="3" t="s">
        <v>112</v>
      </c>
      <c r="D14" s="18">
        <v>0</v>
      </c>
      <c r="E14" s="4">
        <v>0</v>
      </c>
      <c r="F14" s="4">
        <v>0</v>
      </c>
      <c r="G14" s="4">
        <v>1</v>
      </c>
      <c r="H14" s="15">
        <v>0</v>
      </c>
      <c r="I14" s="84">
        <v>0</v>
      </c>
      <c r="J14" s="192">
        <f t="shared" si="0"/>
        <v>1</v>
      </c>
    </row>
    <row r="15" spans="2:12" x14ac:dyDescent="0.35">
      <c r="B15" s="3" t="s">
        <v>113</v>
      </c>
      <c r="D15" s="18">
        <v>0</v>
      </c>
      <c r="E15" s="4">
        <v>6</v>
      </c>
      <c r="F15" s="4">
        <v>0</v>
      </c>
      <c r="G15" s="12">
        <v>3</v>
      </c>
      <c r="H15" s="15">
        <v>0</v>
      </c>
      <c r="I15" s="84">
        <v>0</v>
      </c>
      <c r="J15" s="192">
        <f t="shared" si="0"/>
        <v>9</v>
      </c>
    </row>
    <row r="16" spans="2:12" x14ac:dyDescent="0.35">
      <c r="B16" s="3" t="s">
        <v>13</v>
      </c>
      <c r="D16" s="18">
        <v>19</v>
      </c>
      <c r="E16" s="4">
        <v>0</v>
      </c>
      <c r="F16" s="4">
        <v>0</v>
      </c>
      <c r="G16" s="118">
        <v>6</v>
      </c>
      <c r="H16" s="139">
        <v>0</v>
      </c>
      <c r="I16" s="84">
        <v>27</v>
      </c>
      <c r="J16" s="192">
        <f t="shared" si="0"/>
        <v>52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19</v>
      </c>
      <c r="E19" s="4">
        <v>0</v>
      </c>
      <c r="F19" s="4">
        <v>0</v>
      </c>
      <c r="G19" s="26">
        <v>6</v>
      </c>
      <c r="H19" s="4">
        <v>6</v>
      </c>
      <c r="I19" s="84">
        <v>27</v>
      </c>
      <c r="J19" s="192">
        <f t="shared" si="0"/>
        <v>58</v>
      </c>
    </row>
    <row r="20" spans="2:10" x14ac:dyDescent="0.35">
      <c r="B20" s="3" t="s">
        <v>17</v>
      </c>
      <c r="D20" s="6">
        <v>1.0800000000000001E-2</v>
      </c>
      <c r="E20" s="6">
        <v>2.7199999999999998E-2</v>
      </c>
      <c r="F20" s="6">
        <v>1.6799999999999999E-2</v>
      </c>
      <c r="G20" s="6" t="s">
        <v>217</v>
      </c>
      <c r="H20" s="6">
        <v>2.9600000000000001E-2</v>
      </c>
      <c r="I20" s="85" t="s">
        <v>120</v>
      </c>
      <c r="J20" s="193">
        <f>AVERAGE(D20:I20)</f>
        <v>2.1100000000000001E-2</v>
      </c>
    </row>
    <row r="21" spans="2:10" x14ac:dyDescent="0.35">
      <c r="B21" s="3" t="s">
        <v>18</v>
      </c>
      <c r="D21" s="6">
        <v>6.8999999999999999E-3</v>
      </c>
      <c r="E21" s="6">
        <v>1.77E-2</v>
      </c>
      <c r="F21" s="6">
        <v>1.77E-2</v>
      </c>
      <c r="G21" s="7" t="s">
        <v>192</v>
      </c>
      <c r="H21" s="6">
        <v>5.5999999999999999E-3</v>
      </c>
      <c r="I21" s="85">
        <v>1.11E-2</v>
      </c>
      <c r="J21" s="193">
        <f>AVERAGE(D21:I21)</f>
        <v>1.1800000000000001E-2</v>
      </c>
    </row>
    <row r="22" spans="2:10" x14ac:dyDescent="0.35">
      <c r="B22" s="3" t="s">
        <v>19</v>
      </c>
      <c r="D22" s="7">
        <v>0.82</v>
      </c>
      <c r="E22" s="7">
        <v>0.7</v>
      </c>
      <c r="F22" s="7">
        <v>0.74</v>
      </c>
      <c r="G22" s="7">
        <v>0.64</v>
      </c>
      <c r="H22" s="7">
        <v>0.75</v>
      </c>
      <c r="I22" s="86">
        <v>0.57999999999999996</v>
      </c>
      <c r="J22" s="194">
        <f>AVERAGE(D22:I22)</f>
        <v>0.70499999999999996</v>
      </c>
    </row>
    <row r="23" spans="2:10" x14ac:dyDescent="0.35">
      <c r="B23" s="3" t="s">
        <v>20</v>
      </c>
      <c r="D23" s="138">
        <v>45722</v>
      </c>
      <c r="E23" s="8">
        <v>25666</v>
      </c>
      <c r="F23" s="8">
        <v>30209</v>
      </c>
      <c r="G23" s="14">
        <v>37537</v>
      </c>
      <c r="H23" s="33">
        <v>8742</v>
      </c>
      <c r="I23" s="87">
        <v>43031</v>
      </c>
      <c r="J23" s="195">
        <f t="shared" si="0"/>
        <v>190907</v>
      </c>
    </row>
    <row r="24" spans="2:10" x14ac:dyDescent="0.35">
      <c r="B24" s="3" t="s">
        <v>21</v>
      </c>
      <c r="D24" s="18">
        <v>445</v>
      </c>
      <c r="E24" s="4">
        <v>412</v>
      </c>
      <c r="F24" s="4">
        <v>529</v>
      </c>
      <c r="G24" s="4">
        <v>488</v>
      </c>
      <c r="H24" s="15">
        <v>376</v>
      </c>
      <c r="I24" s="84">
        <v>568</v>
      </c>
      <c r="J24" s="192">
        <f t="shared" si="0"/>
        <v>2818</v>
      </c>
    </row>
    <row r="25" spans="2:10" x14ac:dyDescent="0.35">
      <c r="B25" s="3" t="s">
        <v>23</v>
      </c>
      <c r="D25" s="18">
        <v>2</v>
      </c>
      <c r="E25" s="4">
        <v>10</v>
      </c>
      <c r="F25" s="179" t="s">
        <v>29</v>
      </c>
      <c r="G25" s="4">
        <v>5</v>
      </c>
      <c r="H25" s="179" t="s">
        <v>29</v>
      </c>
      <c r="I25" s="84">
        <v>2</v>
      </c>
      <c r="J25" s="192">
        <f>SUM(D25:I25)</f>
        <v>19</v>
      </c>
    </row>
    <row r="26" spans="2:10" x14ac:dyDescent="0.35">
      <c r="B26" s="3" t="s">
        <v>24</v>
      </c>
      <c r="D26" s="7">
        <v>0.79</v>
      </c>
      <c r="E26" s="7">
        <v>0.84</v>
      </c>
      <c r="F26" s="179" t="s">
        <v>29</v>
      </c>
      <c r="G26" s="7">
        <v>0.81</v>
      </c>
      <c r="H26" s="179" t="s">
        <v>29</v>
      </c>
      <c r="I26" s="86">
        <v>0.48</v>
      </c>
      <c r="J26" s="194">
        <f>AVERAGE(D26:I26)</f>
        <v>0.73</v>
      </c>
    </row>
    <row r="27" spans="2:10" x14ac:dyDescent="0.35">
      <c r="B27" s="5" t="s">
        <v>25</v>
      </c>
      <c r="D27" s="171">
        <v>0.85</v>
      </c>
      <c r="E27" s="171">
        <v>0.92</v>
      </c>
      <c r="F27" s="180" t="s">
        <v>29</v>
      </c>
      <c r="G27" s="23">
        <v>0.78</v>
      </c>
      <c r="H27" s="180" t="s">
        <v>29</v>
      </c>
      <c r="I27" s="88">
        <v>0.77</v>
      </c>
      <c r="J27" s="196">
        <f>AVERAGE(D27:I27)</f>
        <v>0.83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CC93-FE62-4070-964B-79064A079DFD}">
  <dimension ref="B3:L27"/>
  <sheetViews>
    <sheetView showGridLines="0" zoomScale="90" zoomScaleNormal="90" workbookViewId="0">
      <selection activeCell="I21" sqref="I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61</v>
      </c>
      <c r="E4" s="89">
        <v>53</v>
      </c>
      <c r="F4" s="89">
        <f>30+9+1</f>
        <v>40</v>
      </c>
      <c r="G4" s="89">
        <v>45</v>
      </c>
      <c r="H4" s="30"/>
      <c r="I4" s="83">
        <v>67</v>
      </c>
      <c r="J4" s="191">
        <f>SUM(D4:I4)</f>
        <v>266</v>
      </c>
      <c r="K4" s="41">
        <v>45887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/>
      <c r="I5" s="84">
        <v>7</v>
      </c>
      <c r="J5" s="192">
        <f t="shared" ref="J5:J24" si="0">SUM(D5:I5)</f>
        <v>26</v>
      </c>
      <c r="K5" s="41"/>
      <c r="L5" s="25"/>
    </row>
    <row r="6" spans="2:12" x14ac:dyDescent="0.35">
      <c r="B6" s="82" t="s">
        <v>22</v>
      </c>
      <c r="D6" s="201" t="s">
        <v>752</v>
      </c>
      <c r="E6" s="173">
        <v>3</v>
      </c>
      <c r="F6" s="173">
        <v>2</v>
      </c>
      <c r="G6" s="4" t="s">
        <v>42</v>
      </c>
      <c r="H6" s="80"/>
      <c r="I6" s="84">
        <v>8</v>
      </c>
      <c r="J6" s="192">
        <f t="shared" si="0"/>
        <v>13</v>
      </c>
      <c r="K6" s="41"/>
      <c r="L6" s="25"/>
    </row>
    <row r="7" spans="2:12" x14ac:dyDescent="0.35">
      <c r="B7" s="82" t="s">
        <v>54</v>
      </c>
      <c r="D7" s="4">
        <v>51</v>
      </c>
      <c r="E7" s="4">
        <v>44</v>
      </c>
      <c r="F7" s="4">
        <v>32</v>
      </c>
      <c r="G7" s="4">
        <v>43</v>
      </c>
      <c r="H7" s="15"/>
      <c r="I7" s="84">
        <v>52</v>
      </c>
      <c r="J7" s="192">
        <f t="shared" si="0"/>
        <v>222</v>
      </c>
      <c r="L7" s="25"/>
    </row>
    <row r="8" spans="2:12" x14ac:dyDescent="0.35">
      <c r="B8" s="3" t="s">
        <v>7</v>
      </c>
      <c r="D8" s="4">
        <v>40</v>
      </c>
      <c r="E8" s="4">
        <v>40</v>
      </c>
      <c r="F8" s="4">
        <v>29</v>
      </c>
      <c r="G8" s="4">
        <v>38</v>
      </c>
      <c r="H8" s="15"/>
      <c r="I8" s="84">
        <v>38</v>
      </c>
      <c r="J8" s="192">
        <f t="shared" si="0"/>
        <v>185</v>
      </c>
    </row>
    <row r="9" spans="2:12" x14ac:dyDescent="0.35">
      <c r="B9" s="3" t="s">
        <v>8</v>
      </c>
      <c r="D9" s="4">
        <v>10</v>
      </c>
      <c r="E9" s="4">
        <v>0</v>
      </c>
      <c r="F9" s="4">
        <v>2</v>
      </c>
      <c r="G9" s="4">
        <v>5</v>
      </c>
      <c r="H9" s="15"/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/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59</v>
      </c>
      <c r="E11" s="4">
        <v>54</v>
      </c>
      <c r="F11" s="4">
        <v>26</v>
      </c>
      <c r="G11" s="4">
        <v>43</v>
      </c>
      <c r="H11" s="15"/>
      <c r="I11" s="84">
        <v>44</v>
      </c>
      <c r="J11" s="192">
        <f t="shared" si="0"/>
        <v>226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0</v>
      </c>
      <c r="G12" s="4">
        <v>0</v>
      </c>
      <c r="H12" s="15"/>
      <c r="I12" s="84">
        <v>8</v>
      </c>
      <c r="J12" s="192">
        <f t="shared" si="0"/>
        <v>9</v>
      </c>
    </row>
    <row r="13" spans="2:12" x14ac:dyDescent="0.35">
      <c r="B13" s="3" t="s">
        <v>11</v>
      </c>
      <c r="D13" s="18">
        <v>16</v>
      </c>
      <c r="E13" s="4">
        <v>0</v>
      </c>
      <c r="F13" s="4">
        <v>0</v>
      </c>
      <c r="G13" s="4">
        <v>0</v>
      </c>
      <c r="H13" s="15"/>
      <c r="I13" s="84">
        <v>0</v>
      </c>
      <c r="J13" s="192">
        <f t="shared" si="0"/>
        <v>16</v>
      </c>
    </row>
    <row r="14" spans="2:12" x14ac:dyDescent="0.35">
      <c r="B14" s="3" t="s">
        <v>112</v>
      </c>
      <c r="D14" s="18">
        <v>7</v>
      </c>
      <c r="E14" s="4">
        <v>5</v>
      </c>
      <c r="F14" s="4">
        <v>0</v>
      </c>
      <c r="G14" s="4">
        <v>1</v>
      </c>
      <c r="H14" s="15"/>
      <c r="I14" s="84">
        <v>0</v>
      </c>
      <c r="J14" s="192">
        <f t="shared" si="0"/>
        <v>13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1</v>
      </c>
      <c r="H15" s="15"/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8</v>
      </c>
      <c r="E16" s="4">
        <v>0</v>
      </c>
      <c r="F16" s="4">
        <v>0</v>
      </c>
      <c r="G16" s="118">
        <v>5</v>
      </c>
      <c r="H16" s="139"/>
      <c r="I16" s="84">
        <v>28</v>
      </c>
      <c r="J16" s="192">
        <f t="shared" si="0"/>
        <v>41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/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/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8</v>
      </c>
      <c r="E19" s="4">
        <v>0</v>
      </c>
      <c r="F19" s="4">
        <v>0</v>
      </c>
      <c r="G19" s="26">
        <v>5</v>
      </c>
      <c r="H19" s="4"/>
      <c r="I19" s="84">
        <v>28</v>
      </c>
      <c r="J19" s="192">
        <f t="shared" si="0"/>
        <v>41</v>
      </c>
    </row>
    <row r="20" spans="2:10" x14ac:dyDescent="0.35">
      <c r="B20" s="3" t="s">
        <v>17</v>
      </c>
      <c r="D20" s="6">
        <v>6.6E-3</v>
      </c>
      <c r="E20" s="6">
        <v>4.2999999999999997E-2</v>
      </c>
      <c r="F20" s="6">
        <v>1.12E-2</v>
      </c>
      <c r="G20" s="6" t="s">
        <v>344</v>
      </c>
      <c r="H20" s="6"/>
      <c r="I20" s="85">
        <v>7.1999999999999998E-3</v>
      </c>
      <c r="J20" s="193">
        <f>AVERAGE(D20:I20)</f>
        <v>1.7000000000000001E-2</v>
      </c>
    </row>
    <row r="21" spans="2:10" x14ac:dyDescent="0.35">
      <c r="B21" s="3" t="s">
        <v>18</v>
      </c>
      <c r="D21" s="6">
        <v>3.3E-3</v>
      </c>
      <c r="E21" s="6">
        <v>1.9E-2</v>
      </c>
      <c r="F21" s="6">
        <v>1.9E-2</v>
      </c>
      <c r="G21" s="7" t="s">
        <v>753</v>
      </c>
      <c r="H21" s="6"/>
      <c r="I21" s="85">
        <v>1.0999999999999999E-2</v>
      </c>
      <c r="J21" s="193">
        <f>AVERAGE(D21:I21)</f>
        <v>1.3075E-2</v>
      </c>
    </row>
    <row r="22" spans="2:10" x14ac:dyDescent="0.35">
      <c r="B22" s="3" t="s">
        <v>19</v>
      </c>
      <c r="D22" s="7">
        <v>0.84</v>
      </c>
      <c r="E22" s="7">
        <v>0.81</v>
      </c>
      <c r="F22" s="7">
        <v>0.77</v>
      </c>
      <c r="G22" s="7">
        <v>0.68</v>
      </c>
      <c r="H22" s="7"/>
      <c r="I22" s="86">
        <v>0.59</v>
      </c>
      <c r="J22" s="194">
        <f>AVERAGE(D22:I22)</f>
        <v>0.73799999999999999</v>
      </c>
    </row>
    <row r="23" spans="2:10" x14ac:dyDescent="0.35">
      <c r="B23" s="3" t="s">
        <v>20</v>
      </c>
      <c r="D23" s="138">
        <v>56529</v>
      </c>
      <c r="E23" s="8">
        <v>32912</v>
      </c>
      <c r="F23" s="8">
        <v>17952</v>
      </c>
      <c r="G23" s="14">
        <v>44874</v>
      </c>
      <c r="H23" s="33"/>
      <c r="I23" s="87">
        <v>37436</v>
      </c>
      <c r="J23" s="195">
        <f t="shared" si="0"/>
        <v>189703</v>
      </c>
    </row>
    <row r="24" spans="2:10" x14ac:dyDescent="0.35">
      <c r="B24" s="3" t="s">
        <v>21</v>
      </c>
      <c r="D24" s="18">
        <v>460</v>
      </c>
      <c r="E24" s="4">
        <v>722</v>
      </c>
      <c r="F24" s="4">
        <v>254</v>
      </c>
      <c r="G24" s="4">
        <v>448</v>
      </c>
      <c r="H24" s="15"/>
      <c r="I24" s="84">
        <v>438</v>
      </c>
      <c r="J24" s="192">
        <f t="shared" si="0"/>
        <v>2322</v>
      </c>
    </row>
    <row r="25" spans="2:10" x14ac:dyDescent="0.35">
      <c r="B25" s="3" t="s">
        <v>23</v>
      </c>
      <c r="D25" s="18">
        <v>7</v>
      </c>
      <c r="E25" s="4">
        <v>17</v>
      </c>
      <c r="F25" s="179" t="s">
        <v>29</v>
      </c>
      <c r="G25" s="4">
        <v>5</v>
      </c>
      <c r="H25" s="179"/>
      <c r="I25" s="84">
        <v>1</v>
      </c>
      <c r="J25" s="192">
        <f>SUM(D25:I25)</f>
        <v>30</v>
      </c>
    </row>
    <row r="26" spans="2:10" x14ac:dyDescent="0.35">
      <c r="B26" s="3" t="s">
        <v>24</v>
      </c>
      <c r="D26" s="7">
        <v>0.82</v>
      </c>
      <c r="E26" s="7">
        <v>0.91</v>
      </c>
      <c r="F26" s="179" t="s">
        <v>29</v>
      </c>
      <c r="G26" s="7">
        <v>0.8</v>
      </c>
      <c r="H26" s="179"/>
      <c r="I26" s="86">
        <v>0.55000000000000004</v>
      </c>
      <c r="J26" s="194">
        <f>AVERAGE(D26:I26)</f>
        <v>0.77</v>
      </c>
    </row>
    <row r="27" spans="2:10" x14ac:dyDescent="0.35">
      <c r="B27" s="5" t="s">
        <v>25</v>
      </c>
      <c r="D27" s="171">
        <v>0.85</v>
      </c>
      <c r="E27" s="171">
        <v>0.92</v>
      </c>
      <c r="F27" s="180" t="s">
        <v>29</v>
      </c>
      <c r="G27" s="23">
        <v>0.78</v>
      </c>
      <c r="H27" s="180"/>
      <c r="I27" s="88">
        <v>0.77</v>
      </c>
      <c r="J27" s="196">
        <f>AVERAGE(D27:I27)</f>
        <v>0.83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E326-FF5B-41B3-A26E-9E9A93D23AB9}">
  <dimension ref="B3:L27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4.5429687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J4" s="191">
        <f>SUM(D4:I4)</f>
        <v>280</v>
      </c>
      <c r="K4" s="41">
        <v>45888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1">
        <v>1</v>
      </c>
      <c r="E6" s="173">
        <v>3</v>
      </c>
      <c r="F6" s="173">
        <v>2</v>
      </c>
      <c r="G6" s="4">
        <v>0</v>
      </c>
      <c r="H6" s="80">
        <v>0</v>
      </c>
      <c r="I6" s="84">
        <v>4</v>
      </c>
      <c r="J6" s="192">
        <f>SUM(D6:I6)</f>
        <v>10</v>
      </c>
      <c r="K6" s="41"/>
      <c r="L6" s="25"/>
    </row>
    <row r="7" spans="2:12" x14ac:dyDescent="0.35">
      <c r="B7" s="82" t="s">
        <v>54</v>
      </c>
      <c r="D7" s="4">
        <v>55</v>
      </c>
      <c r="E7" s="4">
        <v>44</v>
      </c>
      <c r="F7" s="4">
        <v>32</v>
      </c>
      <c r="G7" s="4">
        <v>43</v>
      </c>
      <c r="H7" s="15">
        <v>12</v>
      </c>
      <c r="I7" s="84">
        <v>55</v>
      </c>
      <c r="J7" s="192">
        <f t="shared" si="0"/>
        <v>241</v>
      </c>
      <c r="L7" s="25"/>
    </row>
    <row r="8" spans="2:12" x14ac:dyDescent="0.35">
      <c r="B8" s="3" t="s">
        <v>7</v>
      </c>
      <c r="D8" s="4">
        <v>44</v>
      </c>
      <c r="E8" s="4">
        <v>40</v>
      </c>
      <c r="F8" s="4">
        <v>29</v>
      </c>
      <c r="G8" s="4">
        <v>38</v>
      </c>
      <c r="H8" s="15">
        <v>11</v>
      </c>
      <c r="I8" s="84">
        <v>44</v>
      </c>
      <c r="J8" s="192">
        <f t="shared" si="0"/>
        <v>206</v>
      </c>
    </row>
    <row r="9" spans="2:12" x14ac:dyDescent="0.35">
      <c r="B9" s="3" t="s">
        <v>8</v>
      </c>
      <c r="D9" s="4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24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56</v>
      </c>
      <c r="E11" s="4">
        <v>43</v>
      </c>
      <c r="F11" s="4">
        <v>29</v>
      </c>
      <c r="G11" s="4">
        <v>43</v>
      </c>
      <c r="H11" s="15">
        <v>12</v>
      </c>
      <c r="I11" s="84">
        <v>50</v>
      </c>
      <c r="J11" s="192">
        <f t="shared" si="0"/>
        <v>233</v>
      </c>
    </row>
    <row r="12" spans="2:12" x14ac:dyDescent="0.35">
      <c r="B12" s="3" t="s">
        <v>611</v>
      </c>
      <c r="D12" s="18">
        <v>1</v>
      </c>
      <c r="E12" s="4">
        <v>0</v>
      </c>
      <c r="F12" s="4">
        <v>0</v>
      </c>
      <c r="G12" s="4">
        <v>3</v>
      </c>
      <c r="H12" s="15">
        <v>0</v>
      </c>
      <c r="I12" s="84">
        <v>0</v>
      </c>
      <c r="J12" s="192">
        <f t="shared" si="0"/>
        <v>4</v>
      </c>
    </row>
    <row r="13" spans="2:12" x14ac:dyDescent="0.35">
      <c r="B13" s="3" t="s">
        <v>11</v>
      </c>
      <c r="D13" s="18">
        <v>15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15</v>
      </c>
    </row>
    <row r="14" spans="2:12" x14ac:dyDescent="0.35">
      <c r="B14" s="3" t="s">
        <v>112</v>
      </c>
      <c r="D14" s="18">
        <v>4</v>
      </c>
      <c r="E14" s="4">
        <v>2</v>
      </c>
      <c r="F14" s="4">
        <v>0</v>
      </c>
      <c r="G14" s="4">
        <v>2</v>
      </c>
      <c r="H14" s="15">
        <v>0</v>
      </c>
      <c r="I14" s="84">
        <v>0</v>
      </c>
      <c r="J14" s="192">
        <f t="shared" si="0"/>
        <v>8</v>
      </c>
    </row>
    <row r="15" spans="2:12" x14ac:dyDescent="0.35">
      <c r="B15" s="3" t="s">
        <v>113</v>
      </c>
      <c r="D15" s="18">
        <v>3</v>
      </c>
      <c r="E15" s="4">
        <v>6</v>
      </c>
      <c r="F15" s="4">
        <v>0</v>
      </c>
      <c r="G15" s="12">
        <v>1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</v>
      </c>
      <c r="H16" s="139">
        <v>0</v>
      </c>
      <c r="I16" s="84">
        <v>23</v>
      </c>
      <c r="J16" s="192">
        <f t="shared" si="0"/>
        <v>27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3</v>
      </c>
      <c r="E19" s="4">
        <v>0</v>
      </c>
      <c r="F19" s="4">
        <v>0</v>
      </c>
      <c r="G19" s="26">
        <v>1</v>
      </c>
      <c r="H19" s="4">
        <v>0</v>
      </c>
      <c r="I19" s="84">
        <v>23</v>
      </c>
      <c r="J19" s="192">
        <f t="shared" si="0"/>
        <v>27</v>
      </c>
    </row>
    <row r="20" spans="2:10" x14ac:dyDescent="0.35">
      <c r="B20" s="3" t="s">
        <v>17</v>
      </c>
      <c r="D20" s="6">
        <v>3.3999999999999998E-3</v>
      </c>
      <c r="E20" s="6">
        <v>1.2500000000000001E-2</v>
      </c>
      <c r="F20" s="6">
        <v>8.6999999999999994E-3</v>
      </c>
      <c r="G20" s="6" t="s">
        <v>717</v>
      </c>
      <c r="H20" s="6">
        <v>1.37E-2</v>
      </c>
      <c r="I20" s="85" t="s">
        <v>495</v>
      </c>
      <c r="J20" s="193">
        <f>AVERAGE(D20:I20)</f>
        <v>9.5750000000000002E-3</v>
      </c>
    </row>
    <row r="21" spans="2:10" x14ac:dyDescent="0.35">
      <c r="B21" s="3" t="s">
        <v>18</v>
      </c>
      <c r="D21" s="6">
        <v>6.4999999999999997E-3</v>
      </c>
      <c r="E21" s="6">
        <v>1.8599999999999998E-2</v>
      </c>
      <c r="F21" s="6">
        <v>1.8599999999999998E-2</v>
      </c>
      <c r="G21" s="7" t="s">
        <v>564</v>
      </c>
      <c r="H21" s="6">
        <v>6.3E-3</v>
      </c>
      <c r="I21" s="85">
        <v>1.0999999999999999E-2</v>
      </c>
      <c r="J21" s="193">
        <f>AVERAGE(D21:I21)</f>
        <v>1.2199999999999999E-2</v>
      </c>
    </row>
    <row r="22" spans="2:10" x14ac:dyDescent="0.35">
      <c r="B22" s="3" t="s">
        <v>19</v>
      </c>
      <c r="D22" s="7">
        <v>0.81</v>
      </c>
      <c r="E22" s="7">
        <v>0.75</v>
      </c>
      <c r="F22" s="7">
        <v>0.66</v>
      </c>
      <c r="G22" s="7">
        <v>0.67</v>
      </c>
      <c r="H22" s="7">
        <v>0.47</v>
      </c>
      <c r="I22" s="86">
        <v>0.59</v>
      </c>
      <c r="J22" s="194">
        <f>AVERAGE(D22:I22)</f>
        <v>0.65833333333333333</v>
      </c>
    </row>
    <row r="23" spans="2:10" x14ac:dyDescent="0.35">
      <c r="B23" s="3" t="s">
        <v>20</v>
      </c>
      <c r="D23" s="138">
        <v>37640</v>
      </c>
      <c r="E23" s="4">
        <v>25487</v>
      </c>
      <c r="F23" s="8">
        <v>18471</v>
      </c>
      <c r="G23" s="14">
        <v>46553</v>
      </c>
      <c r="H23" s="33">
        <v>5680</v>
      </c>
      <c r="I23" s="87">
        <v>45216</v>
      </c>
      <c r="J23" s="195">
        <f t="shared" si="0"/>
        <v>179047</v>
      </c>
    </row>
    <row r="24" spans="2:10" x14ac:dyDescent="0.35">
      <c r="B24" s="3" t="s">
        <v>21</v>
      </c>
      <c r="D24" s="18">
        <v>721</v>
      </c>
      <c r="E24" s="4">
        <v>703</v>
      </c>
      <c r="F24" s="4">
        <v>411</v>
      </c>
      <c r="G24" s="4">
        <v>502</v>
      </c>
      <c r="H24" s="15">
        <v>273</v>
      </c>
      <c r="I24" s="84">
        <v>500</v>
      </c>
      <c r="J24" s="192">
        <f t="shared" si="0"/>
        <v>3110</v>
      </c>
    </row>
    <row r="25" spans="2:10" x14ac:dyDescent="0.35">
      <c r="B25" s="3" t="s">
        <v>23</v>
      </c>
      <c r="D25" s="18">
        <v>3</v>
      </c>
      <c r="E25" s="4">
        <v>9</v>
      </c>
      <c r="F25" s="179" t="s">
        <v>29</v>
      </c>
      <c r="G25" s="4">
        <v>13</v>
      </c>
      <c r="H25" s="179" t="s">
        <v>29</v>
      </c>
      <c r="I25" s="84">
        <v>6</v>
      </c>
      <c r="J25" s="192">
        <f>SUM(D25:I25)</f>
        <v>31</v>
      </c>
    </row>
    <row r="26" spans="2:10" x14ac:dyDescent="0.35">
      <c r="B26" s="3" t="s">
        <v>24</v>
      </c>
      <c r="D26" s="7">
        <v>0.79</v>
      </c>
      <c r="E26" s="7">
        <v>0.87</v>
      </c>
      <c r="F26" s="179" t="s">
        <v>29</v>
      </c>
      <c r="G26" s="7">
        <v>0.75</v>
      </c>
      <c r="H26" s="179" t="s">
        <v>29</v>
      </c>
      <c r="I26" s="86">
        <v>0.54</v>
      </c>
      <c r="J26" s="194">
        <f>AVERAGE(D26:I26)</f>
        <v>0.73750000000000004</v>
      </c>
    </row>
    <row r="27" spans="2:10" x14ac:dyDescent="0.35">
      <c r="B27" s="5" t="s">
        <v>25</v>
      </c>
      <c r="D27" s="171">
        <v>0.77</v>
      </c>
      <c r="E27" s="171">
        <v>0.92</v>
      </c>
      <c r="F27" s="180" t="s">
        <v>29</v>
      </c>
      <c r="G27" s="23">
        <v>0.78</v>
      </c>
      <c r="H27" s="180" t="s">
        <v>29</v>
      </c>
      <c r="I27" s="88">
        <v>0.77</v>
      </c>
      <c r="J27" s="196">
        <f>AVERAGE(D27:I27)</f>
        <v>0.80999999999999994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2FF8-4B77-4BD9-8BE3-56552E053083}">
  <dimension ref="B3:L27"/>
  <sheetViews>
    <sheetView showGridLines="0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5.269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J4" s="191">
        <f>SUM(D4:I4)</f>
        <v>280</v>
      </c>
      <c r="K4" s="41">
        <v>45889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1">
        <v>0</v>
      </c>
      <c r="E6" s="173">
        <v>3</v>
      </c>
      <c r="F6" s="173">
        <v>2</v>
      </c>
      <c r="G6" s="4">
        <v>0</v>
      </c>
      <c r="H6" s="80">
        <v>0</v>
      </c>
      <c r="I6" s="84">
        <v>3</v>
      </c>
      <c r="J6" s="192">
        <f t="shared" si="0"/>
        <v>8</v>
      </c>
      <c r="K6" s="41"/>
      <c r="L6" s="25"/>
    </row>
    <row r="7" spans="2:12" x14ac:dyDescent="0.35">
      <c r="B7" s="82" t="s">
        <v>54</v>
      </c>
      <c r="D7" s="4">
        <v>56</v>
      </c>
      <c r="E7" s="4">
        <v>44</v>
      </c>
      <c r="F7" s="4">
        <v>32</v>
      </c>
      <c r="G7" s="4">
        <v>43</v>
      </c>
      <c r="H7" s="15">
        <v>12</v>
      </c>
      <c r="I7" s="84">
        <v>56</v>
      </c>
      <c r="J7" s="192">
        <f t="shared" si="0"/>
        <v>243</v>
      </c>
      <c r="L7" s="25"/>
    </row>
    <row r="8" spans="2:12" x14ac:dyDescent="0.35">
      <c r="B8" s="3" t="s">
        <v>7</v>
      </c>
      <c r="D8" s="4">
        <v>45</v>
      </c>
      <c r="E8" s="4">
        <v>40</v>
      </c>
      <c r="F8" s="4">
        <v>29</v>
      </c>
      <c r="G8" s="4">
        <v>38</v>
      </c>
      <c r="H8" s="15">
        <v>11</v>
      </c>
      <c r="I8" s="84">
        <v>50</v>
      </c>
      <c r="J8" s="192">
        <f t="shared" si="0"/>
        <v>213</v>
      </c>
    </row>
    <row r="9" spans="2:12" x14ac:dyDescent="0.35">
      <c r="B9" s="3" t="s">
        <v>8</v>
      </c>
      <c r="D9" s="4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24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55</v>
      </c>
      <c r="E11" s="4">
        <v>46</v>
      </c>
      <c r="F11" s="4">
        <v>29</v>
      </c>
      <c r="G11" s="4">
        <v>40</v>
      </c>
      <c r="H11" s="15">
        <v>12</v>
      </c>
      <c r="I11" s="84">
        <v>56</v>
      </c>
      <c r="J11" s="192">
        <f t="shared" si="0"/>
        <v>238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1</v>
      </c>
      <c r="H12" s="15">
        <v>0</v>
      </c>
      <c r="I12" s="84">
        <v>0</v>
      </c>
      <c r="J12" s="192">
        <f t="shared" si="0"/>
        <v>4</v>
      </c>
    </row>
    <row r="13" spans="2:12" x14ac:dyDescent="0.35">
      <c r="B13" s="3" t="s">
        <v>11</v>
      </c>
      <c r="D13" s="18">
        <v>13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13</v>
      </c>
    </row>
    <row r="14" spans="2:12" x14ac:dyDescent="0.35">
      <c r="B14" s="3" t="s">
        <v>112</v>
      </c>
      <c r="D14" s="18">
        <v>5</v>
      </c>
      <c r="E14" s="4">
        <v>1</v>
      </c>
      <c r="F14" s="4">
        <v>0</v>
      </c>
      <c r="G14" s="4">
        <v>0</v>
      </c>
      <c r="H14" s="15">
        <v>0</v>
      </c>
      <c r="I14" s="84">
        <v>0</v>
      </c>
      <c r="J14" s="192">
        <f t="shared" si="0"/>
        <v>6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0</v>
      </c>
      <c r="H15" s="15">
        <v>0</v>
      </c>
      <c r="I15" s="84">
        <v>0</v>
      </c>
      <c r="J15" s="192">
        <f t="shared" si="0"/>
        <v>7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1</v>
      </c>
      <c r="H16" s="139">
        <v>0</v>
      </c>
      <c r="I16" s="84">
        <v>21</v>
      </c>
      <c r="J16" s="192">
        <f t="shared" si="0"/>
        <v>26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4</v>
      </c>
      <c r="E19" s="4">
        <v>0</v>
      </c>
      <c r="F19" s="4">
        <v>0</v>
      </c>
      <c r="G19" s="26">
        <v>1</v>
      </c>
      <c r="H19" s="4">
        <v>5</v>
      </c>
      <c r="I19" s="84">
        <v>21</v>
      </c>
      <c r="J19" s="192">
        <f t="shared" si="0"/>
        <v>31</v>
      </c>
    </row>
    <row r="20" spans="2:10" x14ac:dyDescent="0.35">
      <c r="B20" s="3" t="s">
        <v>17</v>
      </c>
      <c r="D20" s="6">
        <v>5.3E-3</v>
      </c>
      <c r="E20" s="6">
        <v>1.37E-2</v>
      </c>
      <c r="F20" s="6">
        <v>7.7999999999999996E-3</v>
      </c>
      <c r="G20" s="6">
        <v>3.0999999999999999E-3</v>
      </c>
      <c r="H20" s="6">
        <v>5.3E-3</v>
      </c>
      <c r="I20" s="85">
        <v>3.3999999999999998E-3</v>
      </c>
      <c r="J20" s="193">
        <f>AVERAGE(D20:I20)</f>
        <v>6.4333333333333326E-3</v>
      </c>
    </row>
    <row r="21" spans="2:10" x14ac:dyDescent="0.35">
      <c r="B21" s="3" t="s">
        <v>18</v>
      </c>
      <c r="D21" s="6">
        <v>6.4000000000000003E-3</v>
      </c>
      <c r="E21" s="6">
        <v>1.8100000000000002E-2</v>
      </c>
      <c r="F21" s="6">
        <v>1.8100000000000002E-2</v>
      </c>
      <c r="G21" s="6">
        <v>7.1999999999999998E-3</v>
      </c>
      <c r="H21" s="6">
        <v>5.8999999999999999E-3</v>
      </c>
      <c r="I21" s="85">
        <v>1.04E-2</v>
      </c>
      <c r="J21" s="193">
        <f>AVERAGE(D21:I21)</f>
        <v>1.1016666666666666E-2</v>
      </c>
    </row>
    <row r="22" spans="2:10" x14ac:dyDescent="0.35">
      <c r="B22" s="3" t="s">
        <v>19</v>
      </c>
      <c r="D22" s="7">
        <v>0.87</v>
      </c>
      <c r="E22" s="7">
        <v>0.82</v>
      </c>
      <c r="F22" s="7">
        <v>0.71</v>
      </c>
      <c r="G22" s="7">
        <v>0.69</v>
      </c>
      <c r="H22" s="7">
        <v>0.88</v>
      </c>
      <c r="I22" s="86">
        <v>0.54</v>
      </c>
      <c r="J22" s="194">
        <f>AVERAGE(D22:I22)</f>
        <v>0.75166666666666659</v>
      </c>
    </row>
    <row r="23" spans="2:10" x14ac:dyDescent="0.35">
      <c r="B23" s="3" t="s">
        <v>20</v>
      </c>
      <c r="D23" s="138">
        <v>40851</v>
      </c>
      <c r="E23" s="4">
        <v>27466</v>
      </c>
      <c r="F23" s="8">
        <v>20254</v>
      </c>
      <c r="G23" s="14">
        <v>41962</v>
      </c>
      <c r="H23" s="33">
        <v>13276</v>
      </c>
      <c r="I23" s="87">
        <v>47450</v>
      </c>
      <c r="J23" s="195">
        <f t="shared" si="0"/>
        <v>191259</v>
      </c>
    </row>
    <row r="24" spans="2:10" x14ac:dyDescent="0.35">
      <c r="B24" s="3" t="s">
        <v>21</v>
      </c>
      <c r="D24" s="18">
        <v>524</v>
      </c>
      <c r="E24" s="4">
        <v>577</v>
      </c>
      <c r="F24" s="4">
        <v>313</v>
      </c>
      <c r="G24" s="4">
        <v>552</v>
      </c>
      <c r="H24" s="15">
        <v>15</v>
      </c>
      <c r="I24" s="84">
        <v>491</v>
      </c>
      <c r="J24" s="192">
        <f t="shared" si="0"/>
        <v>2472</v>
      </c>
    </row>
    <row r="25" spans="2:10" x14ac:dyDescent="0.35">
      <c r="B25" s="3" t="s">
        <v>23</v>
      </c>
      <c r="D25" s="18">
        <v>7</v>
      </c>
      <c r="E25" s="4">
        <v>9</v>
      </c>
      <c r="F25" s="179" t="s">
        <v>29</v>
      </c>
      <c r="G25" s="4">
        <v>6</v>
      </c>
      <c r="H25" s="179" t="s">
        <v>29</v>
      </c>
      <c r="I25" s="84">
        <v>2</v>
      </c>
      <c r="J25" s="192">
        <f>SUM(D25:I25)</f>
        <v>24</v>
      </c>
    </row>
    <row r="26" spans="2:10" x14ac:dyDescent="0.35">
      <c r="B26" s="3" t="s">
        <v>24</v>
      </c>
      <c r="D26" s="7">
        <v>0.78</v>
      </c>
      <c r="E26" s="7">
        <v>0.86</v>
      </c>
      <c r="F26" s="179" t="s">
        <v>29</v>
      </c>
      <c r="G26" s="7">
        <v>0.79</v>
      </c>
      <c r="H26" s="179" t="s">
        <v>29</v>
      </c>
      <c r="I26" s="86">
        <v>0.53</v>
      </c>
      <c r="J26" s="194">
        <f>AVERAGE(D26:I26)</f>
        <v>0.74</v>
      </c>
    </row>
    <row r="27" spans="2:10" x14ac:dyDescent="0.35">
      <c r="B27" s="5" t="s">
        <v>25</v>
      </c>
      <c r="D27" s="171">
        <v>0.83</v>
      </c>
      <c r="E27" s="171">
        <v>0.92</v>
      </c>
      <c r="F27" s="180" t="s">
        <v>29</v>
      </c>
      <c r="G27" s="23">
        <v>0.78</v>
      </c>
      <c r="H27" s="180" t="s">
        <v>29</v>
      </c>
      <c r="I27" s="88">
        <v>0.77</v>
      </c>
      <c r="J27" s="196">
        <f>AVERAGE(D27:I27)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D053-702D-428E-896D-87B4D9E34CD1}">
  <dimension ref="B3:L27"/>
  <sheetViews>
    <sheetView showGridLines="0" zoomScale="90" zoomScaleNormal="90" workbookViewId="0">
      <selection activeCell="D8" sqref="D8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4">
        <v>61</v>
      </c>
      <c r="E4" s="89">
        <v>53</v>
      </c>
      <c r="F4" s="89">
        <f>30+9+1</f>
        <v>40</v>
      </c>
      <c r="G4" s="89">
        <v>45</v>
      </c>
      <c r="H4" s="30">
        <v>15</v>
      </c>
      <c r="I4" s="83">
        <v>66</v>
      </c>
      <c r="J4" s="191">
        <f>SUM(D4:I4)</f>
        <v>280</v>
      </c>
      <c r="K4" s="41">
        <v>45890</v>
      </c>
      <c r="L4" s="25"/>
    </row>
    <row r="5" spans="2:12" x14ac:dyDescent="0.35">
      <c r="B5" s="82" t="s">
        <v>53</v>
      </c>
      <c r="D5" s="4">
        <v>5</v>
      </c>
      <c r="E5" s="4">
        <v>6</v>
      </c>
      <c r="F5" s="4">
        <v>6</v>
      </c>
      <c r="G5" s="4">
        <v>2</v>
      </c>
      <c r="H5" s="80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1">
        <v>0</v>
      </c>
      <c r="E6" s="173">
        <v>3</v>
      </c>
      <c r="F6" s="173">
        <v>2</v>
      </c>
      <c r="G6" s="4">
        <v>0</v>
      </c>
      <c r="H6" s="80">
        <v>0</v>
      </c>
      <c r="I6" s="84">
        <v>2</v>
      </c>
      <c r="J6" s="192">
        <f t="shared" si="0"/>
        <v>7</v>
      </c>
      <c r="K6" s="41"/>
      <c r="L6" s="25"/>
    </row>
    <row r="7" spans="2:12" x14ac:dyDescent="0.35">
      <c r="B7" s="82" t="s">
        <v>54</v>
      </c>
      <c r="D7" s="4">
        <v>56</v>
      </c>
      <c r="E7" s="4">
        <v>44</v>
      </c>
      <c r="F7" s="4">
        <v>32</v>
      </c>
      <c r="G7" s="4">
        <v>43</v>
      </c>
      <c r="H7" s="15">
        <v>12</v>
      </c>
      <c r="I7" s="84">
        <v>57</v>
      </c>
      <c r="J7" s="192">
        <f t="shared" si="0"/>
        <v>244</v>
      </c>
      <c r="L7" s="25"/>
    </row>
    <row r="8" spans="2:12" x14ac:dyDescent="0.35">
      <c r="B8" s="3" t="s">
        <v>7</v>
      </c>
      <c r="D8" s="4">
        <v>45</v>
      </c>
      <c r="E8" s="4">
        <v>40</v>
      </c>
      <c r="F8" s="4">
        <v>29</v>
      </c>
      <c r="G8" s="4">
        <v>38</v>
      </c>
      <c r="H8" s="15">
        <v>11</v>
      </c>
      <c r="I8" s="84">
        <v>50</v>
      </c>
      <c r="J8" s="192">
        <f t="shared" si="0"/>
        <v>213</v>
      </c>
    </row>
    <row r="9" spans="2:12" x14ac:dyDescent="0.35">
      <c r="B9" s="3" t="s">
        <v>8</v>
      </c>
      <c r="D9" s="4">
        <v>10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24</v>
      </c>
    </row>
    <row r="10" spans="2:12" x14ac:dyDescent="0.35">
      <c r="B10" s="3" t="s">
        <v>9</v>
      </c>
      <c r="D10" s="4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51</v>
      </c>
      <c r="E11" s="4">
        <v>46</v>
      </c>
      <c r="F11" s="4">
        <v>27</v>
      </c>
      <c r="G11" s="4">
        <v>45</v>
      </c>
      <c r="H11" s="15">
        <v>12</v>
      </c>
      <c r="I11" s="84">
        <v>56</v>
      </c>
      <c r="J11" s="192">
        <f t="shared" si="0"/>
        <v>237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1</v>
      </c>
      <c r="H12" s="15">
        <v>0</v>
      </c>
      <c r="I12" s="84">
        <v>7</v>
      </c>
      <c r="J12" s="192">
        <f t="shared" si="0"/>
        <v>11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0</v>
      </c>
      <c r="H13" s="15">
        <v>0</v>
      </c>
      <c r="I13" s="84">
        <v>5</v>
      </c>
      <c r="J13" s="192">
        <f t="shared" si="0"/>
        <v>13</v>
      </c>
    </row>
    <row r="14" spans="2:12" x14ac:dyDescent="0.35">
      <c r="B14" s="3" t="s">
        <v>112</v>
      </c>
      <c r="D14" s="18">
        <v>0</v>
      </c>
      <c r="E14" s="4">
        <v>1</v>
      </c>
      <c r="F14" s="4">
        <v>0</v>
      </c>
      <c r="G14" s="4">
        <v>0</v>
      </c>
      <c r="H14" s="15">
        <v>0</v>
      </c>
      <c r="I14" s="84">
        <v>0</v>
      </c>
      <c r="J14" s="192">
        <f t="shared" si="0"/>
        <v>1</v>
      </c>
    </row>
    <row r="15" spans="2:12" x14ac:dyDescent="0.35">
      <c r="B15" s="3" t="s">
        <v>113</v>
      </c>
      <c r="D15" s="18">
        <v>0</v>
      </c>
      <c r="E15" s="4">
        <v>6</v>
      </c>
      <c r="F15" s="4">
        <v>0</v>
      </c>
      <c r="G15" s="12">
        <v>2</v>
      </c>
      <c r="H15" s="15">
        <v>0</v>
      </c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0</v>
      </c>
      <c r="E16" s="4">
        <v>0</v>
      </c>
      <c r="F16" s="4">
        <v>0</v>
      </c>
      <c r="G16" s="118">
        <v>1</v>
      </c>
      <c r="H16" s="139">
        <v>0</v>
      </c>
      <c r="I16" s="84">
        <v>22</v>
      </c>
      <c r="J16" s="192">
        <f t="shared" si="0"/>
        <v>23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0</v>
      </c>
      <c r="E19" s="4">
        <v>0</v>
      </c>
      <c r="F19" s="4">
        <v>0</v>
      </c>
      <c r="G19" s="26">
        <v>1</v>
      </c>
      <c r="H19" s="4">
        <v>0</v>
      </c>
      <c r="I19" s="84">
        <v>22</v>
      </c>
      <c r="J19" s="192">
        <f t="shared" si="0"/>
        <v>23</v>
      </c>
    </row>
    <row r="20" spans="2:10" x14ac:dyDescent="0.35">
      <c r="B20" s="3" t="s">
        <v>17</v>
      </c>
      <c r="D20" s="6">
        <v>8.6999999999999994E-3</v>
      </c>
      <c r="E20" s="6">
        <v>9.5999999999999992E-3</v>
      </c>
      <c r="F20" s="6">
        <v>3.8E-3</v>
      </c>
      <c r="G20" s="6">
        <v>3.3E-3</v>
      </c>
      <c r="H20" s="6">
        <v>0</v>
      </c>
      <c r="I20" s="85">
        <v>3.8E-3</v>
      </c>
      <c r="J20" s="193">
        <f>AVERAGE(D20:I20)</f>
        <v>4.8666666666666667E-3</v>
      </c>
    </row>
    <row r="21" spans="2:10" x14ac:dyDescent="0.35">
      <c r="B21" s="3" t="s">
        <v>18</v>
      </c>
      <c r="D21" s="6">
        <v>6.0000000000000001E-3</v>
      </c>
      <c r="E21" s="6">
        <v>1.67E-2</v>
      </c>
      <c r="F21" s="6">
        <v>1.67E-2</v>
      </c>
      <c r="G21" s="6">
        <v>6.8999999999999999E-3</v>
      </c>
      <c r="H21" s="6">
        <v>5.5999999999999999E-3</v>
      </c>
      <c r="I21" s="85">
        <v>9.7999999999999997E-3</v>
      </c>
      <c r="J21" s="193">
        <f>AVERAGE(D21:I21)</f>
        <v>1.0283333333333332E-2</v>
      </c>
    </row>
    <row r="22" spans="2:10" x14ac:dyDescent="0.35">
      <c r="B22" s="3" t="s">
        <v>19</v>
      </c>
      <c r="D22" s="7">
        <v>0.74</v>
      </c>
      <c r="E22" s="7">
        <v>0.83</v>
      </c>
      <c r="F22" s="7">
        <v>0.67</v>
      </c>
      <c r="G22" s="7">
        <v>0.73</v>
      </c>
      <c r="H22" s="7">
        <v>0.79</v>
      </c>
      <c r="I22" s="86">
        <v>0.64</v>
      </c>
      <c r="J22" s="194">
        <f>AVERAGE(D22:I22)</f>
        <v>0.73333333333333328</v>
      </c>
    </row>
    <row r="23" spans="2:10" x14ac:dyDescent="0.35">
      <c r="B23" s="3" t="s">
        <v>20</v>
      </c>
      <c r="D23" s="138">
        <v>39083</v>
      </c>
      <c r="E23" s="8">
        <v>26822</v>
      </c>
      <c r="F23" s="8">
        <v>19110</v>
      </c>
      <c r="G23" s="14">
        <v>48297</v>
      </c>
      <c r="H23" s="33">
        <v>9466</v>
      </c>
      <c r="I23" s="87">
        <v>54666</v>
      </c>
      <c r="J23" s="195">
        <f t="shared" si="0"/>
        <v>197444</v>
      </c>
    </row>
    <row r="24" spans="2:10" x14ac:dyDescent="0.35">
      <c r="B24" s="3" t="s">
        <v>21</v>
      </c>
      <c r="D24" s="18">
        <v>530</v>
      </c>
      <c r="E24" s="4">
        <v>729</v>
      </c>
      <c r="F24" s="4">
        <v>402</v>
      </c>
      <c r="G24" s="4">
        <v>618</v>
      </c>
      <c r="H24" s="15">
        <v>340</v>
      </c>
      <c r="I24" s="84">
        <v>634</v>
      </c>
      <c r="J24" s="192">
        <f t="shared" si="0"/>
        <v>3253</v>
      </c>
    </row>
    <row r="25" spans="2:10" x14ac:dyDescent="0.35">
      <c r="B25" s="3" t="s">
        <v>23</v>
      </c>
      <c r="D25" s="18">
        <v>0</v>
      </c>
      <c r="E25" s="4">
        <v>8</v>
      </c>
      <c r="F25" s="179" t="s">
        <v>29</v>
      </c>
      <c r="G25" s="4">
        <v>7</v>
      </c>
      <c r="H25" s="179" t="s">
        <v>29</v>
      </c>
      <c r="I25" s="84">
        <v>2</v>
      </c>
      <c r="J25" s="192">
        <f>SUM(D25:I25)</f>
        <v>17</v>
      </c>
    </row>
    <row r="26" spans="2:10" x14ac:dyDescent="0.35">
      <c r="B26" s="3" t="s">
        <v>24</v>
      </c>
      <c r="D26" s="7">
        <v>0.76</v>
      </c>
      <c r="E26" s="7">
        <v>0.87</v>
      </c>
      <c r="F26" s="179" t="s">
        <v>29</v>
      </c>
      <c r="G26" s="7">
        <v>0.8</v>
      </c>
      <c r="H26" s="179" t="s">
        <v>29</v>
      </c>
      <c r="I26" s="86">
        <v>0.53</v>
      </c>
      <c r="J26" s="194">
        <f>AVERAGE(D26:I26)</f>
        <v>0.74</v>
      </c>
    </row>
    <row r="27" spans="2:10" x14ac:dyDescent="0.35">
      <c r="B27" s="5" t="s">
        <v>25</v>
      </c>
      <c r="D27" s="171">
        <v>0.83</v>
      </c>
      <c r="E27" s="171">
        <v>0.92</v>
      </c>
      <c r="F27" s="180" t="s">
        <v>29</v>
      </c>
      <c r="G27" s="23">
        <v>0.78</v>
      </c>
      <c r="H27" s="180" t="s">
        <v>29</v>
      </c>
      <c r="I27" s="88">
        <v>0.77</v>
      </c>
      <c r="J27" s="196">
        <f>AVERAGE(D27:I27)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EBFE-4A9F-454D-810C-F7D34A99E50B}">
  <dimension ref="B3:L28"/>
  <sheetViews>
    <sheetView showGridLines="0" topLeftCell="B15" zoomScale="90" zoomScaleNormal="90" workbookViewId="0">
      <selection activeCell="L9" sqref="L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1.816406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4">
        <v>53</v>
      </c>
      <c r="F4" s="4">
        <f>30+9+1</f>
        <v>40</v>
      </c>
      <c r="G4" s="4">
        <v>45</v>
      </c>
      <c r="H4" s="4">
        <v>15</v>
      </c>
      <c r="I4" s="201">
        <v>66</v>
      </c>
      <c r="J4" s="205">
        <f>SUM(D4:I4)</f>
        <v>280</v>
      </c>
      <c r="K4" s="41">
        <v>45891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3</v>
      </c>
      <c r="I5" s="201">
        <v>7</v>
      </c>
      <c r="J5" s="205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6">
        <v>0</v>
      </c>
      <c r="E6" s="173">
        <v>3</v>
      </c>
      <c r="F6" s="173">
        <v>2</v>
      </c>
      <c r="G6" s="4">
        <v>0</v>
      </c>
      <c r="H6" s="4">
        <v>0</v>
      </c>
      <c r="I6" s="201">
        <v>2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56</v>
      </c>
      <c r="E7" s="4">
        <v>44</v>
      </c>
      <c r="F7" s="4">
        <v>32</v>
      </c>
      <c r="G7" s="4">
        <v>43</v>
      </c>
      <c r="H7" s="4">
        <v>12</v>
      </c>
      <c r="I7" s="201">
        <v>57</v>
      </c>
      <c r="J7" s="205">
        <f t="shared" si="0"/>
        <v>244</v>
      </c>
      <c r="L7" s="25"/>
    </row>
    <row r="8" spans="2:12" x14ac:dyDescent="0.35">
      <c r="B8" s="3" t="s">
        <v>7</v>
      </c>
      <c r="D8" s="96">
        <v>45</v>
      </c>
      <c r="E8" s="4">
        <v>40</v>
      </c>
      <c r="F8" s="4">
        <v>29</v>
      </c>
      <c r="G8" s="4">
        <v>38</v>
      </c>
      <c r="H8" s="4">
        <v>13</v>
      </c>
      <c r="I8" s="201">
        <v>44</v>
      </c>
      <c r="J8" s="205">
        <f t="shared" si="0"/>
        <v>209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9</v>
      </c>
    </row>
    <row r="11" spans="2:12" x14ac:dyDescent="0.35">
      <c r="B11" s="3" t="s">
        <v>10</v>
      </c>
      <c r="D11" s="96">
        <v>60</v>
      </c>
      <c r="E11" s="4">
        <v>43</v>
      </c>
      <c r="F11" s="4">
        <v>30</v>
      </c>
      <c r="G11" s="4">
        <v>49</v>
      </c>
      <c r="H11" s="4">
        <v>14</v>
      </c>
      <c r="I11" s="201">
        <v>50</v>
      </c>
      <c r="J11" s="205">
        <f t="shared" si="0"/>
        <v>246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2</v>
      </c>
      <c r="H12" s="4">
        <v>0</v>
      </c>
      <c r="I12" s="201">
        <v>8</v>
      </c>
      <c r="J12" s="205">
        <f t="shared" si="0"/>
        <v>11</v>
      </c>
    </row>
    <row r="13" spans="2:12" x14ac:dyDescent="0.35">
      <c r="B13" s="3" t="s">
        <v>11</v>
      </c>
      <c r="D13" s="96">
        <v>9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3</v>
      </c>
      <c r="E14" s="4">
        <v>1</v>
      </c>
      <c r="F14" s="4">
        <v>0</v>
      </c>
      <c r="G14" s="4">
        <v>2</v>
      </c>
      <c r="H14" s="4">
        <v>0</v>
      </c>
      <c r="I14" s="201">
        <v>0</v>
      </c>
      <c r="J14" s="205">
        <f t="shared" si="0"/>
        <v>6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5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0</v>
      </c>
      <c r="E16" s="4">
        <v>0</v>
      </c>
      <c r="F16" s="4">
        <v>0</v>
      </c>
      <c r="G16" s="4">
        <v>3</v>
      </c>
      <c r="H16" s="4">
        <v>0</v>
      </c>
      <c r="I16" s="201">
        <v>33</v>
      </c>
      <c r="J16" s="205">
        <f t="shared" si="0"/>
        <v>36</v>
      </c>
    </row>
    <row r="17" spans="2:10" x14ac:dyDescent="0.35">
      <c r="B17" s="3" t="s">
        <v>14</v>
      </c>
      <c r="D17" s="96">
        <v>2</v>
      </c>
      <c r="E17" s="4">
        <v>0</v>
      </c>
      <c r="F17" s="4">
        <v>0</v>
      </c>
      <c r="G17" s="340">
        <v>0</v>
      </c>
      <c r="H17" s="4">
        <v>0</v>
      </c>
      <c r="I17" s="201">
        <v>0</v>
      </c>
      <c r="J17" s="205">
        <f t="shared" si="0"/>
        <v>2</v>
      </c>
    </row>
    <row r="18" spans="2:10" x14ac:dyDescent="0.35">
      <c r="B18" s="3" t="s">
        <v>15</v>
      </c>
      <c r="D18" s="96">
        <v>1</v>
      </c>
      <c r="E18" s="4">
        <v>0</v>
      </c>
      <c r="F18" s="4">
        <v>0</v>
      </c>
      <c r="G18" s="340"/>
      <c r="H18" s="4">
        <v>0</v>
      </c>
      <c r="I18" s="201">
        <v>0</v>
      </c>
      <c r="J18" s="205">
        <f t="shared" si="0"/>
        <v>1</v>
      </c>
    </row>
    <row r="19" spans="2:10" x14ac:dyDescent="0.35">
      <c r="B19" s="3" t="s">
        <v>16</v>
      </c>
      <c r="D19" s="96">
        <v>3</v>
      </c>
      <c r="E19" s="4">
        <v>0</v>
      </c>
      <c r="F19" s="4">
        <v>0</v>
      </c>
      <c r="G19" s="4">
        <v>3</v>
      </c>
      <c r="H19" s="4">
        <v>5</v>
      </c>
      <c r="I19" s="201">
        <v>33</v>
      </c>
      <c r="J19" s="205">
        <f t="shared" si="0"/>
        <v>44</v>
      </c>
    </row>
    <row r="20" spans="2:10" x14ac:dyDescent="0.35">
      <c r="B20" s="3" t="s">
        <v>17</v>
      </c>
      <c r="D20" s="153">
        <v>7.1000000000000004E-3</v>
      </c>
      <c r="E20" s="6">
        <v>1.0500000000000001E-2</v>
      </c>
      <c r="F20" s="6">
        <v>7.6E-3</v>
      </c>
      <c r="G20" s="6">
        <v>5.5999999999999999E-3</v>
      </c>
      <c r="H20" s="6">
        <v>5.0000000000000001E-3</v>
      </c>
      <c r="I20" s="136">
        <v>2.8E-3</v>
      </c>
      <c r="J20" s="207">
        <f>AVERAGE(D20:I20)</f>
        <v>6.4333333333333326E-3</v>
      </c>
    </row>
    <row r="21" spans="2:10" x14ac:dyDescent="0.35">
      <c r="B21" s="3" t="s">
        <v>18</v>
      </c>
      <c r="D21" s="153">
        <v>6.0000000000000001E-3</v>
      </c>
      <c r="E21" s="6">
        <v>1.6400000000000001E-2</v>
      </c>
      <c r="F21" s="6">
        <v>1.6400000000000001E-2</v>
      </c>
      <c r="G21" s="6">
        <v>6.8999999999999999E-3</v>
      </c>
      <c r="H21" s="6">
        <v>5.4999999999999997E-3</v>
      </c>
      <c r="I21" s="136">
        <v>9.4999999999999998E-3</v>
      </c>
      <c r="J21" s="207">
        <f>AVERAGE(D21:I21)</f>
        <v>1.0116666666666668E-2</v>
      </c>
    </row>
    <row r="22" spans="2:10" x14ac:dyDescent="0.35">
      <c r="B22" s="3" t="s">
        <v>19</v>
      </c>
      <c r="D22" s="100">
        <v>0.69</v>
      </c>
      <c r="E22" s="7">
        <v>0.78</v>
      </c>
      <c r="F22" s="7">
        <v>0.79</v>
      </c>
      <c r="G22" s="7">
        <v>0.75</v>
      </c>
      <c r="H22" s="7">
        <v>0.66</v>
      </c>
      <c r="I22" s="202">
        <v>0.62</v>
      </c>
      <c r="J22" s="208">
        <f>AVERAGE(D22:I22)</f>
        <v>0.71499999999999997</v>
      </c>
    </row>
    <row r="23" spans="2:10" x14ac:dyDescent="0.35">
      <c r="B23" s="3" t="s">
        <v>20</v>
      </c>
      <c r="D23" s="209">
        <v>39637</v>
      </c>
      <c r="E23" s="8">
        <v>25713</v>
      </c>
      <c r="F23" s="8">
        <v>23228</v>
      </c>
      <c r="G23" s="14">
        <v>51291</v>
      </c>
      <c r="H23" s="14">
        <v>8753</v>
      </c>
      <c r="I23" s="203">
        <v>46449</v>
      </c>
      <c r="J23" s="210">
        <f t="shared" si="0"/>
        <v>195071</v>
      </c>
    </row>
    <row r="24" spans="2:10" x14ac:dyDescent="0.35">
      <c r="B24" s="3" t="s">
        <v>21</v>
      </c>
      <c r="D24" s="96">
        <v>630</v>
      </c>
      <c r="E24" s="4">
        <v>644</v>
      </c>
      <c r="F24" s="4">
        <v>517</v>
      </c>
      <c r="G24" s="4">
        <v>676</v>
      </c>
      <c r="H24" s="4">
        <v>300</v>
      </c>
      <c r="I24" s="201">
        <v>556</v>
      </c>
      <c r="J24" s="205">
        <f t="shared" si="0"/>
        <v>3323</v>
      </c>
    </row>
    <row r="25" spans="2:10" x14ac:dyDescent="0.35">
      <c r="B25" s="3" t="s">
        <v>23</v>
      </c>
      <c r="D25" s="96">
        <v>2</v>
      </c>
      <c r="E25" s="4">
        <v>10</v>
      </c>
      <c r="F25" s="179" t="s">
        <v>29</v>
      </c>
      <c r="G25" s="4">
        <v>6</v>
      </c>
      <c r="H25" s="179" t="s">
        <v>29</v>
      </c>
      <c r="I25" s="201">
        <v>1</v>
      </c>
      <c r="J25" s="205">
        <f>SUM(D25:I25)</f>
        <v>19</v>
      </c>
    </row>
    <row r="26" spans="2:10" x14ac:dyDescent="0.35">
      <c r="B26" s="3" t="s">
        <v>24</v>
      </c>
      <c r="D26" s="100">
        <v>0.76</v>
      </c>
      <c r="E26" s="7">
        <v>0.86</v>
      </c>
      <c r="F26" s="179" t="s">
        <v>29</v>
      </c>
      <c r="G26" s="7">
        <v>0.8</v>
      </c>
      <c r="H26" s="179" t="s">
        <v>29</v>
      </c>
      <c r="I26" s="202">
        <v>0.74</v>
      </c>
      <c r="J26" s="208">
        <f>AVERAGE(D26:I26)</f>
        <v>0.79</v>
      </c>
    </row>
    <row r="27" spans="2:10" x14ac:dyDescent="0.35">
      <c r="B27" s="204" t="s">
        <v>754</v>
      </c>
      <c r="D27" s="209"/>
      <c r="E27" s="14">
        <v>4571</v>
      </c>
      <c r="F27" s="179" t="s">
        <v>29</v>
      </c>
      <c r="G27" s="14"/>
      <c r="H27" s="213"/>
      <c r="I27" s="203"/>
      <c r="J27" s="210">
        <f>SUM(D27:I27)</f>
        <v>4571</v>
      </c>
    </row>
    <row r="28" spans="2:10" x14ac:dyDescent="0.35">
      <c r="B28" s="5" t="s">
        <v>25</v>
      </c>
      <c r="D28" s="101">
        <v>0.83</v>
      </c>
      <c r="E28" s="102">
        <v>0.92</v>
      </c>
      <c r="F28" s="180" t="s">
        <v>29</v>
      </c>
      <c r="G28" s="102">
        <v>0.78</v>
      </c>
      <c r="H28" s="180" t="s">
        <v>29</v>
      </c>
      <c r="I28" s="211">
        <v>0.77</v>
      </c>
      <c r="J28" s="212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0F76-B894-47C7-91F3-25C4AEEAAD17}">
  <dimension ref="B3:L28"/>
  <sheetViews>
    <sheetView showGridLines="0" topLeftCell="H1" zoomScale="90" zoomScaleNormal="90" workbookViewId="0">
      <selection activeCell="H9" sqref="H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4">
        <v>53</v>
      </c>
      <c r="F4" s="4">
        <f>30+9+1</f>
        <v>40</v>
      </c>
      <c r="G4" s="4">
        <v>45</v>
      </c>
      <c r="H4" s="4">
        <v>15</v>
      </c>
      <c r="I4" s="83">
        <v>66</v>
      </c>
      <c r="J4" s="191">
        <f>SUM(D4:I4)</f>
        <v>280</v>
      </c>
      <c r="K4" s="41">
        <v>45892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3</v>
      </c>
      <c r="I5" s="84">
        <v>7</v>
      </c>
      <c r="J5" s="192">
        <f t="shared" ref="J5:J24" si="0">SUM(D5:I5)</f>
        <v>29</v>
      </c>
      <c r="K5" s="41"/>
      <c r="L5" s="25"/>
    </row>
    <row r="6" spans="2:12" x14ac:dyDescent="0.35">
      <c r="B6" s="82" t="s">
        <v>22</v>
      </c>
      <c r="D6" s="206">
        <v>5</v>
      </c>
      <c r="E6" s="173">
        <v>3</v>
      </c>
      <c r="F6" s="173">
        <v>2</v>
      </c>
      <c r="G6" s="4">
        <v>0</v>
      </c>
      <c r="H6" s="4">
        <v>0</v>
      </c>
      <c r="I6" s="84">
        <v>8</v>
      </c>
      <c r="J6" s="192">
        <f t="shared" si="0"/>
        <v>18</v>
      </c>
      <c r="K6" s="41"/>
      <c r="L6" s="25"/>
    </row>
    <row r="7" spans="2:12" x14ac:dyDescent="0.35">
      <c r="B7" s="82" t="s">
        <v>54</v>
      </c>
      <c r="D7" s="96">
        <v>51</v>
      </c>
      <c r="E7" s="4">
        <v>44</v>
      </c>
      <c r="F7" s="4">
        <v>32</v>
      </c>
      <c r="G7" s="4">
        <v>43</v>
      </c>
      <c r="H7" s="4">
        <v>12</v>
      </c>
      <c r="I7" s="84">
        <v>51</v>
      </c>
      <c r="J7" s="192">
        <f t="shared" si="0"/>
        <v>233</v>
      </c>
      <c r="L7" s="25"/>
    </row>
    <row r="8" spans="2:12" x14ac:dyDescent="0.35">
      <c r="B8" s="3" t="s">
        <v>7</v>
      </c>
      <c r="D8" s="96">
        <v>41</v>
      </c>
      <c r="E8" s="4">
        <v>40</v>
      </c>
      <c r="F8" s="4">
        <v>29</v>
      </c>
      <c r="G8" s="4">
        <v>38</v>
      </c>
      <c r="H8" s="4">
        <v>11</v>
      </c>
      <c r="I8" s="84">
        <v>44</v>
      </c>
      <c r="J8" s="192">
        <f t="shared" si="0"/>
        <v>203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54</v>
      </c>
      <c r="E11" s="4">
        <v>39</v>
      </c>
      <c r="F11" s="4">
        <v>30</v>
      </c>
      <c r="G11" s="4">
        <v>49</v>
      </c>
      <c r="H11" s="4">
        <v>12</v>
      </c>
      <c r="I11" s="84">
        <v>50</v>
      </c>
      <c r="J11" s="192">
        <f t="shared" si="0"/>
        <v>234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1</v>
      </c>
      <c r="H12" s="4">
        <v>0</v>
      </c>
      <c r="I12" s="84">
        <v>2</v>
      </c>
      <c r="J12" s="192">
        <f t="shared" si="0"/>
        <v>6</v>
      </c>
    </row>
    <row r="13" spans="2:12" x14ac:dyDescent="0.35">
      <c r="B13" s="3" t="s">
        <v>11</v>
      </c>
      <c r="D13" s="18">
        <v>9</v>
      </c>
      <c r="E13" s="4">
        <v>0</v>
      </c>
      <c r="F13" s="4">
        <v>0</v>
      </c>
      <c r="G13" s="4">
        <v>0</v>
      </c>
      <c r="H13" s="4">
        <v>0</v>
      </c>
      <c r="I13" s="84">
        <v>0</v>
      </c>
      <c r="J13" s="192">
        <f t="shared" si="0"/>
        <v>9</v>
      </c>
    </row>
    <row r="14" spans="2:12" x14ac:dyDescent="0.35">
      <c r="B14" s="3" t="s">
        <v>112</v>
      </c>
      <c r="D14" s="18">
        <v>3</v>
      </c>
      <c r="E14" s="4">
        <v>0</v>
      </c>
      <c r="F14" s="4">
        <v>0</v>
      </c>
      <c r="G14" s="4">
        <v>2</v>
      </c>
      <c r="H14" s="4">
        <v>2</v>
      </c>
      <c r="I14" s="84">
        <v>0</v>
      </c>
      <c r="J14" s="192">
        <f t="shared" si="0"/>
        <v>7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2</v>
      </c>
      <c r="H15" s="4">
        <v>0</v>
      </c>
      <c r="I15" s="84">
        <v>0</v>
      </c>
      <c r="J15" s="192">
        <f t="shared" si="0"/>
        <v>7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4</v>
      </c>
      <c r="H16" s="4">
        <v>0</v>
      </c>
      <c r="I16" s="84">
        <v>23</v>
      </c>
      <c r="J16" s="192">
        <f t="shared" si="0"/>
        <v>30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3</v>
      </c>
      <c r="E19" s="4">
        <v>0</v>
      </c>
      <c r="F19" s="4">
        <v>0</v>
      </c>
      <c r="G19" s="26">
        <v>4</v>
      </c>
      <c r="H19" s="4">
        <v>6</v>
      </c>
      <c r="I19" s="84">
        <v>23</v>
      </c>
      <c r="J19" s="192">
        <f t="shared" si="0"/>
        <v>36</v>
      </c>
    </row>
    <row r="20" spans="2:10" x14ac:dyDescent="0.35">
      <c r="B20" s="3" t="s">
        <v>17</v>
      </c>
      <c r="D20" s="6">
        <v>1.2999999999999999E-2</v>
      </c>
      <c r="E20" s="6">
        <v>1.46E-2</v>
      </c>
      <c r="F20" s="6">
        <v>1.2E-2</v>
      </c>
      <c r="G20" s="6">
        <v>2.2000000000000001E-3</v>
      </c>
      <c r="H20" s="6">
        <v>5.8999999999999999E-3</v>
      </c>
      <c r="I20" s="85">
        <v>5.1999999999999998E-3</v>
      </c>
      <c r="J20" s="193">
        <f>AVERAGE(D20:I20)</f>
        <v>8.8166666666666671E-3</v>
      </c>
    </row>
    <row r="21" spans="2:10" x14ac:dyDescent="0.35">
      <c r="B21" s="3" t="s">
        <v>18</v>
      </c>
      <c r="D21" s="6">
        <v>6.4000000000000003E-3</v>
      </c>
      <c r="E21" s="6">
        <v>1.6199999999999999E-2</v>
      </c>
      <c r="F21" s="6">
        <v>1.6199999999999999E-2</v>
      </c>
      <c r="G21" s="6">
        <v>6.7000000000000002E-3</v>
      </c>
      <c r="H21" s="6">
        <v>5.5999999999999999E-3</v>
      </c>
      <c r="I21" s="85">
        <v>9.4000000000000004E-3</v>
      </c>
      <c r="J21" s="193">
        <f>AVERAGE(D21:I21)</f>
        <v>1.0083333333333333E-2</v>
      </c>
    </row>
    <row r="22" spans="2:10" x14ac:dyDescent="0.35">
      <c r="B22" s="3" t="s">
        <v>19</v>
      </c>
      <c r="D22" s="7">
        <v>0.74</v>
      </c>
      <c r="E22" s="7">
        <v>0.7</v>
      </c>
      <c r="F22" s="7">
        <v>0.71</v>
      </c>
      <c r="G22" s="7">
        <v>0.69</v>
      </c>
      <c r="H22" s="7">
        <v>0.67</v>
      </c>
      <c r="I22" s="86">
        <v>0.54</v>
      </c>
      <c r="J22" s="194">
        <f>AVERAGE(D22:I22)</f>
        <v>0.67499999999999993</v>
      </c>
    </row>
    <row r="23" spans="2:10" x14ac:dyDescent="0.35">
      <c r="B23" s="3" t="s">
        <v>20</v>
      </c>
      <c r="D23" s="138">
        <v>34356</v>
      </c>
      <c r="E23" s="8">
        <v>23982</v>
      </c>
      <c r="F23" s="8">
        <v>24103</v>
      </c>
      <c r="G23" s="14">
        <v>42923</v>
      </c>
      <c r="H23" s="14">
        <v>7852</v>
      </c>
      <c r="I23" s="87">
        <v>40242</v>
      </c>
      <c r="J23" s="195">
        <f t="shared" si="0"/>
        <v>173458</v>
      </c>
    </row>
    <row r="24" spans="2:10" x14ac:dyDescent="0.35">
      <c r="B24" s="3" t="s">
        <v>21</v>
      </c>
      <c r="D24" s="18">
        <v>599</v>
      </c>
      <c r="E24" s="4">
        <v>533</v>
      </c>
      <c r="F24" s="4">
        <v>444</v>
      </c>
      <c r="G24" s="4">
        <v>479</v>
      </c>
      <c r="H24" s="4">
        <v>257</v>
      </c>
      <c r="I24" s="84">
        <v>640</v>
      </c>
      <c r="J24" s="192">
        <f t="shared" si="0"/>
        <v>2952</v>
      </c>
    </row>
    <row r="25" spans="2:10" x14ac:dyDescent="0.35">
      <c r="B25" s="3" t="s">
        <v>23</v>
      </c>
      <c r="D25" s="18">
        <v>7</v>
      </c>
      <c r="E25" s="4">
        <v>9</v>
      </c>
      <c r="F25" s="179" t="s">
        <v>29</v>
      </c>
      <c r="G25" s="4">
        <v>10</v>
      </c>
      <c r="H25" s="179" t="s">
        <v>29</v>
      </c>
      <c r="I25" s="84">
        <v>2</v>
      </c>
      <c r="J25" s="192">
        <f>SUM(D25:I25)</f>
        <v>28</v>
      </c>
    </row>
    <row r="26" spans="2:10" x14ac:dyDescent="0.35">
      <c r="B26" s="3" t="s">
        <v>24</v>
      </c>
      <c r="D26" s="7">
        <v>0.79</v>
      </c>
      <c r="E26" s="7">
        <v>0.87</v>
      </c>
      <c r="F26" s="179" t="s">
        <v>29</v>
      </c>
      <c r="G26" s="7">
        <v>0.81</v>
      </c>
      <c r="H26" s="179" t="s">
        <v>29</v>
      </c>
      <c r="I26" s="86">
        <v>0.74</v>
      </c>
      <c r="J26" s="194">
        <f>AVERAGE(D26:I26)</f>
        <v>0.80249999999999999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203">
        <v>4220</v>
      </c>
      <c r="J27" s="210">
        <f>SUM(D27:I27)</f>
        <v>27000</v>
      </c>
    </row>
    <row r="28" spans="2:10" x14ac:dyDescent="0.35">
      <c r="B28" s="5" t="s">
        <v>25</v>
      </c>
      <c r="D28" s="171">
        <v>0.83</v>
      </c>
      <c r="E28" s="102">
        <v>0.92</v>
      </c>
      <c r="F28" s="180" t="s">
        <v>29</v>
      </c>
      <c r="G28" s="23">
        <v>0.78</v>
      </c>
      <c r="H28" s="180" t="s">
        <v>29</v>
      </c>
      <c r="I28" s="88">
        <v>0.77</v>
      </c>
      <c r="J28" s="196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80A4-A7EC-4183-8C11-05DDF6784B36}">
  <dimension ref="B3:L28"/>
  <sheetViews>
    <sheetView showGridLines="0" topLeftCell="B1" zoomScale="90" zoomScaleNormal="90" workbookViewId="0">
      <selection activeCell="I8" sqref="I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3.4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4">
        <v>53</v>
      </c>
      <c r="F4" s="4">
        <f>30+9+1</f>
        <v>40</v>
      </c>
      <c r="G4" s="4">
        <v>45</v>
      </c>
      <c r="H4" s="4">
        <v>15</v>
      </c>
      <c r="I4" s="83">
        <v>66</v>
      </c>
      <c r="J4" s="191">
        <f>SUM(D4:I4)</f>
        <v>280</v>
      </c>
      <c r="K4" s="41">
        <v>45894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2</v>
      </c>
      <c r="I5" s="84">
        <v>6</v>
      </c>
      <c r="J5" s="192">
        <f t="shared" ref="J5:J24" si="0">SUM(D5:I5)</f>
        <v>27</v>
      </c>
      <c r="K5" s="41"/>
      <c r="L5" s="25"/>
    </row>
    <row r="6" spans="2:12" x14ac:dyDescent="0.35">
      <c r="B6" s="82" t="s">
        <v>22</v>
      </c>
      <c r="D6" s="206">
        <v>3</v>
      </c>
      <c r="E6" s="173">
        <v>3</v>
      </c>
      <c r="F6" s="173">
        <v>2</v>
      </c>
      <c r="G6" s="4">
        <v>0</v>
      </c>
      <c r="H6" s="4">
        <v>1</v>
      </c>
      <c r="I6" s="84">
        <v>1</v>
      </c>
      <c r="J6" s="192">
        <f t="shared" si="0"/>
        <v>10</v>
      </c>
      <c r="K6" s="41"/>
      <c r="L6" s="25"/>
    </row>
    <row r="7" spans="2:12" x14ac:dyDescent="0.35">
      <c r="B7" s="82" t="s">
        <v>54</v>
      </c>
      <c r="D7" s="96">
        <v>53</v>
      </c>
      <c r="E7" s="4">
        <v>44</v>
      </c>
      <c r="F7" s="4">
        <v>32</v>
      </c>
      <c r="G7" s="4">
        <v>43</v>
      </c>
      <c r="H7" s="4">
        <v>12</v>
      </c>
      <c r="I7" s="84">
        <v>59</v>
      </c>
      <c r="J7" s="192">
        <f t="shared" si="0"/>
        <v>243</v>
      </c>
      <c r="L7" s="25"/>
    </row>
    <row r="8" spans="2:12" x14ac:dyDescent="0.35">
      <c r="B8" s="3" t="s">
        <v>7</v>
      </c>
      <c r="D8" s="96">
        <v>43</v>
      </c>
      <c r="E8" s="4">
        <v>40</v>
      </c>
      <c r="F8" s="4">
        <v>29</v>
      </c>
      <c r="G8" s="4">
        <v>38</v>
      </c>
      <c r="H8" s="4">
        <v>13</v>
      </c>
      <c r="I8" s="84">
        <v>47</v>
      </c>
      <c r="J8" s="192">
        <f t="shared" si="0"/>
        <v>210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55</v>
      </c>
      <c r="E11" s="4">
        <v>54</v>
      </c>
      <c r="F11" s="4">
        <v>27</v>
      </c>
      <c r="G11" s="4">
        <v>44</v>
      </c>
      <c r="H11" s="4">
        <v>13</v>
      </c>
      <c r="I11" s="84">
        <v>53</v>
      </c>
      <c r="J11" s="192">
        <f t="shared" si="0"/>
        <v>246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0</v>
      </c>
      <c r="H12" s="4">
        <v>1</v>
      </c>
      <c r="I12" s="84">
        <v>2</v>
      </c>
      <c r="J12" s="192">
        <f t="shared" si="0"/>
        <v>6</v>
      </c>
    </row>
    <row r="13" spans="2:12" x14ac:dyDescent="0.35">
      <c r="B13" s="3" t="s">
        <v>11</v>
      </c>
      <c r="D13" s="18">
        <v>10</v>
      </c>
      <c r="E13" s="4">
        <v>0</v>
      </c>
      <c r="F13" s="4">
        <v>0</v>
      </c>
      <c r="G13" s="4">
        <v>0</v>
      </c>
      <c r="H13" s="4">
        <v>2</v>
      </c>
      <c r="I13" s="84">
        <v>0</v>
      </c>
      <c r="J13" s="192">
        <f t="shared" si="0"/>
        <v>12</v>
      </c>
    </row>
    <row r="14" spans="2:12" x14ac:dyDescent="0.35">
      <c r="B14" s="3" t="s">
        <v>112</v>
      </c>
      <c r="D14" s="18">
        <v>4</v>
      </c>
      <c r="E14" s="4">
        <v>8</v>
      </c>
      <c r="F14" s="4">
        <v>0</v>
      </c>
      <c r="G14" s="4">
        <v>0</v>
      </c>
      <c r="H14" s="4">
        <v>0</v>
      </c>
      <c r="I14" s="84">
        <v>0</v>
      </c>
      <c r="J14" s="192">
        <f t="shared" si="0"/>
        <v>12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2</v>
      </c>
      <c r="H15" s="4">
        <v>0</v>
      </c>
      <c r="I15" s="84">
        <v>0</v>
      </c>
      <c r="J15" s="192">
        <f t="shared" si="0"/>
        <v>9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3</v>
      </c>
      <c r="H16" s="4">
        <v>0</v>
      </c>
      <c r="I16" s="84">
        <v>30</v>
      </c>
      <c r="J16" s="192">
        <f t="shared" si="0"/>
        <v>36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3</v>
      </c>
      <c r="E19" s="4">
        <v>0</v>
      </c>
      <c r="F19" s="4">
        <v>0</v>
      </c>
      <c r="G19" s="26">
        <v>3</v>
      </c>
      <c r="H19" s="4">
        <v>5</v>
      </c>
      <c r="I19" s="84">
        <v>30</v>
      </c>
      <c r="J19" s="192">
        <f t="shared" si="0"/>
        <v>41</v>
      </c>
    </row>
    <row r="20" spans="2:10" x14ac:dyDescent="0.35">
      <c r="B20" s="3" t="s">
        <v>17</v>
      </c>
      <c r="D20" s="6">
        <v>1.0500000000000001E-2</v>
      </c>
      <c r="E20" s="6">
        <v>3.4599999999999999E-2</v>
      </c>
      <c r="F20" s="6">
        <v>1.8499999999999999E-2</v>
      </c>
      <c r="G20" s="6">
        <v>1.1599999999999999E-2</v>
      </c>
      <c r="H20" s="6">
        <v>4.1999999999999997E-3</v>
      </c>
      <c r="I20" s="85">
        <v>9.7000000000000003E-3</v>
      </c>
      <c r="J20" s="193">
        <f>AVERAGE(D20:I20)</f>
        <v>1.485E-2</v>
      </c>
    </row>
    <row r="21" spans="2:10" x14ac:dyDescent="0.35">
      <c r="B21" s="3" t="s">
        <v>18</v>
      </c>
      <c r="D21" s="6">
        <v>6.4000000000000003E-3</v>
      </c>
      <c r="E21" s="6">
        <v>1.5900000000000001E-2</v>
      </c>
      <c r="F21" s="6">
        <v>1.5900000000000001E-2</v>
      </c>
      <c r="G21" s="6">
        <v>6.4999999999999997E-3</v>
      </c>
      <c r="H21" s="6">
        <v>5.4999999999999997E-3</v>
      </c>
      <c r="I21" s="85">
        <v>8.8000000000000005E-3</v>
      </c>
      <c r="J21" s="193">
        <f>AVERAGE(D21:I21)</f>
        <v>9.8333333333333328E-3</v>
      </c>
    </row>
    <row r="22" spans="2:10" x14ac:dyDescent="0.35">
      <c r="B22" s="3" t="s">
        <v>19</v>
      </c>
      <c r="D22" s="7">
        <v>0.82</v>
      </c>
      <c r="E22" s="7">
        <v>0.71</v>
      </c>
      <c r="F22" s="7">
        <v>0.7</v>
      </c>
      <c r="G22" s="7">
        <v>0.55000000000000004</v>
      </c>
      <c r="H22" s="7">
        <v>0.57999999999999996</v>
      </c>
      <c r="I22" s="86">
        <v>0.55000000000000004</v>
      </c>
      <c r="J22" s="194">
        <f>AVERAGE(D22:I22)</f>
        <v>0.65166666666666651</v>
      </c>
    </row>
    <row r="23" spans="2:10" x14ac:dyDescent="0.35">
      <c r="B23" s="3" t="s">
        <v>20</v>
      </c>
      <c r="D23" s="138">
        <v>49569</v>
      </c>
      <c r="E23" s="8">
        <v>38121</v>
      </c>
      <c r="F23" s="8">
        <v>20862</v>
      </c>
      <c r="G23" s="14">
        <v>34665</v>
      </c>
      <c r="H23" s="14">
        <v>7936</v>
      </c>
      <c r="I23" s="87">
        <v>42916</v>
      </c>
      <c r="J23" s="195">
        <f t="shared" si="0"/>
        <v>194069</v>
      </c>
    </row>
    <row r="24" spans="2:10" x14ac:dyDescent="0.35">
      <c r="B24" s="3" t="s">
        <v>21</v>
      </c>
      <c r="D24" s="18">
        <v>487</v>
      </c>
      <c r="E24" s="4">
        <v>767</v>
      </c>
      <c r="F24" s="4">
        <v>280</v>
      </c>
      <c r="G24" s="4">
        <v>539</v>
      </c>
      <c r="H24" s="4">
        <v>178</v>
      </c>
      <c r="I24" s="84">
        <v>606</v>
      </c>
      <c r="J24" s="192">
        <f t="shared" si="0"/>
        <v>2857</v>
      </c>
    </row>
    <row r="25" spans="2:10" x14ac:dyDescent="0.35">
      <c r="B25" s="3" t="s">
        <v>23</v>
      </c>
      <c r="D25" s="18">
        <v>9</v>
      </c>
      <c r="E25" s="4">
        <v>12</v>
      </c>
      <c r="F25" s="179" t="s">
        <v>29</v>
      </c>
      <c r="G25" s="4">
        <v>17</v>
      </c>
      <c r="H25" s="179" t="s">
        <v>29</v>
      </c>
      <c r="I25" s="84">
        <v>10</v>
      </c>
      <c r="J25" s="192">
        <f>SUM(D25:I25)</f>
        <v>48</v>
      </c>
    </row>
    <row r="26" spans="2:10" x14ac:dyDescent="0.35">
      <c r="B26" s="3" t="s">
        <v>24</v>
      </c>
      <c r="D26" s="7">
        <v>0.85</v>
      </c>
      <c r="E26" s="7">
        <v>0.87</v>
      </c>
      <c r="F26" s="179" t="s">
        <v>29</v>
      </c>
      <c r="G26" s="7">
        <v>0.85</v>
      </c>
      <c r="H26" s="179" t="s">
        <v>29</v>
      </c>
      <c r="I26" s="86">
        <v>0.59</v>
      </c>
      <c r="J26" s="194">
        <f>AVERAGE(D26:I26)</f>
        <v>0.78999999999999992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0.83</v>
      </c>
      <c r="E28" s="102">
        <v>0.92</v>
      </c>
      <c r="F28" s="180" t="s">
        <v>29</v>
      </c>
      <c r="G28" s="23">
        <v>0.78</v>
      </c>
      <c r="H28" s="180" t="s">
        <v>29</v>
      </c>
      <c r="I28" s="88">
        <v>0.77</v>
      </c>
      <c r="J28" s="196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A8DF-5219-4028-B783-B8C10B4CE1BC}">
  <dimension ref="B3:L28"/>
  <sheetViews>
    <sheetView showGridLines="0" topLeftCell="A9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4">
        <v>53</v>
      </c>
      <c r="F4" s="4">
        <f>30+9+1</f>
        <v>40</v>
      </c>
      <c r="G4" s="4">
        <v>45</v>
      </c>
      <c r="H4" s="4">
        <v>15</v>
      </c>
      <c r="I4" s="83">
        <v>66</v>
      </c>
      <c r="J4" s="191">
        <f>SUM(D4:I4)</f>
        <v>280</v>
      </c>
      <c r="K4" s="41">
        <v>45895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2</v>
      </c>
      <c r="I5" s="84">
        <v>5</v>
      </c>
      <c r="J5" s="192">
        <f t="shared" ref="J5:J24" si="0">SUM(D5:I5)</f>
        <v>26</v>
      </c>
      <c r="K5" s="41"/>
      <c r="L5" s="25"/>
    </row>
    <row r="6" spans="2:12" x14ac:dyDescent="0.35">
      <c r="B6" s="82" t="s">
        <v>22</v>
      </c>
      <c r="D6" s="206">
        <v>2</v>
      </c>
      <c r="E6" s="173">
        <v>3</v>
      </c>
      <c r="F6" s="173">
        <v>2</v>
      </c>
      <c r="G6" s="4">
        <v>0</v>
      </c>
      <c r="H6" s="4">
        <v>1</v>
      </c>
      <c r="I6" s="84">
        <v>10</v>
      </c>
      <c r="J6" s="192">
        <f t="shared" si="0"/>
        <v>18</v>
      </c>
      <c r="K6" s="41"/>
      <c r="L6" s="25"/>
    </row>
    <row r="7" spans="2:12" x14ac:dyDescent="0.35">
      <c r="B7" s="82" t="s">
        <v>54</v>
      </c>
      <c r="D7" s="96">
        <v>53</v>
      </c>
      <c r="E7" s="4">
        <v>44</v>
      </c>
      <c r="F7" s="4">
        <v>32</v>
      </c>
      <c r="G7" s="4">
        <v>43</v>
      </c>
      <c r="H7" s="4">
        <v>12</v>
      </c>
      <c r="I7" s="84">
        <v>51</v>
      </c>
      <c r="J7" s="192">
        <f t="shared" si="0"/>
        <v>235</v>
      </c>
      <c r="L7" s="25"/>
    </row>
    <row r="8" spans="2:12" x14ac:dyDescent="0.35">
      <c r="B8" s="3" t="s">
        <v>7</v>
      </c>
      <c r="D8" s="96">
        <v>45</v>
      </c>
      <c r="E8" s="4">
        <v>40</v>
      </c>
      <c r="F8" s="4">
        <v>29</v>
      </c>
      <c r="G8" s="4">
        <v>38</v>
      </c>
      <c r="H8" s="4">
        <v>11</v>
      </c>
      <c r="I8" s="84">
        <v>40</v>
      </c>
      <c r="J8" s="192">
        <f t="shared" si="0"/>
        <v>203</v>
      </c>
    </row>
    <row r="9" spans="2:12" x14ac:dyDescent="0.35">
      <c r="B9" s="3" t="s">
        <v>8</v>
      </c>
      <c r="D9" s="96">
        <v>7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63</v>
      </c>
      <c r="E11" s="4">
        <v>48</v>
      </c>
      <c r="F11" s="4">
        <v>27</v>
      </c>
      <c r="G11" s="4">
        <v>45</v>
      </c>
      <c r="H11" s="4">
        <v>10</v>
      </c>
      <c r="I11" s="84">
        <v>46</v>
      </c>
      <c r="J11" s="192">
        <f t="shared" si="0"/>
        <v>239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1</v>
      </c>
      <c r="G12" s="4">
        <v>1</v>
      </c>
      <c r="H12" s="4">
        <v>2</v>
      </c>
      <c r="I12" s="84">
        <v>7</v>
      </c>
      <c r="J12" s="192">
        <f t="shared" si="0"/>
        <v>11</v>
      </c>
    </row>
    <row r="13" spans="2:12" x14ac:dyDescent="0.35">
      <c r="B13" s="3" t="s">
        <v>11</v>
      </c>
      <c r="D13" s="18">
        <v>17</v>
      </c>
      <c r="E13" s="4">
        <v>0</v>
      </c>
      <c r="F13" s="4">
        <v>0</v>
      </c>
      <c r="G13" s="4">
        <v>0</v>
      </c>
      <c r="H13" s="4">
        <v>0</v>
      </c>
      <c r="I13" s="84">
        <v>0</v>
      </c>
      <c r="J13" s="192">
        <f t="shared" si="0"/>
        <v>17</v>
      </c>
    </row>
    <row r="14" spans="2:12" x14ac:dyDescent="0.35">
      <c r="B14" s="3" t="s">
        <v>112</v>
      </c>
      <c r="D14" s="18">
        <v>7</v>
      </c>
      <c r="E14" s="4">
        <v>0</v>
      </c>
      <c r="F14" s="4">
        <v>0</v>
      </c>
      <c r="G14" s="4">
        <v>0</v>
      </c>
      <c r="H14" s="4">
        <v>0</v>
      </c>
      <c r="I14" s="84">
        <v>0</v>
      </c>
      <c r="J14" s="192">
        <f t="shared" si="0"/>
        <v>7</v>
      </c>
    </row>
    <row r="15" spans="2:12" x14ac:dyDescent="0.35">
      <c r="B15" s="3" t="s">
        <v>113</v>
      </c>
      <c r="D15" s="18">
        <v>3</v>
      </c>
      <c r="E15" s="4">
        <v>5</v>
      </c>
      <c r="F15" s="4">
        <v>1</v>
      </c>
      <c r="G15" s="12">
        <v>3</v>
      </c>
      <c r="H15" s="4">
        <v>0</v>
      </c>
      <c r="I15" s="84">
        <v>0</v>
      </c>
      <c r="J15" s="192">
        <f t="shared" si="0"/>
        <v>12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</v>
      </c>
      <c r="H16" s="4">
        <v>0</v>
      </c>
      <c r="I16" s="84">
        <v>19</v>
      </c>
      <c r="J16" s="192">
        <f t="shared" si="0"/>
        <v>23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3</v>
      </c>
      <c r="E19" s="4">
        <v>0</v>
      </c>
      <c r="F19" s="4">
        <v>0</v>
      </c>
      <c r="G19" s="26">
        <v>1</v>
      </c>
      <c r="H19" s="4">
        <v>6</v>
      </c>
      <c r="I19" s="84">
        <v>19</v>
      </c>
      <c r="J19" s="192">
        <f t="shared" si="0"/>
        <v>29</v>
      </c>
    </row>
    <row r="20" spans="2:10" x14ac:dyDescent="0.35">
      <c r="B20" s="3" t="s">
        <v>17</v>
      </c>
      <c r="D20" s="6">
        <v>1.0500000000000001E-2</v>
      </c>
      <c r="E20" s="6">
        <v>1.5699999999999999E-2</v>
      </c>
      <c r="F20" s="6">
        <v>1.2500000000000001E-2</v>
      </c>
      <c r="G20" s="6">
        <v>1.2E-2</v>
      </c>
      <c r="H20" s="6">
        <v>1.3599999999999999E-2</v>
      </c>
      <c r="I20" s="85">
        <v>3.2000000000000002E-3</v>
      </c>
      <c r="J20" s="193">
        <f>AVERAGE(D20:I20)</f>
        <v>1.1249999999999998E-2</v>
      </c>
    </row>
    <row r="21" spans="2:10" x14ac:dyDescent="0.35">
      <c r="B21" s="3" t="s">
        <v>18</v>
      </c>
      <c r="D21" s="6">
        <v>7.3000000000000001E-3</v>
      </c>
      <c r="E21" s="6">
        <v>1.61E-2</v>
      </c>
      <c r="F21" s="6">
        <v>1.61E-2</v>
      </c>
      <c r="G21" s="7" t="s">
        <v>313</v>
      </c>
      <c r="H21" s="6">
        <v>5.8999999999999999E-3</v>
      </c>
      <c r="I21" s="85">
        <v>9.7999999999999997E-3</v>
      </c>
      <c r="J21" s="193">
        <f>AVERAGE(D21:I21)</f>
        <v>1.1039999999999999E-2</v>
      </c>
    </row>
    <row r="22" spans="2:10" x14ac:dyDescent="0.35">
      <c r="B22" s="3" t="s">
        <v>19</v>
      </c>
      <c r="D22" s="7">
        <v>0.84</v>
      </c>
      <c r="E22" s="7">
        <v>0.74</v>
      </c>
      <c r="F22" s="7">
        <v>0.71</v>
      </c>
      <c r="G22" s="7">
        <v>0.66</v>
      </c>
      <c r="H22" s="7">
        <v>0.62</v>
      </c>
      <c r="I22" s="86">
        <v>0.63</v>
      </c>
      <c r="J22" s="194">
        <f>AVERAGE(D22:I22)</f>
        <v>0.70000000000000007</v>
      </c>
    </row>
    <row r="23" spans="2:10" x14ac:dyDescent="0.35">
      <c r="B23" s="3" t="s">
        <v>20</v>
      </c>
      <c r="D23" s="138">
        <v>49870</v>
      </c>
      <c r="E23" s="8">
        <v>26671</v>
      </c>
      <c r="F23" s="8">
        <v>20257</v>
      </c>
      <c r="G23" s="14">
        <v>40741</v>
      </c>
      <c r="H23" s="14">
        <v>7510</v>
      </c>
      <c r="I23" s="87">
        <v>41544</v>
      </c>
      <c r="J23" s="195">
        <f t="shared" si="0"/>
        <v>186593</v>
      </c>
    </row>
    <row r="24" spans="2:10" x14ac:dyDescent="0.35">
      <c r="B24" s="3" t="s">
        <v>21</v>
      </c>
      <c r="D24" s="18">
        <v>919</v>
      </c>
      <c r="E24" s="4">
        <v>756</v>
      </c>
      <c r="F24" s="4">
        <v>413</v>
      </c>
      <c r="G24" s="4">
        <v>555</v>
      </c>
      <c r="H24" s="4">
        <v>155</v>
      </c>
      <c r="I24" s="84">
        <v>438</v>
      </c>
      <c r="J24" s="192">
        <f t="shared" si="0"/>
        <v>3236</v>
      </c>
    </row>
    <row r="25" spans="2:10" x14ac:dyDescent="0.35">
      <c r="B25" s="3" t="s">
        <v>23</v>
      </c>
      <c r="D25" s="18">
        <v>7</v>
      </c>
      <c r="E25" s="4">
        <v>7</v>
      </c>
      <c r="F25" s="179" t="s">
        <v>29</v>
      </c>
      <c r="G25" s="4">
        <v>6</v>
      </c>
      <c r="H25" s="179" t="s">
        <v>29</v>
      </c>
      <c r="I25" s="84">
        <v>4</v>
      </c>
      <c r="J25" s="192">
        <f>SUM(D25:I25)</f>
        <v>24</v>
      </c>
    </row>
    <row r="26" spans="2:10" x14ac:dyDescent="0.35">
      <c r="B26" s="3" t="s">
        <v>24</v>
      </c>
      <c r="D26" s="7">
        <v>0.82</v>
      </c>
      <c r="E26" s="7">
        <v>0.86</v>
      </c>
      <c r="F26" s="179" t="s">
        <v>29</v>
      </c>
      <c r="G26" s="7">
        <v>0.85</v>
      </c>
      <c r="H26" s="179" t="s">
        <v>29</v>
      </c>
      <c r="I26" s="86">
        <v>0.78</v>
      </c>
      <c r="J26" s="194">
        <f>AVERAGE(D26:I26)</f>
        <v>0.8274999999999999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0.83</v>
      </c>
      <c r="E28" s="102">
        <v>0.92</v>
      </c>
      <c r="F28" s="180" t="s">
        <v>29</v>
      </c>
      <c r="G28" s="23">
        <v>0.78</v>
      </c>
      <c r="H28" s="180" t="s">
        <v>29</v>
      </c>
      <c r="I28" s="88">
        <v>0.77</v>
      </c>
      <c r="J28" s="196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B30A-1A70-4CA1-8590-7A721B9AEFDE}">
  <dimension ref="B3:L28"/>
  <sheetViews>
    <sheetView showGridLines="0" topLeftCell="B21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f>30+9+1</f>
        <v>40</v>
      </c>
      <c r="G4" s="4">
        <v>45</v>
      </c>
      <c r="H4" s="89">
        <v>15</v>
      </c>
      <c r="I4" s="150">
        <v>66</v>
      </c>
      <c r="J4" s="215">
        <f>SUM(D4:I4)</f>
        <v>280</v>
      </c>
      <c r="K4" s="41">
        <v>45896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1</v>
      </c>
      <c r="I5" s="84">
        <v>5</v>
      </c>
      <c r="J5" s="216">
        <f t="shared" ref="J5:J24" si="0">SUM(D5:I5)</f>
        <v>25</v>
      </c>
      <c r="K5" s="41"/>
      <c r="L5" s="25"/>
    </row>
    <row r="6" spans="2:12" x14ac:dyDescent="0.35">
      <c r="B6" s="82" t="s">
        <v>22</v>
      </c>
      <c r="D6" s="206">
        <v>1</v>
      </c>
      <c r="E6" s="173">
        <v>3</v>
      </c>
      <c r="F6" s="173">
        <v>2</v>
      </c>
      <c r="G6" s="4">
        <v>0</v>
      </c>
      <c r="H6" s="4">
        <v>1</v>
      </c>
      <c r="I6" s="84">
        <v>2</v>
      </c>
      <c r="J6" s="216">
        <f t="shared" si="0"/>
        <v>9</v>
      </c>
      <c r="K6" s="41"/>
      <c r="L6" s="25"/>
    </row>
    <row r="7" spans="2:12" x14ac:dyDescent="0.35">
      <c r="B7" s="82" t="s">
        <v>54</v>
      </c>
      <c r="D7" s="96">
        <v>55</v>
      </c>
      <c r="E7" s="4">
        <v>44</v>
      </c>
      <c r="F7" s="4">
        <v>32</v>
      </c>
      <c r="G7" s="4">
        <v>43</v>
      </c>
      <c r="H7" s="4">
        <v>13</v>
      </c>
      <c r="I7" s="84">
        <v>59</v>
      </c>
      <c r="J7" s="216">
        <f t="shared" si="0"/>
        <v>246</v>
      </c>
      <c r="L7" s="25"/>
    </row>
    <row r="8" spans="2:12" x14ac:dyDescent="0.35">
      <c r="B8" s="3" t="s">
        <v>7</v>
      </c>
      <c r="D8" s="96">
        <v>44</v>
      </c>
      <c r="E8" s="4">
        <v>40</v>
      </c>
      <c r="F8" s="4">
        <v>29</v>
      </c>
      <c r="G8" s="4">
        <v>38</v>
      </c>
      <c r="H8" s="4">
        <v>12</v>
      </c>
      <c r="I8" s="84">
        <v>51</v>
      </c>
      <c r="J8" s="216">
        <f t="shared" si="0"/>
        <v>214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216">
        <f t="shared" si="0"/>
        <v>24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216">
        <f t="shared" si="0"/>
        <v>9</v>
      </c>
    </row>
    <row r="11" spans="2:12" x14ac:dyDescent="0.35">
      <c r="B11" s="3" t="s">
        <v>10</v>
      </c>
      <c r="D11" s="96">
        <v>62</v>
      </c>
      <c r="E11" s="4">
        <v>40</v>
      </c>
      <c r="F11" s="4">
        <v>34</v>
      </c>
      <c r="G11" s="4">
        <v>46</v>
      </c>
      <c r="H11" s="4">
        <v>13</v>
      </c>
      <c r="I11" s="84">
        <v>57</v>
      </c>
      <c r="J11" s="216">
        <f t="shared" si="0"/>
        <v>252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1</v>
      </c>
      <c r="G12" s="4">
        <v>0</v>
      </c>
      <c r="H12" s="4">
        <v>0</v>
      </c>
      <c r="I12" s="84">
        <v>4</v>
      </c>
      <c r="J12" s="216">
        <f t="shared" si="0"/>
        <v>7</v>
      </c>
    </row>
    <row r="13" spans="2:12" x14ac:dyDescent="0.35">
      <c r="B13" s="3" t="s">
        <v>11</v>
      </c>
      <c r="D13" s="96">
        <v>20</v>
      </c>
      <c r="E13" s="4">
        <v>0</v>
      </c>
      <c r="F13" s="4">
        <v>1</v>
      </c>
      <c r="G13" s="4">
        <v>0</v>
      </c>
      <c r="H13" s="4">
        <v>0</v>
      </c>
      <c r="I13" s="84">
        <v>1</v>
      </c>
      <c r="J13" s="216">
        <f t="shared" si="0"/>
        <v>22</v>
      </c>
    </row>
    <row r="14" spans="2:12" x14ac:dyDescent="0.35">
      <c r="B14" s="3" t="s">
        <v>112</v>
      </c>
      <c r="D14" s="96">
        <v>12</v>
      </c>
      <c r="E14" s="4">
        <v>0</v>
      </c>
      <c r="F14" s="4">
        <v>0</v>
      </c>
      <c r="G14" s="4">
        <v>2</v>
      </c>
      <c r="H14" s="4">
        <v>2</v>
      </c>
      <c r="I14" s="84">
        <v>0</v>
      </c>
      <c r="J14" s="216">
        <f t="shared" si="0"/>
        <v>16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12">
        <v>6</v>
      </c>
      <c r="H15" s="4">
        <v>0</v>
      </c>
      <c r="I15" s="84">
        <v>0</v>
      </c>
      <c r="J15" s="216">
        <f t="shared" si="0"/>
        <v>14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118">
        <v>2</v>
      </c>
      <c r="H16" s="4">
        <v>0</v>
      </c>
      <c r="I16" s="84">
        <v>22</v>
      </c>
      <c r="J16" s="216">
        <f t="shared" si="0"/>
        <v>31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  <c r="J17" s="216">
        <f t="shared" si="0"/>
        <v>2</v>
      </c>
    </row>
    <row r="18" spans="2:10" x14ac:dyDescent="0.35">
      <c r="B18" s="3" t="s">
        <v>15</v>
      </c>
      <c r="D18" s="96">
        <v>3</v>
      </c>
      <c r="E18" s="4">
        <v>0</v>
      </c>
      <c r="F18" s="4">
        <v>0</v>
      </c>
      <c r="G18" s="340"/>
      <c r="H18" s="4">
        <v>0</v>
      </c>
      <c r="I18" s="84">
        <v>0</v>
      </c>
      <c r="J18" s="216">
        <f t="shared" si="0"/>
        <v>3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0</v>
      </c>
      <c r="G19" s="26">
        <v>4</v>
      </c>
      <c r="H19" s="4">
        <v>8</v>
      </c>
      <c r="I19" s="84">
        <v>22</v>
      </c>
      <c r="J19" s="216">
        <f t="shared" si="0"/>
        <v>44</v>
      </c>
    </row>
    <row r="20" spans="2:10" x14ac:dyDescent="0.35">
      <c r="B20" s="3" t="s">
        <v>17</v>
      </c>
      <c r="D20" s="153">
        <v>1.3299999999999999E-2</v>
      </c>
      <c r="E20" s="6">
        <v>2.1600000000000001E-2</v>
      </c>
      <c r="F20" s="6">
        <v>8.9999999999999993E-3</v>
      </c>
      <c r="G20" s="6">
        <v>4.1999999999999997E-3</v>
      </c>
      <c r="H20" s="6">
        <v>3.5000000000000001E-3</v>
      </c>
      <c r="I20" s="85">
        <v>4.7999999999999996E-3</v>
      </c>
      <c r="J20" s="217">
        <f>AVERAGE(D20:I20)</f>
        <v>9.4000000000000004E-3</v>
      </c>
    </row>
    <row r="21" spans="2:10" x14ac:dyDescent="0.35">
      <c r="B21" s="3" t="s">
        <v>18</v>
      </c>
      <c r="D21" s="153">
        <v>7.1999999999999998E-3</v>
      </c>
      <c r="E21" s="6">
        <v>1.6799999999999999E-2</v>
      </c>
      <c r="F21" s="6">
        <v>1.6799999999999999E-2</v>
      </c>
      <c r="G21" s="6">
        <v>7.1000000000000004E-3</v>
      </c>
      <c r="H21" s="6">
        <v>5.7000000000000002E-3</v>
      </c>
      <c r="I21" s="85">
        <v>1.01E-2</v>
      </c>
      <c r="J21" s="217">
        <f>AVERAGE(D21:I21)</f>
        <v>1.0616666666666668E-2</v>
      </c>
    </row>
    <row r="22" spans="2:10" x14ac:dyDescent="0.35">
      <c r="B22" s="3" t="s">
        <v>19</v>
      </c>
      <c r="D22" s="100">
        <v>0.85</v>
      </c>
      <c r="E22" s="7">
        <v>0.84</v>
      </c>
      <c r="F22" s="7">
        <v>0.81</v>
      </c>
      <c r="G22" s="7">
        <v>0.74</v>
      </c>
      <c r="H22" s="7">
        <v>0.89</v>
      </c>
      <c r="I22" s="86">
        <v>0.63</v>
      </c>
      <c r="J22" s="218">
        <f>AVERAGE(D22:I22)</f>
        <v>0.79333333333333333</v>
      </c>
    </row>
    <row r="23" spans="2:10" x14ac:dyDescent="0.35">
      <c r="B23" s="3" t="s">
        <v>20</v>
      </c>
      <c r="D23" s="209">
        <v>51561</v>
      </c>
      <c r="E23" s="8">
        <v>26594</v>
      </c>
      <c r="F23" s="8">
        <v>28141</v>
      </c>
      <c r="G23" s="14">
        <v>51397</v>
      </c>
      <c r="H23" s="14">
        <v>11585</v>
      </c>
      <c r="I23" s="87">
        <v>52193</v>
      </c>
      <c r="J23" s="219">
        <f t="shared" si="0"/>
        <v>221471</v>
      </c>
    </row>
    <row r="24" spans="2:10" x14ac:dyDescent="0.35">
      <c r="B24" s="3" t="s">
        <v>21</v>
      </c>
      <c r="D24" s="96">
        <v>652</v>
      </c>
      <c r="E24" s="4">
        <v>637</v>
      </c>
      <c r="F24" s="4">
        <v>421</v>
      </c>
      <c r="G24" s="4">
        <v>602</v>
      </c>
      <c r="H24" s="4">
        <v>368</v>
      </c>
      <c r="I24" s="84">
        <v>532</v>
      </c>
      <c r="J24" s="216">
        <f t="shared" si="0"/>
        <v>3212</v>
      </c>
    </row>
    <row r="25" spans="2:10" x14ac:dyDescent="0.35">
      <c r="B25" s="3" t="s">
        <v>23</v>
      </c>
      <c r="D25" s="96">
        <v>7</v>
      </c>
      <c r="E25" s="4">
        <v>12</v>
      </c>
      <c r="F25" s="179" t="s">
        <v>29</v>
      </c>
      <c r="G25" s="4">
        <v>4</v>
      </c>
      <c r="H25" s="179" t="s">
        <v>29</v>
      </c>
      <c r="I25" s="84">
        <v>2</v>
      </c>
      <c r="J25" s="216">
        <f>SUM(D25:I25)</f>
        <v>25</v>
      </c>
    </row>
    <row r="26" spans="2:10" x14ac:dyDescent="0.35">
      <c r="B26" s="3" t="s">
        <v>24</v>
      </c>
      <c r="D26" s="100">
        <v>0.83</v>
      </c>
      <c r="E26" s="7">
        <v>0.88</v>
      </c>
      <c r="F26" s="179" t="s">
        <v>29</v>
      </c>
      <c r="G26" s="7">
        <v>0.83</v>
      </c>
      <c r="H26" s="179" t="s">
        <v>29</v>
      </c>
      <c r="I26" s="86">
        <v>0.54</v>
      </c>
      <c r="J26" s="218">
        <f>AVERAGE(D26:I26)</f>
        <v>0.77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129">
        <v>3881</v>
      </c>
      <c r="J27" s="220">
        <f>SUM(D27:I27)</f>
        <v>26661</v>
      </c>
    </row>
    <row r="28" spans="2:10" x14ac:dyDescent="0.35">
      <c r="B28" s="5" t="s">
        <v>25</v>
      </c>
      <c r="D28" s="214">
        <v>0.83</v>
      </c>
      <c r="E28" s="102">
        <v>0.92</v>
      </c>
      <c r="F28" s="180" t="s">
        <v>29</v>
      </c>
      <c r="G28" s="102">
        <v>0.78</v>
      </c>
      <c r="H28" s="180" t="s">
        <v>29</v>
      </c>
      <c r="I28" s="154">
        <v>0.77</v>
      </c>
      <c r="J28" s="221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D205-7D5D-4A9C-A2B3-6AAAAAC38F51}">
  <dimension ref="B3:L28"/>
  <sheetViews>
    <sheetView showGridLines="0" topLeftCell="A5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f>30+9+1</f>
        <v>40</v>
      </c>
      <c r="G4" s="4">
        <v>45</v>
      </c>
      <c r="H4" s="89">
        <v>15</v>
      </c>
      <c r="I4" s="83">
        <v>66</v>
      </c>
      <c r="J4" s="191">
        <f>SUM(D4:I4)</f>
        <v>280</v>
      </c>
      <c r="K4" s="41">
        <v>45897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1</v>
      </c>
      <c r="I5" s="84">
        <v>5</v>
      </c>
      <c r="J5" s="192">
        <f t="shared" ref="J5:J24" si="0">SUM(D5:I5)</f>
        <v>25</v>
      </c>
      <c r="K5" s="41"/>
      <c r="L5" s="25"/>
    </row>
    <row r="6" spans="2:12" x14ac:dyDescent="0.35">
      <c r="B6" s="82" t="s">
        <v>22</v>
      </c>
      <c r="D6" s="206">
        <v>4</v>
      </c>
      <c r="E6" s="173">
        <v>3</v>
      </c>
      <c r="F6" s="173">
        <v>2</v>
      </c>
      <c r="G6" s="4">
        <v>0</v>
      </c>
      <c r="H6" s="4">
        <v>1</v>
      </c>
      <c r="I6" s="84">
        <v>2</v>
      </c>
      <c r="J6" s="192">
        <f t="shared" si="0"/>
        <v>12</v>
      </c>
      <c r="K6" s="41"/>
      <c r="L6" s="25"/>
    </row>
    <row r="7" spans="2:12" x14ac:dyDescent="0.35">
      <c r="B7" s="82" t="s">
        <v>54</v>
      </c>
      <c r="D7" s="96">
        <v>52</v>
      </c>
      <c r="E7" s="4">
        <v>44</v>
      </c>
      <c r="F7" s="4">
        <v>32</v>
      </c>
      <c r="G7" s="4">
        <v>43</v>
      </c>
      <c r="H7" s="4">
        <v>13</v>
      </c>
      <c r="I7" s="84">
        <v>59</v>
      </c>
      <c r="J7" s="192">
        <f t="shared" si="0"/>
        <v>243</v>
      </c>
      <c r="L7" s="25"/>
    </row>
    <row r="8" spans="2:12" x14ac:dyDescent="0.35">
      <c r="B8" s="3" t="s">
        <v>7</v>
      </c>
      <c r="D8" s="96">
        <v>42</v>
      </c>
      <c r="E8" s="4">
        <v>40</v>
      </c>
      <c r="F8" s="4">
        <v>29</v>
      </c>
      <c r="G8" s="4">
        <v>38</v>
      </c>
      <c r="H8" s="4">
        <v>12</v>
      </c>
      <c r="I8" s="84">
        <v>50</v>
      </c>
      <c r="J8" s="192">
        <f t="shared" si="0"/>
        <v>211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61</v>
      </c>
      <c r="E11" s="4">
        <v>57</v>
      </c>
      <c r="F11" s="4">
        <v>19</v>
      </c>
      <c r="G11" s="4">
        <v>56</v>
      </c>
      <c r="H11" s="4">
        <v>13</v>
      </c>
      <c r="I11" s="84">
        <v>56</v>
      </c>
      <c r="J11" s="192">
        <f t="shared" si="0"/>
        <v>262</v>
      </c>
    </row>
    <row r="12" spans="2:12" x14ac:dyDescent="0.35">
      <c r="B12" s="3" t="s">
        <v>611</v>
      </c>
      <c r="D12" s="18">
        <v>3</v>
      </c>
      <c r="E12" s="4">
        <v>1</v>
      </c>
      <c r="F12" s="4">
        <v>1</v>
      </c>
      <c r="G12" s="4">
        <v>4</v>
      </c>
      <c r="H12" s="4">
        <v>0</v>
      </c>
      <c r="I12" s="84">
        <v>6</v>
      </c>
      <c r="J12" s="192">
        <f t="shared" si="0"/>
        <v>15</v>
      </c>
    </row>
    <row r="13" spans="2:12" x14ac:dyDescent="0.35">
      <c r="B13" s="3" t="s">
        <v>11</v>
      </c>
      <c r="D13" s="18">
        <v>12</v>
      </c>
      <c r="E13" s="4">
        <v>0</v>
      </c>
      <c r="F13" s="4">
        <v>0</v>
      </c>
      <c r="G13" s="4">
        <v>0</v>
      </c>
      <c r="H13" s="4">
        <v>0</v>
      </c>
      <c r="I13" s="84">
        <v>1</v>
      </c>
      <c r="J13" s="192">
        <f t="shared" si="0"/>
        <v>13</v>
      </c>
    </row>
    <row r="14" spans="2:12" x14ac:dyDescent="0.35">
      <c r="B14" s="3" t="s">
        <v>112</v>
      </c>
      <c r="D14" s="18">
        <v>5</v>
      </c>
      <c r="E14" s="4">
        <v>0</v>
      </c>
      <c r="F14" s="4">
        <v>0</v>
      </c>
      <c r="G14" s="4">
        <v>9</v>
      </c>
      <c r="H14" s="4">
        <v>0</v>
      </c>
      <c r="I14" s="84">
        <v>0</v>
      </c>
      <c r="J14" s="192">
        <f t="shared" si="0"/>
        <v>14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7</v>
      </c>
      <c r="H15" s="4">
        <v>0</v>
      </c>
      <c r="I15" s="84">
        <v>0</v>
      </c>
      <c r="J15" s="192">
        <f t="shared" si="0"/>
        <v>14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2</v>
      </c>
      <c r="H16" s="4">
        <v>0</v>
      </c>
      <c r="I16" s="84">
        <v>19</v>
      </c>
      <c r="J16" s="192">
        <f t="shared" si="0"/>
        <v>28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  <c r="J17" s="192">
        <f t="shared" si="0"/>
        <v>2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7</v>
      </c>
      <c r="E19" s="4">
        <v>0</v>
      </c>
      <c r="F19" s="4">
        <v>0</v>
      </c>
      <c r="G19" s="26">
        <v>4</v>
      </c>
      <c r="H19" s="4">
        <v>1</v>
      </c>
      <c r="I19" s="84">
        <v>19</v>
      </c>
      <c r="J19" s="192">
        <f t="shared" si="0"/>
        <v>31</v>
      </c>
    </row>
    <row r="20" spans="2:10" x14ac:dyDescent="0.35">
      <c r="B20" s="3" t="s">
        <v>17</v>
      </c>
      <c r="D20" s="6">
        <v>5.4000000000000003E-3</v>
      </c>
      <c r="E20" s="6">
        <v>1.7399999999999999E-2</v>
      </c>
      <c r="F20" s="6">
        <v>4.1000000000000003E-3</v>
      </c>
      <c r="G20" s="6">
        <v>2.3E-3</v>
      </c>
      <c r="H20" s="6">
        <v>5.7000000000000002E-3</v>
      </c>
      <c r="I20" s="85">
        <v>2E-3</v>
      </c>
      <c r="J20" s="193">
        <f>AVERAGE(D20:I20)</f>
        <v>6.1500000000000001E-3</v>
      </c>
    </row>
    <row r="21" spans="2:10" x14ac:dyDescent="0.35">
      <c r="B21" s="3" t="s">
        <v>18</v>
      </c>
      <c r="D21" s="6">
        <v>7.1999999999999998E-3</v>
      </c>
      <c r="E21" s="6">
        <v>1.6799999999999999E-2</v>
      </c>
      <c r="F21" s="6">
        <v>1.6799999999999999E-2</v>
      </c>
      <c r="G21" s="6">
        <v>6.8999999999999999E-3</v>
      </c>
      <c r="H21" s="6">
        <v>5.7000000000000002E-3</v>
      </c>
      <c r="I21" s="85">
        <v>9.7000000000000003E-3</v>
      </c>
      <c r="J21" s="193">
        <f>AVERAGE(D21:I21)</f>
        <v>1.0516666666666667E-2</v>
      </c>
    </row>
    <row r="22" spans="2:10" x14ac:dyDescent="0.35">
      <c r="B22" s="3" t="s">
        <v>19</v>
      </c>
      <c r="D22" s="7">
        <v>0.85</v>
      </c>
      <c r="E22" s="7">
        <v>0.73</v>
      </c>
      <c r="F22" s="7">
        <v>0.74</v>
      </c>
      <c r="G22" s="7">
        <v>0.73</v>
      </c>
      <c r="H22" s="7">
        <v>0.81</v>
      </c>
      <c r="I22" s="86">
        <v>0.6</v>
      </c>
      <c r="J22" s="194">
        <f>AVERAGE(D22:I22)</f>
        <v>0.74333333333333329</v>
      </c>
    </row>
    <row r="23" spans="2:10" x14ac:dyDescent="0.35">
      <c r="B23" s="3" t="s">
        <v>20</v>
      </c>
      <c r="D23" s="138">
        <v>58985</v>
      </c>
      <c r="E23" s="8">
        <v>36338</v>
      </c>
      <c r="F23" s="8">
        <v>12449</v>
      </c>
      <c r="G23" s="14">
        <v>54759</v>
      </c>
      <c r="H23" s="14">
        <v>12371</v>
      </c>
      <c r="I23" s="87">
        <v>50006</v>
      </c>
      <c r="J23" s="195">
        <f t="shared" si="0"/>
        <v>224908</v>
      </c>
    </row>
    <row r="24" spans="2:10" x14ac:dyDescent="0.35">
      <c r="B24" s="3" t="s">
        <v>21</v>
      </c>
      <c r="D24" s="18">
        <v>635</v>
      </c>
      <c r="E24" s="4">
        <v>789</v>
      </c>
      <c r="F24" s="4">
        <v>269</v>
      </c>
      <c r="G24" s="4">
        <v>811</v>
      </c>
      <c r="H24" s="4">
        <v>245</v>
      </c>
      <c r="I24" s="84">
        <v>742</v>
      </c>
      <c r="J24" s="192">
        <f t="shared" si="0"/>
        <v>3491</v>
      </c>
    </row>
    <row r="25" spans="2:10" x14ac:dyDescent="0.35">
      <c r="B25" s="3" t="s">
        <v>23</v>
      </c>
      <c r="D25" s="18">
        <v>9</v>
      </c>
      <c r="E25" s="4">
        <v>8</v>
      </c>
      <c r="F25" s="179" t="s">
        <v>29</v>
      </c>
      <c r="G25" s="4">
        <v>4</v>
      </c>
      <c r="H25" s="179" t="s">
        <v>29</v>
      </c>
      <c r="I25" s="84">
        <v>5</v>
      </c>
      <c r="J25" s="192">
        <f>SUM(D25:I25)</f>
        <v>26</v>
      </c>
    </row>
    <row r="26" spans="2:10" x14ac:dyDescent="0.35">
      <c r="B26" s="3" t="s">
        <v>24</v>
      </c>
      <c r="D26" s="7">
        <v>0.83</v>
      </c>
      <c r="E26" s="7">
        <v>0.87</v>
      </c>
      <c r="F26" s="179" t="s">
        <v>29</v>
      </c>
      <c r="G26" s="7">
        <v>0.83</v>
      </c>
      <c r="H26" s="179" t="s">
        <v>29</v>
      </c>
      <c r="I26" s="86">
        <v>0.54</v>
      </c>
      <c r="J26" s="194">
        <f>AVERAGE(D26:I26)</f>
        <v>0.76749999999999996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0.83</v>
      </c>
      <c r="E28" s="102">
        <v>0.92</v>
      </c>
      <c r="F28" s="180" t="s">
        <v>29</v>
      </c>
      <c r="G28" s="23">
        <v>0.78</v>
      </c>
      <c r="H28" s="180" t="s">
        <v>29</v>
      </c>
      <c r="I28" s="88">
        <v>0.77</v>
      </c>
      <c r="J28" s="196">
        <f>AVERAGE(D28:I28)</f>
        <v>0.82500000000000007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8FDB-929B-4111-8468-4DFA2833AAC7}">
  <dimension ref="B3:L28"/>
  <sheetViews>
    <sheetView showGridLines="0" topLeftCell="B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f>30+9+1</f>
        <v>40</v>
      </c>
      <c r="G4" s="4">
        <v>45</v>
      </c>
      <c r="H4" s="89">
        <v>15</v>
      </c>
      <c r="I4" s="83">
        <v>66</v>
      </c>
      <c r="J4" s="191">
        <f>SUM(D4:I4)</f>
        <v>280</v>
      </c>
      <c r="K4" s="41">
        <v>45898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4">
        <v>1</v>
      </c>
      <c r="I5" s="84">
        <v>5</v>
      </c>
      <c r="J5" s="192">
        <f t="shared" ref="J5:J24" si="0">SUM(D5:I5)</f>
        <v>25</v>
      </c>
      <c r="K5" s="41"/>
      <c r="L5" s="25"/>
    </row>
    <row r="6" spans="2:12" x14ac:dyDescent="0.35">
      <c r="B6" s="82" t="s">
        <v>22</v>
      </c>
      <c r="D6" s="206">
        <v>2</v>
      </c>
      <c r="E6" s="173">
        <v>3</v>
      </c>
      <c r="F6" s="173">
        <v>2</v>
      </c>
      <c r="G6" s="4">
        <v>0</v>
      </c>
      <c r="H6" s="4">
        <v>1</v>
      </c>
      <c r="I6" s="84">
        <v>2</v>
      </c>
      <c r="J6" s="192">
        <f t="shared" si="0"/>
        <v>10</v>
      </c>
      <c r="K6" s="41"/>
      <c r="L6" s="25"/>
    </row>
    <row r="7" spans="2:12" x14ac:dyDescent="0.35">
      <c r="B7" s="82" t="s">
        <v>54</v>
      </c>
      <c r="D7" s="96">
        <v>54</v>
      </c>
      <c r="E7" s="4">
        <v>44</v>
      </c>
      <c r="F7" s="4">
        <v>32</v>
      </c>
      <c r="G7" s="4">
        <v>43</v>
      </c>
      <c r="H7" s="4">
        <v>13</v>
      </c>
      <c r="I7" s="84">
        <v>59</v>
      </c>
      <c r="J7" s="192">
        <f t="shared" si="0"/>
        <v>245</v>
      </c>
      <c r="L7" s="25"/>
    </row>
    <row r="8" spans="2:12" x14ac:dyDescent="0.35">
      <c r="B8" s="3" t="s">
        <v>7</v>
      </c>
      <c r="D8" s="96">
        <v>44</v>
      </c>
      <c r="E8" s="4">
        <v>40</v>
      </c>
      <c r="F8" s="4">
        <v>29</v>
      </c>
      <c r="G8" s="4">
        <v>38</v>
      </c>
      <c r="H8" s="4">
        <v>12</v>
      </c>
      <c r="I8" s="84">
        <v>51</v>
      </c>
      <c r="J8" s="192">
        <f t="shared" si="0"/>
        <v>214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4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60</v>
      </c>
      <c r="E11" s="4">
        <v>46</v>
      </c>
      <c r="F11" s="4">
        <v>27</v>
      </c>
      <c r="G11" s="4">
        <v>53</v>
      </c>
      <c r="H11" s="4">
        <v>13</v>
      </c>
      <c r="I11" s="84">
        <v>57</v>
      </c>
      <c r="J11" s="192">
        <f t="shared" si="0"/>
        <v>256</v>
      </c>
    </row>
    <row r="12" spans="2:12" x14ac:dyDescent="0.35">
      <c r="B12" s="3" t="s">
        <v>611</v>
      </c>
      <c r="D12" s="18">
        <v>3</v>
      </c>
      <c r="E12" s="4">
        <v>0</v>
      </c>
      <c r="F12" s="4">
        <v>1</v>
      </c>
      <c r="G12" s="4">
        <v>5</v>
      </c>
      <c r="H12" s="4">
        <v>2</v>
      </c>
      <c r="I12" s="84">
        <v>8</v>
      </c>
      <c r="J12" s="192">
        <f t="shared" si="0"/>
        <v>19</v>
      </c>
    </row>
    <row r="13" spans="2:12" x14ac:dyDescent="0.35">
      <c r="B13" s="3" t="s">
        <v>11</v>
      </c>
      <c r="D13" s="18">
        <v>11</v>
      </c>
      <c r="E13" s="4">
        <v>0</v>
      </c>
      <c r="F13" s="4">
        <v>0</v>
      </c>
      <c r="G13" s="4">
        <v>0</v>
      </c>
      <c r="H13" s="4">
        <v>1</v>
      </c>
      <c r="I13" s="84">
        <v>4</v>
      </c>
      <c r="J13" s="192">
        <f t="shared" si="0"/>
        <v>16</v>
      </c>
    </row>
    <row r="14" spans="2:12" x14ac:dyDescent="0.35">
      <c r="B14" s="3" t="s">
        <v>112</v>
      </c>
      <c r="D14" s="18">
        <v>9</v>
      </c>
      <c r="E14" s="4">
        <v>1</v>
      </c>
      <c r="F14" s="4">
        <v>0</v>
      </c>
      <c r="G14" s="4">
        <v>10</v>
      </c>
      <c r="H14" s="4">
        <v>2</v>
      </c>
      <c r="I14" s="84">
        <v>3</v>
      </c>
      <c r="J14" s="192">
        <f t="shared" si="0"/>
        <v>25</v>
      </c>
    </row>
    <row r="15" spans="2:12" x14ac:dyDescent="0.35">
      <c r="B15" s="3" t="s">
        <v>113</v>
      </c>
      <c r="D15" s="18">
        <v>0</v>
      </c>
      <c r="E15" s="4">
        <v>6</v>
      </c>
      <c r="F15" s="4">
        <v>0</v>
      </c>
      <c r="G15" s="12">
        <v>7</v>
      </c>
      <c r="H15" s="4">
        <v>0</v>
      </c>
      <c r="I15" s="84">
        <v>0</v>
      </c>
      <c r="J15" s="192">
        <f t="shared" si="0"/>
        <v>13</v>
      </c>
    </row>
    <row r="16" spans="2:12" x14ac:dyDescent="0.35">
      <c r="B16" s="3" t="s">
        <v>13</v>
      </c>
      <c r="D16" s="18">
        <v>13</v>
      </c>
      <c r="E16" s="4">
        <v>0</v>
      </c>
      <c r="F16" s="4">
        <v>0</v>
      </c>
      <c r="G16" s="118">
        <v>0</v>
      </c>
      <c r="H16" s="4">
        <v>0</v>
      </c>
      <c r="I16" s="84">
        <v>24</v>
      </c>
      <c r="J16" s="192">
        <f t="shared" si="0"/>
        <v>37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6</v>
      </c>
      <c r="H17" s="4">
        <v>0</v>
      </c>
      <c r="I17" s="84">
        <v>0</v>
      </c>
      <c r="J17" s="192">
        <f t="shared" si="0"/>
        <v>6</v>
      </c>
    </row>
    <row r="18" spans="2:10" x14ac:dyDescent="0.35">
      <c r="B18" s="3" t="s">
        <v>15</v>
      </c>
      <c r="D18" s="18">
        <v>3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3</v>
      </c>
    </row>
    <row r="19" spans="2:10" x14ac:dyDescent="0.35">
      <c r="B19" s="3" t="s">
        <v>16</v>
      </c>
      <c r="D19" s="18">
        <v>13</v>
      </c>
      <c r="E19" s="4">
        <v>0</v>
      </c>
      <c r="F19" s="4">
        <v>0</v>
      </c>
      <c r="G19" s="26">
        <v>6</v>
      </c>
      <c r="H19" s="4">
        <v>7</v>
      </c>
      <c r="I19" s="84">
        <v>24</v>
      </c>
      <c r="J19" s="192">
        <f t="shared" si="0"/>
        <v>50</v>
      </c>
    </row>
    <row r="20" spans="2:10" x14ac:dyDescent="0.35">
      <c r="B20" s="3" t="s">
        <v>17</v>
      </c>
      <c r="D20" s="6">
        <v>1.1900000000000001E-2</v>
      </c>
      <c r="E20" s="6">
        <v>1.32E-2</v>
      </c>
      <c r="F20" s="6">
        <v>4.4000000000000003E-3</v>
      </c>
      <c r="G20" s="6">
        <v>6.4999999999999997E-3</v>
      </c>
      <c r="H20" s="6">
        <v>4.4000000000000003E-3</v>
      </c>
      <c r="I20" s="85">
        <v>6.8999999999999999E-3</v>
      </c>
      <c r="J20" s="193">
        <f>AVERAGE(D20:I20)</f>
        <v>7.8833333333333342E-3</v>
      </c>
    </row>
    <row r="21" spans="2:10" x14ac:dyDescent="0.35">
      <c r="B21" s="3" t="s">
        <v>18</v>
      </c>
      <c r="D21" s="6">
        <v>7.6E-3</v>
      </c>
      <c r="E21" s="6">
        <v>1.6500000000000001E-2</v>
      </c>
      <c r="F21" s="6">
        <v>1.6500000000000001E-2</v>
      </c>
      <c r="G21" s="6">
        <v>6.7000000000000002E-3</v>
      </c>
      <c r="H21" s="6">
        <v>5.5999999999999999E-3</v>
      </c>
      <c r="I21" s="85">
        <v>9.4000000000000004E-3</v>
      </c>
      <c r="J21" s="193">
        <f>AVERAGE(D21:I21)</f>
        <v>1.0383333333333333E-2</v>
      </c>
    </row>
    <row r="22" spans="2:10" x14ac:dyDescent="0.35">
      <c r="B22" s="3" t="s">
        <v>19</v>
      </c>
      <c r="D22" s="7">
        <v>0.84</v>
      </c>
      <c r="E22" s="7">
        <v>0.78</v>
      </c>
      <c r="F22" s="7">
        <v>0.78</v>
      </c>
      <c r="G22" s="7">
        <v>0.72</v>
      </c>
      <c r="H22" s="7">
        <v>0.76</v>
      </c>
      <c r="I22" s="86">
        <v>0.66</v>
      </c>
      <c r="J22" s="194">
        <f>AVERAGE(D22:I22)</f>
        <v>0.75666666666666671</v>
      </c>
    </row>
    <row r="23" spans="2:10" x14ac:dyDescent="0.35">
      <c r="B23" s="3" t="s">
        <v>20</v>
      </c>
      <c r="D23" s="138">
        <v>36956</v>
      </c>
      <c r="E23" s="8">
        <v>29804</v>
      </c>
      <c r="F23" s="8">
        <v>24332</v>
      </c>
      <c r="G23" s="14">
        <v>62887</v>
      </c>
      <c r="H23" s="14">
        <v>10669</v>
      </c>
      <c r="I23" s="87">
        <v>56300</v>
      </c>
      <c r="J23" s="195">
        <f t="shared" si="0"/>
        <v>220948</v>
      </c>
    </row>
    <row r="24" spans="2:10" x14ac:dyDescent="0.35">
      <c r="B24" s="3" t="s">
        <v>21</v>
      </c>
      <c r="D24" s="18">
        <v>580</v>
      </c>
      <c r="E24" s="4">
        <v>622</v>
      </c>
      <c r="F24" s="4">
        <v>392</v>
      </c>
      <c r="G24" s="4">
        <v>818</v>
      </c>
      <c r="H24" s="4">
        <v>360</v>
      </c>
      <c r="I24" s="84">
        <v>606</v>
      </c>
      <c r="J24" s="192">
        <f t="shared" si="0"/>
        <v>3378</v>
      </c>
    </row>
    <row r="25" spans="2:10" x14ac:dyDescent="0.35">
      <c r="B25" s="3" t="s">
        <v>23</v>
      </c>
      <c r="D25" s="18">
        <v>6</v>
      </c>
      <c r="E25" s="4">
        <v>10</v>
      </c>
      <c r="F25" s="179" t="s">
        <v>29</v>
      </c>
      <c r="G25" s="4">
        <v>6</v>
      </c>
      <c r="H25" s="179" t="s">
        <v>29</v>
      </c>
      <c r="I25" s="84">
        <v>0</v>
      </c>
      <c r="J25" s="192">
        <f>SUM(D25:I25)</f>
        <v>22</v>
      </c>
    </row>
    <row r="26" spans="2:10" x14ac:dyDescent="0.35">
      <c r="B26" s="3" t="s">
        <v>24</v>
      </c>
      <c r="D26" s="7">
        <v>0.95</v>
      </c>
      <c r="E26" s="7">
        <v>0.88</v>
      </c>
      <c r="F26" s="179" t="s">
        <v>29</v>
      </c>
      <c r="G26" s="7">
        <v>0.83</v>
      </c>
      <c r="H26" s="179" t="s">
        <v>29</v>
      </c>
      <c r="I26" s="86">
        <v>0.48</v>
      </c>
      <c r="J26" s="194">
        <f>AVERAGE(D26:I26)</f>
        <v>0.78500000000000003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213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0.79</v>
      </c>
      <c r="H28" s="180" t="s">
        <v>29</v>
      </c>
      <c r="I28" s="88">
        <v>0.75</v>
      </c>
      <c r="J28" s="196">
        <f>AVERAGE(D28:I28)</f>
        <v>0.8125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1B07-05C8-4BEE-B649-58613F7CE4F8}">
  <dimension ref="B3:L28"/>
  <sheetViews>
    <sheetView showGridLines="0" topLeftCell="A6" zoomScale="90" zoomScaleNormal="90" workbookViewId="0">
      <selection activeCell="H6" sqref="H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f>30+9+1</f>
        <v>40</v>
      </c>
      <c r="G4" s="4">
        <v>45</v>
      </c>
      <c r="H4" s="30">
        <v>15</v>
      </c>
      <c r="I4" s="83">
        <v>66</v>
      </c>
      <c r="J4" s="191">
        <f>SUM(D4:I4)</f>
        <v>280</v>
      </c>
      <c r="K4" s="41">
        <v>45899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2</v>
      </c>
      <c r="H5" s="80">
        <v>1</v>
      </c>
      <c r="I5" s="84">
        <v>5</v>
      </c>
      <c r="J5" s="192">
        <f t="shared" ref="J5:J24" si="0">SUM(D5:I5)</f>
        <v>25</v>
      </c>
      <c r="K5" s="41"/>
      <c r="L5" s="25"/>
    </row>
    <row r="6" spans="2:12" x14ac:dyDescent="0.35">
      <c r="B6" s="82" t="s">
        <v>22</v>
      </c>
      <c r="D6" s="206">
        <v>3</v>
      </c>
      <c r="E6" s="173">
        <v>3</v>
      </c>
      <c r="F6" s="173">
        <v>2</v>
      </c>
      <c r="G6" s="4">
        <v>0</v>
      </c>
      <c r="H6" s="80">
        <v>1</v>
      </c>
      <c r="I6" s="84">
        <v>6</v>
      </c>
      <c r="J6" s="192">
        <f t="shared" si="0"/>
        <v>15</v>
      </c>
      <c r="K6" s="41"/>
      <c r="L6" s="25"/>
    </row>
    <row r="7" spans="2:12" x14ac:dyDescent="0.35">
      <c r="B7" s="82" t="s">
        <v>54</v>
      </c>
      <c r="D7" s="96">
        <v>53</v>
      </c>
      <c r="E7" s="4">
        <v>44</v>
      </c>
      <c r="F7" s="4">
        <v>32</v>
      </c>
      <c r="G7" s="4">
        <v>43</v>
      </c>
      <c r="H7" s="15">
        <v>13</v>
      </c>
      <c r="I7" s="84">
        <v>55</v>
      </c>
      <c r="J7" s="192">
        <f t="shared" si="0"/>
        <v>240</v>
      </c>
      <c r="L7" s="25"/>
    </row>
    <row r="8" spans="2:12" x14ac:dyDescent="0.35">
      <c r="B8" s="3" t="s">
        <v>7</v>
      </c>
      <c r="D8" s="96">
        <v>43</v>
      </c>
      <c r="E8" s="4">
        <v>40</v>
      </c>
      <c r="F8" s="4">
        <v>29</v>
      </c>
      <c r="G8" s="4">
        <v>38</v>
      </c>
      <c r="H8" s="15">
        <v>12</v>
      </c>
      <c r="I8" s="84">
        <v>43</v>
      </c>
      <c r="J8" s="192">
        <f t="shared" si="0"/>
        <v>205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15">
        <v>1</v>
      </c>
      <c r="I9" s="84">
        <v>6</v>
      </c>
      <c r="J9" s="192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9</v>
      </c>
    </row>
    <row r="11" spans="2:12" x14ac:dyDescent="0.35">
      <c r="B11" s="3" t="s">
        <v>10</v>
      </c>
      <c r="D11" s="18">
        <v>55</v>
      </c>
      <c r="E11" s="4">
        <v>40</v>
      </c>
      <c r="F11" s="4">
        <v>31</v>
      </c>
      <c r="G11" s="4">
        <v>55</v>
      </c>
      <c r="H11" s="15">
        <v>10</v>
      </c>
      <c r="I11" s="84">
        <v>49</v>
      </c>
      <c r="J11" s="192">
        <f t="shared" si="0"/>
        <v>240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0</v>
      </c>
      <c r="G12" s="4">
        <v>7</v>
      </c>
      <c r="H12" s="15">
        <v>3</v>
      </c>
      <c r="I12" s="84">
        <v>7</v>
      </c>
      <c r="J12" s="192">
        <f t="shared" si="0"/>
        <v>19</v>
      </c>
    </row>
    <row r="13" spans="2:12" x14ac:dyDescent="0.35">
      <c r="B13" s="3" t="s">
        <v>11</v>
      </c>
      <c r="D13" s="18">
        <v>5</v>
      </c>
      <c r="E13" s="4">
        <v>0</v>
      </c>
      <c r="F13" s="4">
        <v>0</v>
      </c>
      <c r="G13" s="4" t="s">
        <v>755</v>
      </c>
      <c r="H13" s="15">
        <v>0</v>
      </c>
      <c r="I13" s="84">
        <v>0</v>
      </c>
      <c r="J13" s="192">
        <f t="shared" si="0"/>
        <v>5</v>
      </c>
    </row>
    <row r="14" spans="2:12" x14ac:dyDescent="0.35">
      <c r="B14" s="3" t="s">
        <v>112</v>
      </c>
      <c r="D14" s="18">
        <v>5</v>
      </c>
      <c r="E14" s="4">
        <v>0</v>
      </c>
      <c r="F14" s="4">
        <v>0</v>
      </c>
      <c r="G14" s="4">
        <v>5</v>
      </c>
      <c r="H14" s="15">
        <v>0</v>
      </c>
      <c r="I14" s="84">
        <v>0</v>
      </c>
      <c r="J14" s="192">
        <f t="shared" si="0"/>
        <v>10</v>
      </c>
    </row>
    <row r="15" spans="2:12" x14ac:dyDescent="0.35">
      <c r="B15" s="3" t="s">
        <v>113</v>
      </c>
      <c r="D15" s="18">
        <v>1</v>
      </c>
      <c r="E15" s="4">
        <v>6</v>
      </c>
      <c r="F15" s="4">
        <v>0</v>
      </c>
      <c r="G15" s="12">
        <v>8</v>
      </c>
      <c r="H15" s="15">
        <v>0</v>
      </c>
      <c r="I15" s="84">
        <v>0</v>
      </c>
      <c r="J15" s="192">
        <f t="shared" si="0"/>
        <v>15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0</v>
      </c>
      <c r="H16" s="139">
        <v>0</v>
      </c>
      <c r="I16" s="84">
        <v>27</v>
      </c>
      <c r="J16" s="192">
        <f t="shared" si="0"/>
        <v>29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  <c r="J17" s="192">
        <f t="shared" si="0"/>
        <v>1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2</v>
      </c>
      <c r="E19" s="4">
        <v>0</v>
      </c>
      <c r="F19" s="4">
        <v>0</v>
      </c>
      <c r="G19" s="26">
        <v>1</v>
      </c>
      <c r="H19" s="4">
        <v>6</v>
      </c>
      <c r="I19" s="84">
        <v>27</v>
      </c>
      <c r="J19" s="192">
        <f t="shared" si="0"/>
        <v>36</v>
      </c>
    </row>
    <row r="20" spans="2:10" x14ac:dyDescent="0.35">
      <c r="B20" s="3" t="s">
        <v>17</v>
      </c>
      <c r="D20" s="6">
        <v>1.8200000000000001E-2</v>
      </c>
      <c r="E20" s="6">
        <v>1.8200000000000001E-2</v>
      </c>
      <c r="F20" s="6">
        <v>7.1999999999999998E-3</v>
      </c>
      <c r="G20" s="6">
        <v>1.6999999999999999E-3</v>
      </c>
      <c r="H20" s="6">
        <v>8.2000000000000007E-3</v>
      </c>
      <c r="I20" s="85">
        <v>1.18E-2</v>
      </c>
      <c r="J20" s="193">
        <f>AVERAGE(D20:I20)</f>
        <v>1.0883333333333333E-2</v>
      </c>
    </row>
    <row r="21" spans="2:10" x14ac:dyDescent="0.35">
      <c r="B21" s="3" t="s">
        <v>18</v>
      </c>
      <c r="D21" s="6">
        <v>8.0000000000000002E-3</v>
      </c>
      <c r="E21" s="6">
        <v>1.67E-2</v>
      </c>
      <c r="F21" s="6">
        <v>1.67E-2</v>
      </c>
      <c r="G21" s="6">
        <v>6.4000000000000003E-3</v>
      </c>
      <c r="H21" s="6">
        <v>5.8999999999999999E-3</v>
      </c>
      <c r="I21" s="85">
        <v>9.7000000000000003E-3</v>
      </c>
      <c r="J21" s="193">
        <f>AVERAGE(D21:I21)</f>
        <v>1.0566666666666669E-2</v>
      </c>
    </row>
    <row r="22" spans="2:10" x14ac:dyDescent="0.35">
      <c r="B22" s="3" t="s">
        <v>19</v>
      </c>
      <c r="D22" s="7">
        <v>0.72</v>
      </c>
      <c r="E22" s="7">
        <v>0.79</v>
      </c>
      <c r="F22" s="7">
        <v>0.75</v>
      </c>
      <c r="G22" s="7">
        <v>0.69</v>
      </c>
      <c r="H22" s="7">
        <v>0.54</v>
      </c>
      <c r="I22" s="86">
        <v>0.54</v>
      </c>
      <c r="J22" s="194">
        <f>AVERAGE(D22:I22)</f>
        <v>0.67166666666666652</v>
      </c>
    </row>
    <row r="23" spans="2:10" x14ac:dyDescent="0.35">
      <c r="B23" s="3" t="s">
        <v>20</v>
      </c>
      <c r="D23" s="138">
        <v>27605</v>
      </c>
      <c r="E23" s="8">
        <v>28894</v>
      </c>
      <c r="F23" s="8">
        <v>26077</v>
      </c>
      <c r="G23" s="14">
        <v>41383</v>
      </c>
      <c r="H23" s="33">
        <v>6352</v>
      </c>
      <c r="I23" s="87">
        <v>38983</v>
      </c>
      <c r="J23" s="195">
        <f t="shared" si="0"/>
        <v>169294</v>
      </c>
    </row>
    <row r="24" spans="2:10" x14ac:dyDescent="0.35">
      <c r="B24" s="3" t="s">
        <v>21</v>
      </c>
      <c r="D24" s="18">
        <v>495</v>
      </c>
      <c r="E24" s="4">
        <v>573</v>
      </c>
      <c r="F24" s="4">
        <v>447</v>
      </c>
      <c r="G24" s="4">
        <v>746</v>
      </c>
      <c r="H24" s="15">
        <v>196</v>
      </c>
      <c r="I24" s="84">
        <v>620</v>
      </c>
      <c r="J24" s="192">
        <f t="shared" si="0"/>
        <v>3077</v>
      </c>
    </row>
    <row r="25" spans="2:10" x14ac:dyDescent="0.35">
      <c r="B25" s="3" t="s">
        <v>23</v>
      </c>
      <c r="D25" s="18">
        <v>8</v>
      </c>
      <c r="E25" s="4">
        <v>10</v>
      </c>
      <c r="F25" s="179" t="s">
        <v>29</v>
      </c>
      <c r="G25" s="4">
        <v>4</v>
      </c>
      <c r="H25" s="179" t="s">
        <v>29</v>
      </c>
      <c r="I25" s="84">
        <v>4</v>
      </c>
      <c r="J25" s="192">
        <f>SUM(D25:I25)</f>
        <v>26</v>
      </c>
    </row>
    <row r="26" spans="2:10" x14ac:dyDescent="0.35">
      <c r="B26" s="3" t="s">
        <v>24</v>
      </c>
      <c r="D26" s="7">
        <v>0.86</v>
      </c>
      <c r="E26" s="7">
        <v>0.87</v>
      </c>
      <c r="F26" s="179" t="s">
        <v>29</v>
      </c>
      <c r="G26" s="7">
        <v>0.88</v>
      </c>
      <c r="H26" s="179" t="s">
        <v>29</v>
      </c>
      <c r="I26" s="86">
        <v>0.5</v>
      </c>
      <c r="J26" s="194">
        <f>AVERAGE(D26:I26)</f>
        <v>0.77749999999999997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0.79</v>
      </c>
      <c r="H28" s="180" t="s">
        <v>29</v>
      </c>
      <c r="I28" s="88">
        <v>0.75</v>
      </c>
      <c r="J28" s="196">
        <f>AVERAGE(D28:I28)</f>
        <v>0.8125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AAD2-BA6D-4AC8-A3D1-5B6B49AB7768}">
  <dimension ref="B3:L28"/>
  <sheetViews>
    <sheetView showGridLines="0" topLeftCell="A7" zoomScale="90" zoomScaleNormal="90" workbookViewId="0">
      <selection activeCell="I13" sqref="I1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2.4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f>30+9+1</f>
        <v>40</v>
      </c>
      <c r="G4" s="4">
        <v>45</v>
      </c>
      <c r="H4" s="30">
        <v>15</v>
      </c>
      <c r="I4" s="83">
        <v>66</v>
      </c>
      <c r="J4" s="191">
        <f>SUM(D4:I4)</f>
        <v>280</v>
      </c>
      <c r="K4" s="41">
        <v>45901</v>
      </c>
      <c r="L4" s="25"/>
    </row>
    <row r="5" spans="2:12" x14ac:dyDescent="0.35">
      <c r="B5" s="82" t="s">
        <v>53</v>
      </c>
      <c r="D5" s="96">
        <v>5</v>
      </c>
      <c r="E5" s="4">
        <v>6</v>
      </c>
      <c r="F5" s="4">
        <v>6</v>
      </c>
      <c r="G5" s="4">
        <v>4</v>
      </c>
      <c r="H5" s="80">
        <v>0</v>
      </c>
      <c r="I5" s="84">
        <v>10</v>
      </c>
      <c r="J5" s="192">
        <f t="shared" ref="J5:J24" si="0">SUM(D5:I5)</f>
        <v>31</v>
      </c>
      <c r="K5" s="41"/>
      <c r="L5" s="25"/>
    </row>
    <row r="6" spans="2:12" x14ac:dyDescent="0.35">
      <c r="B6" s="82" t="s">
        <v>22</v>
      </c>
      <c r="D6" s="206">
        <v>11</v>
      </c>
      <c r="E6" s="173">
        <v>3</v>
      </c>
      <c r="F6" s="173">
        <v>2</v>
      </c>
      <c r="G6" s="4">
        <v>0</v>
      </c>
      <c r="H6" s="80">
        <v>14</v>
      </c>
      <c r="I6" s="84">
        <v>9</v>
      </c>
      <c r="J6" s="192">
        <f t="shared" si="0"/>
        <v>39</v>
      </c>
      <c r="K6" s="41"/>
      <c r="L6" s="25"/>
    </row>
    <row r="7" spans="2:12" x14ac:dyDescent="0.35">
      <c r="B7" s="82" t="s">
        <v>54</v>
      </c>
      <c r="D7" s="96">
        <v>45</v>
      </c>
      <c r="E7" s="4">
        <v>44</v>
      </c>
      <c r="F7" s="4">
        <v>32</v>
      </c>
      <c r="G7" s="4">
        <v>41</v>
      </c>
      <c r="H7" s="15">
        <v>0</v>
      </c>
      <c r="I7" s="84">
        <v>47</v>
      </c>
      <c r="J7" s="192">
        <f t="shared" si="0"/>
        <v>209</v>
      </c>
      <c r="L7" s="25"/>
    </row>
    <row r="8" spans="2:12" x14ac:dyDescent="0.35">
      <c r="B8" s="3" t="s">
        <v>7</v>
      </c>
      <c r="D8" s="96">
        <v>36</v>
      </c>
      <c r="E8" s="4">
        <v>40</v>
      </c>
      <c r="F8" s="4">
        <v>29</v>
      </c>
      <c r="G8" s="4">
        <v>37</v>
      </c>
      <c r="H8" s="15">
        <v>0</v>
      </c>
      <c r="I8" s="84">
        <v>37</v>
      </c>
      <c r="J8" s="192">
        <f t="shared" si="0"/>
        <v>179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0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4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8</v>
      </c>
    </row>
    <row r="11" spans="2:12" x14ac:dyDescent="0.35">
      <c r="B11" s="3" t="s">
        <v>10</v>
      </c>
      <c r="D11" s="18">
        <v>42</v>
      </c>
      <c r="E11" s="4">
        <v>52</v>
      </c>
      <c r="F11" s="4">
        <v>24</v>
      </c>
      <c r="G11" s="4">
        <v>39</v>
      </c>
      <c r="H11" s="15">
        <v>0</v>
      </c>
      <c r="I11" s="84">
        <v>43</v>
      </c>
      <c r="J11" s="192">
        <f t="shared" si="0"/>
        <v>200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1</v>
      </c>
      <c r="G12" s="4">
        <v>0</v>
      </c>
      <c r="H12" s="15">
        <v>0</v>
      </c>
      <c r="I12" s="84">
        <v>4</v>
      </c>
      <c r="J12" s="192">
        <f t="shared" si="0"/>
        <v>5</v>
      </c>
    </row>
    <row r="13" spans="2:12" x14ac:dyDescent="0.35">
      <c r="B13" s="3" t="s">
        <v>11</v>
      </c>
      <c r="D13" s="18">
        <v>3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3</v>
      </c>
    </row>
    <row r="14" spans="2:12" x14ac:dyDescent="0.35">
      <c r="B14" s="3" t="s">
        <v>112</v>
      </c>
      <c r="D14" s="18">
        <v>0</v>
      </c>
      <c r="E14" s="4">
        <v>2</v>
      </c>
      <c r="F14" s="4">
        <v>0</v>
      </c>
      <c r="G14" s="4">
        <v>0</v>
      </c>
      <c r="H14" s="15">
        <v>0</v>
      </c>
      <c r="I14" s="84">
        <v>0</v>
      </c>
      <c r="J14" s="192">
        <f t="shared" si="0"/>
        <v>2</v>
      </c>
    </row>
    <row r="15" spans="2:12" x14ac:dyDescent="0.35">
      <c r="B15" s="3" t="s">
        <v>113</v>
      </c>
      <c r="D15" s="18">
        <v>0</v>
      </c>
      <c r="E15" s="4">
        <v>5</v>
      </c>
      <c r="F15" s="4">
        <v>0</v>
      </c>
      <c r="G15" s="12">
        <v>0</v>
      </c>
      <c r="H15" s="15">
        <v>0</v>
      </c>
      <c r="I15" s="84">
        <v>0</v>
      </c>
      <c r="J15" s="192">
        <f t="shared" si="0"/>
        <v>5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0</v>
      </c>
      <c r="H16" s="139">
        <v>0</v>
      </c>
      <c r="I16" s="84">
        <v>21</v>
      </c>
      <c r="J16" s="192">
        <f t="shared" si="0"/>
        <v>23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1</v>
      </c>
      <c r="H17" s="4">
        <v>0</v>
      </c>
      <c r="I17" s="84">
        <v>0</v>
      </c>
      <c r="J17" s="192">
        <f t="shared" si="0"/>
        <v>1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2</v>
      </c>
      <c r="E19" s="4">
        <v>0</v>
      </c>
      <c r="F19" s="4">
        <v>0</v>
      </c>
      <c r="G19" s="26">
        <v>1</v>
      </c>
      <c r="H19" s="4">
        <v>0</v>
      </c>
      <c r="I19" s="84">
        <v>21</v>
      </c>
      <c r="J19" s="192">
        <f t="shared" si="0"/>
        <v>24</v>
      </c>
    </row>
    <row r="20" spans="2:10" x14ac:dyDescent="0.35">
      <c r="B20" s="3" t="s">
        <v>17</v>
      </c>
      <c r="D20" s="6">
        <v>4.87E-2</v>
      </c>
      <c r="E20" s="6">
        <v>3.6900000000000002E-2</v>
      </c>
      <c r="F20" s="6">
        <v>2.07E-2</v>
      </c>
      <c r="G20" s="6">
        <v>2.86E-2</v>
      </c>
      <c r="H20" s="6">
        <v>1.32E-2</v>
      </c>
      <c r="I20" s="85">
        <v>4.0000000000000001E-3</v>
      </c>
      <c r="J20" s="193">
        <f>AVERAGE(D20:I20)</f>
        <v>2.5350000000000001E-2</v>
      </c>
    </row>
    <row r="21" spans="2:10" x14ac:dyDescent="0.35">
      <c r="B21" s="3" t="s">
        <v>18</v>
      </c>
      <c r="D21" s="6">
        <v>9.1000000000000004E-3</v>
      </c>
      <c r="E21" s="6">
        <v>1.7399999999999999E-2</v>
      </c>
      <c r="F21" s="6">
        <v>1.7399999999999999E-2</v>
      </c>
      <c r="G21" s="6">
        <v>8.0999999999999996E-3</v>
      </c>
      <c r="H21" s="6">
        <v>6.1999999999999998E-3</v>
      </c>
      <c r="I21" s="85">
        <v>1.09E-2</v>
      </c>
      <c r="J21" s="193">
        <f>AVERAGE(D21:I21)</f>
        <v>1.1516666666666666E-2</v>
      </c>
    </row>
    <row r="22" spans="2:10" x14ac:dyDescent="0.35">
      <c r="B22" s="3" t="s">
        <v>19</v>
      </c>
      <c r="D22" s="7">
        <v>0.72</v>
      </c>
      <c r="E22" s="7">
        <v>0.83</v>
      </c>
      <c r="F22" s="7">
        <v>0.71</v>
      </c>
      <c r="G22" s="7">
        <v>0.53</v>
      </c>
      <c r="H22" s="7">
        <v>0</v>
      </c>
      <c r="I22" s="86">
        <v>0.54</v>
      </c>
      <c r="J22" s="194">
        <f>AVERAGE(D22:I22)</f>
        <v>0.55500000000000005</v>
      </c>
    </row>
    <row r="23" spans="2:10" x14ac:dyDescent="0.35">
      <c r="B23" s="3" t="s">
        <v>20</v>
      </c>
      <c r="D23" s="138">
        <v>28973</v>
      </c>
      <c r="E23" s="8">
        <v>34881</v>
      </c>
      <c r="F23" s="8">
        <v>13461</v>
      </c>
      <c r="G23" s="14">
        <v>26652</v>
      </c>
      <c r="H23" s="33">
        <v>0</v>
      </c>
      <c r="I23" s="87">
        <v>32602</v>
      </c>
      <c r="J23" s="195">
        <f t="shared" si="0"/>
        <v>136569</v>
      </c>
    </row>
    <row r="24" spans="2:10" x14ac:dyDescent="0.35">
      <c r="B24" s="3" t="s">
        <v>21</v>
      </c>
      <c r="D24" s="18">
        <v>384</v>
      </c>
      <c r="E24" s="4">
        <v>886</v>
      </c>
      <c r="F24" s="4">
        <v>429</v>
      </c>
      <c r="G24" s="4">
        <v>402</v>
      </c>
      <c r="H24" s="15">
        <v>0</v>
      </c>
      <c r="I24" s="84">
        <v>413</v>
      </c>
      <c r="J24" s="192">
        <f t="shared" si="0"/>
        <v>2514</v>
      </c>
    </row>
    <row r="25" spans="2:10" x14ac:dyDescent="0.35">
      <c r="B25" s="3" t="s">
        <v>23</v>
      </c>
      <c r="D25" s="18">
        <v>4</v>
      </c>
      <c r="E25" s="4">
        <v>11</v>
      </c>
      <c r="F25" s="179" t="s">
        <v>29</v>
      </c>
      <c r="G25" s="4">
        <v>17</v>
      </c>
      <c r="H25" s="179" t="s">
        <v>29</v>
      </c>
      <c r="I25" s="84">
        <v>8</v>
      </c>
      <c r="J25" s="192">
        <f>SUM(D25:I25)</f>
        <v>40</v>
      </c>
    </row>
    <row r="26" spans="2:10" x14ac:dyDescent="0.35">
      <c r="B26" s="3" t="s">
        <v>24</v>
      </c>
      <c r="D26" s="7">
        <v>0.86</v>
      </c>
      <c r="E26" s="7">
        <v>0.88</v>
      </c>
      <c r="F26" s="179" t="s">
        <v>29</v>
      </c>
      <c r="G26" s="7">
        <v>0.81</v>
      </c>
      <c r="H26" s="179" t="s">
        <v>29</v>
      </c>
      <c r="I26" s="86">
        <v>0.56999999999999995</v>
      </c>
      <c r="J26" s="194">
        <f>AVERAGE(D26:I26)</f>
        <v>0.77999999999999992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0.79</v>
      </c>
      <c r="H28" s="180" t="s">
        <v>29</v>
      </c>
      <c r="I28" s="88">
        <v>0.75</v>
      </c>
      <c r="J28" s="196">
        <f>AVERAGE(D28:I28)</f>
        <v>0.8125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489D-F5E8-4085-BD0C-C99571DFBEC1}">
  <dimension ref="B3:L28"/>
  <sheetViews>
    <sheetView showGridLines="0" topLeftCell="A1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0.269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0" t="s">
        <v>5</v>
      </c>
      <c r="J3" s="222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v>37</v>
      </c>
      <c r="G4" s="89">
        <v>45</v>
      </c>
      <c r="H4" s="30">
        <v>14</v>
      </c>
      <c r="I4" s="230">
        <v>66</v>
      </c>
      <c r="J4" s="223">
        <f>SUM(D4:I4)</f>
        <v>276</v>
      </c>
      <c r="K4" s="41">
        <v>45902</v>
      </c>
      <c r="L4" s="25"/>
    </row>
    <row r="5" spans="2:12" x14ac:dyDescent="0.35">
      <c r="B5" s="82" t="s">
        <v>53</v>
      </c>
      <c r="D5" s="96">
        <v>5</v>
      </c>
      <c r="E5" s="4">
        <v>5</v>
      </c>
      <c r="F5" s="4">
        <v>4</v>
      </c>
      <c r="G5" s="4">
        <v>4</v>
      </c>
      <c r="H5" s="80">
        <v>0</v>
      </c>
      <c r="I5" s="231">
        <v>10</v>
      </c>
      <c r="J5" s="224">
        <f t="shared" ref="J5:J24" si="0">SUM(D5:I5)</f>
        <v>28</v>
      </c>
      <c r="K5" s="41"/>
      <c r="L5" s="25"/>
    </row>
    <row r="6" spans="2:12" x14ac:dyDescent="0.35">
      <c r="B6" s="82" t="s">
        <v>22</v>
      </c>
      <c r="D6" s="206">
        <v>4</v>
      </c>
      <c r="E6" s="173">
        <v>3</v>
      </c>
      <c r="F6" s="173">
        <v>2</v>
      </c>
      <c r="G6" s="4">
        <v>0</v>
      </c>
      <c r="H6" s="80">
        <v>1</v>
      </c>
      <c r="I6" s="231" t="s">
        <v>756</v>
      </c>
      <c r="J6" s="224">
        <f t="shared" si="0"/>
        <v>10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E4-E5-E6</f>
        <v>45</v>
      </c>
      <c r="F7" s="4">
        <f>F4-F5-F6</f>
        <v>31</v>
      </c>
      <c r="G7" s="4">
        <v>41</v>
      </c>
      <c r="H7" s="15">
        <v>15</v>
      </c>
      <c r="I7" s="231">
        <v>51</v>
      </c>
      <c r="J7" s="224">
        <f t="shared" si="0"/>
        <v>235</v>
      </c>
      <c r="L7" s="25"/>
    </row>
    <row r="8" spans="2:12" x14ac:dyDescent="0.35">
      <c r="B8" s="3" t="s">
        <v>7</v>
      </c>
      <c r="D8" s="96">
        <v>43</v>
      </c>
      <c r="E8" s="4">
        <v>42</v>
      </c>
      <c r="F8" s="4">
        <v>28</v>
      </c>
      <c r="G8" s="4">
        <v>37</v>
      </c>
      <c r="H8" s="15">
        <v>14</v>
      </c>
      <c r="I8" s="231">
        <v>45</v>
      </c>
      <c r="J8" s="224">
        <f t="shared" si="0"/>
        <v>209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231">
        <v>6</v>
      </c>
      <c r="J9" s="224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231">
        <v>1</v>
      </c>
      <c r="J10" s="224">
        <f t="shared" si="0"/>
        <v>7</v>
      </c>
    </row>
    <row r="11" spans="2:12" x14ac:dyDescent="0.35">
      <c r="B11" s="3" t="s">
        <v>10</v>
      </c>
      <c r="D11" s="18">
        <v>57</v>
      </c>
      <c r="E11" s="4">
        <v>41</v>
      </c>
      <c r="F11" s="4">
        <v>29</v>
      </c>
      <c r="G11" s="4">
        <v>42</v>
      </c>
      <c r="H11" s="15">
        <v>15</v>
      </c>
      <c r="I11" s="231">
        <v>51</v>
      </c>
      <c r="J11" s="224">
        <f t="shared" si="0"/>
        <v>235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0</v>
      </c>
      <c r="G12" s="4">
        <v>0</v>
      </c>
      <c r="H12" s="15">
        <v>0</v>
      </c>
      <c r="I12" s="231">
        <v>1</v>
      </c>
      <c r="J12" s="224">
        <f t="shared" si="0"/>
        <v>1</v>
      </c>
    </row>
    <row r="13" spans="2:12" x14ac:dyDescent="0.35">
      <c r="B13" s="3" t="s">
        <v>11</v>
      </c>
      <c r="D13" s="18">
        <v>4</v>
      </c>
      <c r="E13" s="4">
        <v>0</v>
      </c>
      <c r="F13" s="4">
        <v>0</v>
      </c>
      <c r="G13" s="4">
        <v>0</v>
      </c>
      <c r="H13" s="15">
        <v>0</v>
      </c>
      <c r="I13" s="231">
        <v>0</v>
      </c>
      <c r="J13" s="224">
        <f t="shared" si="0"/>
        <v>4</v>
      </c>
    </row>
    <row r="14" spans="2:12" x14ac:dyDescent="0.35">
      <c r="B14" s="3" t="s">
        <v>112</v>
      </c>
      <c r="D14" s="18">
        <v>4</v>
      </c>
      <c r="E14" s="4">
        <v>0</v>
      </c>
      <c r="F14" s="4">
        <v>0</v>
      </c>
      <c r="G14" s="4">
        <v>3</v>
      </c>
      <c r="H14" s="15">
        <v>0</v>
      </c>
      <c r="I14" s="231">
        <v>0</v>
      </c>
      <c r="J14" s="224">
        <f t="shared" si="0"/>
        <v>7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3</v>
      </c>
      <c r="H15" s="15">
        <v>0</v>
      </c>
      <c r="I15" s="231">
        <v>0</v>
      </c>
      <c r="J15" s="224">
        <f t="shared" si="0"/>
        <v>9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0</v>
      </c>
      <c r="H16" s="139">
        <v>0</v>
      </c>
      <c r="I16" s="231">
        <v>17</v>
      </c>
      <c r="J16" s="224">
        <f t="shared" si="0"/>
        <v>19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231">
        <v>0</v>
      </c>
      <c r="J17" s="224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231">
        <v>0</v>
      </c>
      <c r="J18" s="224">
        <f t="shared" si="0"/>
        <v>0</v>
      </c>
    </row>
    <row r="19" spans="2:10" x14ac:dyDescent="0.35">
      <c r="B19" s="3" t="s">
        <v>16</v>
      </c>
      <c r="D19" s="18">
        <v>2</v>
      </c>
      <c r="E19" s="4">
        <v>0</v>
      </c>
      <c r="F19" s="4">
        <v>0</v>
      </c>
      <c r="G19" s="26">
        <v>0</v>
      </c>
      <c r="H19" s="4">
        <v>0</v>
      </c>
      <c r="I19" s="231">
        <v>17</v>
      </c>
      <c r="J19" s="224">
        <f t="shared" si="0"/>
        <v>19</v>
      </c>
    </row>
    <row r="20" spans="2:10" x14ac:dyDescent="0.35">
      <c r="B20" s="3" t="s">
        <v>17</v>
      </c>
      <c r="D20" s="6">
        <v>3.8E-3</v>
      </c>
      <c r="E20" s="6">
        <v>2.3400000000000001E-2</v>
      </c>
      <c r="F20" s="6">
        <v>3.5200000000000002E-2</v>
      </c>
      <c r="G20" s="6">
        <v>4.0000000000000001E-3</v>
      </c>
      <c r="H20" s="6">
        <v>0</v>
      </c>
      <c r="I20" s="232">
        <v>1.2E-2</v>
      </c>
      <c r="J20" s="225">
        <f>AVERAGE(D20:I20)</f>
        <v>1.3066666666666666E-2</v>
      </c>
    </row>
    <row r="21" spans="2:10" x14ac:dyDescent="0.35">
      <c r="B21" s="3" t="s">
        <v>18</v>
      </c>
      <c r="D21" s="6">
        <v>3.8E-3</v>
      </c>
      <c r="E21" s="6">
        <v>1.2699999999999999E-2</v>
      </c>
      <c r="F21" s="6">
        <v>1.2699999999999999E-2</v>
      </c>
      <c r="G21" s="7">
        <v>4.0000000000000001E-3</v>
      </c>
      <c r="H21" s="6">
        <v>0</v>
      </c>
      <c r="I21" s="232">
        <v>5.0000000000000001E-3</v>
      </c>
      <c r="J21" s="225">
        <f>AVERAGE(D21:I21)</f>
        <v>6.3666666666666663E-3</v>
      </c>
    </row>
    <row r="22" spans="2:10" x14ac:dyDescent="0.35">
      <c r="B22" s="3" t="s">
        <v>19</v>
      </c>
      <c r="D22" s="7">
        <v>0.82</v>
      </c>
      <c r="E22" s="7">
        <v>0.71</v>
      </c>
      <c r="F22" s="7">
        <v>0.7</v>
      </c>
      <c r="G22" s="7">
        <v>0.56999999999999995</v>
      </c>
      <c r="H22" s="7">
        <v>0.62</v>
      </c>
      <c r="I22" s="233">
        <v>0.55000000000000004</v>
      </c>
      <c r="J22" s="226">
        <f>AVERAGE(D22:I22)</f>
        <v>0.66166666666666663</v>
      </c>
    </row>
    <row r="23" spans="2:10" x14ac:dyDescent="0.35">
      <c r="B23" s="3" t="s">
        <v>20</v>
      </c>
      <c r="D23" s="138">
        <v>44102</v>
      </c>
      <c r="E23" s="8">
        <v>27803</v>
      </c>
      <c r="F23" s="8">
        <v>22111</v>
      </c>
      <c r="G23" s="14">
        <v>41250</v>
      </c>
      <c r="H23" s="33">
        <v>9613</v>
      </c>
      <c r="I23" s="234">
        <v>43535</v>
      </c>
      <c r="J23" s="227">
        <f t="shared" si="0"/>
        <v>188414</v>
      </c>
    </row>
    <row r="24" spans="2:10" x14ac:dyDescent="0.35">
      <c r="B24" s="3" t="s">
        <v>21</v>
      </c>
      <c r="D24" s="18">
        <v>771</v>
      </c>
      <c r="E24" s="4">
        <v>604</v>
      </c>
      <c r="F24" s="4">
        <v>428</v>
      </c>
      <c r="G24" s="4">
        <v>470</v>
      </c>
      <c r="H24" s="15">
        <v>222</v>
      </c>
      <c r="I24" s="231">
        <v>509</v>
      </c>
      <c r="J24" s="224">
        <f t="shared" si="0"/>
        <v>3004</v>
      </c>
    </row>
    <row r="25" spans="2:10" x14ac:dyDescent="0.35">
      <c r="B25" s="3" t="s">
        <v>23</v>
      </c>
      <c r="D25" s="18">
        <v>7</v>
      </c>
      <c r="E25" s="4">
        <v>11</v>
      </c>
      <c r="F25" s="179" t="s">
        <v>29</v>
      </c>
      <c r="G25" s="4">
        <v>4</v>
      </c>
      <c r="H25" s="179" t="s">
        <v>29</v>
      </c>
      <c r="I25" s="231">
        <v>9</v>
      </c>
      <c r="J25" s="224">
        <f>SUM(D25:I25)</f>
        <v>31</v>
      </c>
    </row>
    <row r="26" spans="2:10" x14ac:dyDescent="0.35">
      <c r="B26" s="3" t="s">
        <v>24</v>
      </c>
      <c r="D26" s="7">
        <v>0.84</v>
      </c>
      <c r="E26" s="7">
        <v>0.89</v>
      </c>
      <c r="F26" s="179" t="s">
        <v>29</v>
      </c>
      <c r="G26" s="7">
        <v>0.78</v>
      </c>
      <c r="H26" s="179" t="s">
        <v>29</v>
      </c>
      <c r="I26" s="233">
        <v>0.56999999999999995</v>
      </c>
      <c r="J26" s="226">
        <f>AVERAGE(D26:I26)</f>
        <v>0.76999999999999991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35">
        <v>3881</v>
      </c>
      <c r="J27" s="228">
        <f>SUM(D27:I27)</f>
        <v>26661</v>
      </c>
    </row>
    <row r="28" spans="2:10" x14ac:dyDescent="0.35">
      <c r="B28" s="5" t="s">
        <v>25</v>
      </c>
      <c r="D28" s="171">
        <v>0.85</v>
      </c>
      <c r="E28" s="102">
        <v>0.89</v>
      </c>
      <c r="F28" s="180" t="s">
        <v>29</v>
      </c>
      <c r="G28" s="23">
        <v>0.81</v>
      </c>
      <c r="H28" s="180" t="s">
        <v>29</v>
      </c>
      <c r="I28" s="236">
        <v>0.74</v>
      </c>
      <c r="J28" s="229">
        <f>AVERAGE(D28:I28)</f>
        <v>0.82250000000000001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F722-78C6-4F69-B48D-F31E6A4EAC1A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1.4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v>37</v>
      </c>
      <c r="G4" s="89">
        <v>45</v>
      </c>
      <c r="H4" s="30">
        <v>15</v>
      </c>
      <c r="I4" s="83">
        <v>66</v>
      </c>
      <c r="J4" s="191">
        <f>SUM(D4:I4)</f>
        <v>277</v>
      </c>
      <c r="K4" s="41">
        <v>45903</v>
      </c>
      <c r="L4" s="25"/>
    </row>
    <row r="5" spans="2:12" x14ac:dyDescent="0.35">
      <c r="B5" s="82" t="s">
        <v>53</v>
      </c>
      <c r="D5" s="96">
        <v>5</v>
      </c>
      <c r="E5" s="4">
        <v>5</v>
      </c>
      <c r="F5" s="4">
        <v>4</v>
      </c>
      <c r="G5" s="4">
        <v>4</v>
      </c>
      <c r="H5" s="80">
        <v>0</v>
      </c>
      <c r="I5" s="84">
        <v>5</v>
      </c>
      <c r="J5" s="192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206">
        <v>2</v>
      </c>
      <c r="E6" s="173">
        <v>3</v>
      </c>
      <c r="F6" s="173">
        <v>2</v>
      </c>
      <c r="G6" s="4">
        <v>0</v>
      </c>
      <c r="H6" s="80">
        <v>0</v>
      </c>
      <c r="I6" s="84" t="s">
        <v>674</v>
      </c>
      <c r="J6" s="192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E4-E5-E6</f>
        <v>45</v>
      </c>
      <c r="F7" s="4">
        <f>F4-F5-F6</f>
        <v>31</v>
      </c>
      <c r="G7" s="4">
        <v>41</v>
      </c>
      <c r="H7" s="15">
        <v>15</v>
      </c>
      <c r="I7" s="84">
        <v>60</v>
      </c>
      <c r="J7" s="192">
        <f t="shared" si="0"/>
        <v>246</v>
      </c>
      <c r="L7" s="25"/>
    </row>
    <row r="8" spans="2:12" x14ac:dyDescent="0.35">
      <c r="B8" s="3" t="s">
        <v>7</v>
      </c>
      <c r="D8" s="96">
        <v>45</v>
      </c>
      <c r="E8" s="4">
        <v>42</v>
      </c>
      <c r="F8" s="4">
        <v>28</v>
      </c>
      <c r="G8" s="4">
        <v>37</v>
      </c>
      <c r="H8" s="15">
        <v>15</v>
      </c>
      <c r="I8" s="84">
        <v>54</v>
      </c>
      <c r="J8" s="192">
        <f t="shared" si="0"/>
        <v>221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60</v>
      </c>
      <c r="E11" s="4">
        <v>48</v>
      </c>
      <c r="F11" s="4">
        <v>29</v>
      </c>
      <c r="G11" s="4">
        <v>41</v>
      </c>
      <c r="H11" s="15">
        <v>16</v>
      </c>
      <c r="I11" s="84">
        <v>60</v>
      </c>
      <c r="J11" s="192">
        <f t="shared" si="0"/>
        <v>254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0</v>
      </c>
      <c r="G12" s="4">
        <v>0</v>
      </c>
      <c r="H12" s="15">
        <v>0</v>
      </c>
      <c r="I12" s="84">
        <v>1</v>
      </c>
      <c r="J12" s="192">
        <f t="shared" si="0"/>
        <v>3</v>
      </c>
    </row>
    <row r="13" spans="2:12" x14ac:dyDescent="0.35">
      <c r="B13" s="3" t="s">
        <v>11</v>
      </c>
      <c r="D13" s="18">
        <v>7</v>
      </c>
      <c r="E13" s="4">
        <v>0</v>
      </c>
      <c r="F13" s="4">
        <v>0</v>
      </c>
      <c r="G13" s="4">
        <v>0</v>
      </c>
      <c r="H13" s="15">
        <v>1</v>
      </c>
      <c r="I13" s="84">
        <v>0</v>
      </c>
      <c r="J13" s="192">
        <f t="shared" si="0"/>
        <v>8</v>
      </c>
    </row>
    <row r="14" spans="2:12" x14ac:dyDescent="0.35">
      <c r="B14" s="3" t="s">
        <v>112</v>
      </c>
      <c r="D14" s="18">
        <v>7</v>
      </c>
      <c r="E14" s="4">
        <v>3</v>
      </c>
      <c r="F14" s="4">
        <v>0</v>
      </c>
      <c r="G14" s="4">
        <v>1</v>
      </c>
      <c r="H14" s="15">
        <v>1</v>
      </c>
      <c r="I14" s="84">
        <v>1</v>
      </c>
      <c r="J14" s="192">
        <f t="shared" si="0"/>
        <v>13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1</v>
      </c>
      <c r="G15" s="12">
        <v>1</v>
      </c>
      <c r="H15" s="15">
        <v>0</v>
      </c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2</v>
      </c>
      <c r="E16" s="4">
        <v>0</v>
      </c>
      <c r="F16" s="4">
        <v>0</v>
      </c>
      <c r="G16" s="118">
        <v>0</v>
      </c>
      <c r="H16" s="139">
        <v>0</v>
      </c>
      <c r="I16" s="84">
        <v>13</v>
      </c>
      <c r="J16" s="192">
        <f t="shared" si="0"/>
        <v>15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2</v>
      </c>
      <c r="E19" s="4">
        <v>0</v>
      </c>
      <c r="F19" s="4">
        <v>0</v>
      </c>
      <c r="G19" s="26">
        <v>0</v>
      </c>
      <c r="H19" s="4">
        <v>0</v>
      </c>
      <c r="I19" s="84">
        <v>13</v>
      </c>
      <c r="J19" s="192">
        <f t="shared" si="0"/>
        <v>15</v>
      </c>
    </row>
    <row r="20" spans="2:10" x14ac:dyDescent="0.35">
      <c r="B20" s="3" t="s">
        <v>17</v>
      </c>
      <c r="D20" s="6">
        <v>8.6E-3</v>
      </c>
      <c r="E20" s="6">
        <v>5.7000000000000002E-3</v>
      </c>
      <c r="F20" s="6">
        <v>5.7999999999999996E-3</v>
      </c>
      <c r="G20" s="6">
        <v>2.86E-2</v>
      </c>
      <c r="H20" s="6">
        <v>2.2000000000000001E-3</v>
      </c>
      <c r="I20" s="85">
        <v>6.4999999999999997E-3</v>
      </c>
      <c r="J20" s="193">
        <f>AVERAGE(D20:I20)</f>
        <v>9.566666666666666E-3</v>
      </c>
    </row>
    <row r="21" spans="2:10" x14ac:dyDescent="0.35">
      <c r="B21" s="3" t="s">
        <v>18</v>
      </c>
      <c r="D21" s="6">
        <v>6.7000000000000002E-3</v>
      </c>
      <c r="E21" s="6">
        <v>8.0000000000000002E-3</v>
      </c>
      <c r="F21" s="6">
        <v>8.0000000000000002E-3</v>
      </c>
      <c r="G21" s="6">
        <v>1.6000000000000001E-3</v>
      </c>
      <c r="H21" s="6">
        <v>1E-3</v>
      </c>
      <c r="I21" s="85">
        <v>5.7999999999999996E-3</v>
      </c>
      <c r="J21" s="193">
        <f>AVERAGE(D21:I21)</f>
        <v>5.1833333333333341E-3</v>
      </c>
    </row>
    <row r="22" spans="2:10" x14ac:dyDescent="0.35">
      <c r="B22" s="3" t="s">
        <v>19</v>
      </c>
      <c r="D22" s="7">
        <v>0.88</v>
      </c>
      <c r="E22" s="7">
        <v>0.82</v>
      </c>
      <c r="F22" s="7">
        <v>0.77</v>
      </c>
      <c r="G22" s="7">
        <v>0.71</v>
      </c>
      <c r="H22" s="7">
        <v>0.79</v>
      </c>
      <c r="I22" s="86">
        <v>0.67</v>
      </c>
      <c r="J22" s="194">
        <f>AVERAGE(D22:I22)</f>
        <v>0.77333333333333332</v>
      </c>
    </row>
    <row r="23" spans="2:10" x14ac:dyDescent="0.35">
      <c r="B23" s="3" t="s">
        <v>20</v>
      </c>
      <c r="D23" s="138">
        <v>75640</v>
      </c>
      <c r="E23" s="8">
        <v>31108</v>
      </c>
      <c r="F23" s="8">
        <v>20644</v>
      </c>
      <c r="G23" s="14">
        <v>46710</v>
      </c>
      <c r="H23" s="33">
        <v>11806</v>
      </c>
      <c r="I23" s="87">
        <v>64285</v>
      </c>
      <c r="J23" s="195">
        <f t="shared" si="0"/>
        <v>250193</v>
      </c>
    </row>
    <row r="24" spans="2:10" x14ac:dyDescent="0.35">
      <c r="B24" s="3" t="s">
        <v>21</v>
      </c>
      <c r="D24" s="18">
        <v>545</v>
      </c>
      <c r="E24" s="4">
        <v>604</v>
      </c>
      <c r="F24" s="4">
        <v>259</v>
      </c>
      <c r="G24" s="4">
        <v>466</v>
      </c>
      <c r="H24" s="15">
        <v>260</v>
      </c>
      <c r="I24" s="84">
        <v>498</v>
      </c>
      <c r="J24" s="192">
        <f t="shared" si="0"/>
        <v>2632</v>
      </c>
    </row>
    <row r="25" spans="2:10" x14ac:dyDescent="0.35">
      <c r="B25" s="3" t="s">
        <v>23</v>
      </c>
      <c r="D25" s="18">
        <v>3</v>
      </c>
      <c r="E25" s="4">
        <v>7</v>
      </c>
      <c r="F25" s="179" t="s">
        <v>29</v>
      </c>
      <c r="G25" s="4">
        <v>5</v>
      </c>
      <c r="H25" s="179" t="s">
        <v>29</v>
      </c>
      <c r="I25" s="84">
        <v>11</v>
      </c>
      <c r="J25" s="192">
        <f>SUM(D25:I25)</f>
        <v>26</v>
      </c>
    </row>
    <row r="26" spans="2:10" x14ac:dyDescent="0.35">
      <c r="B26" s="3" t="s">
        <v>24</v>
      </c>
      <c r="D26" s="7">
        <v>0.84</v>
      </c>
      <c r="E26" s="7">
        <v>0.89</v>
      </c>
      <c r="F26" s="179" t="s">
        <v>29</v>
      </c>
      <c r="G26" s="7">
        <v>0.78</v>
      </c>
      <c r="H26" s="179" t="s">
        <v>29</v>
      </c>
      <c r="I26" s="86">
        <v>0.56000000000000005</v>
      </c>
      <c r="J26" s="194">
        <f>AVERAGE(D26:I26)</f>
        <v>0.76749999999999996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0.85</v>
      </c>
      <c r="E28" s="102">
        <v>0.87</v>
      </c>
      <c r="F28" s="180" t="s">
        <v>29</v>
      </c>
      <c r="G28" s="23">
        <v>0.81</v>
      </c>
      <c r="H28" s="180" t="s">
        <v>29</v>
      </c>
      <c r="I28" s="88">
        <v>0.74</v>
      </c>
      <c r="J28" s="196">
        <f>AVERAGE(D28:I28)</f>
        <v>0.81750000000000012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1533-0D1F-49EA-B741-7314B795EEE2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v>37</v>
      </c>
      <c r="G4" s="89">
        <v>45</v>
      </c>
      <c r="H4" s="30">
        <v>15</v>
      </c>
      <c r="I4" s="83">
        <v>66</v>
      </c>
      <c r="J4" s="191">
        <f>SUM(D4:I4)</f>
        <v>277</v>
      </c>
      <c r="K4" s="41">
        <v>45904</v>
      </c>
      <c r="L4" s="25"/>
    </row>
    <row r="5" spans="2:12" x14ac:dyDescent="0.35">
      <c r="B5" s="82" t="s">
        <v>53</v>
      </c>
      <c r="D5" s="96">
        <v>5</v>
      </c>
      <c r="E5" s="4">
        <v>5</v>
      </c>
      <c r="F5" s="4">
        <v>4</v>
      </c>
      <c r="G5" s="4">
        <v>4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2</v>
      </c>
      <c r="E6" s="173">
        <v>3</v>
      </c>
      <c r="F6" s="173">
        <v>2</v>
      </c>
      <c r="G6" s="4">
        <v>0</v>
      </c>
      <c r="H6" s="80">
        <v>0</v>
      </c>
      <c r="I6" s="84" t="s">
        <v>459</v>
      </c>
      <c r="J6" s="192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E4-E5-E6</f>
        <v>45</v>
      </c>
      <c r="F7" s="4">
        <f>F4-F5-F6</f>
        <v>31</v>
      </c>
      <c r="G7" s="4">
        <v>41</v>
      </c>
      <c r="H7" s="15">
        <v>15</v>
      </c>
      <c r="I7" s="84">
        <v>59</v>
      </c>
      <c r="J7" s="192">
        <f t="shared" si="0"/>
        <v>245</v>
      </c>
      <c r="L7" s="25"/>
    </row>
    <row r="8" spans="2:12" x14ac:dyDescent="0.35">
      <c r="B8" s="3" t="s">
        <v>7</v>
      </c>
      <c r="D8" s="96">
        <v>45</v>
      </c>
      <c r="E8" s="4">
        <v>42</v>
      </c>
      <c r="F8" s="4">
        <v>28</v>
      </c>
      <c r="G8" s="4">
        <v>37</v>
      </c>
      <c r="H8" s="15">
        <v>14</v>
      </c>
      <c r="I8" s="84">
        <v>53</v>
      </c>
      <c r="J8" s="192">
        <f t="shared" si="0"/>
        <v>219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57</v>
      </c>
      <c r="E11" s="4">
        <v>50</v>
      </c>
      <c r="F11" s="4">
        <v>28</v>
      </c>
      <c r="G11" s="4">
        <v>49</v>
      </c>
      <c r="H11" s="15">
        <v>15</v>
      </c>
      <c r="I11" s="84">
        <v>60</v>
      </c>
      <c r="J11" s="192">
        <f t="shared" si="0"/>
        <v>259</v>
      </c>
    </row>
    <row r="12" spans="2:12" x14ac:dyDescent="0.35">
      <c r="B12" s="3" t="s">
        <v>611</v>
      </c>
      <c r="D12" s="18">
        <v>3</v>
      </c>
      <c r="E12" s="4">
        <v>0</v>
      </c>
      <c r="F12" s="4">
        <v>0</v>
      </c>
      <c r="G12" s="4">
        <v>0</v>
      </c>
      <c r="H12" s="15">
        <v>0</v>
      </c>
      <c r="I12" s="84">
        <v>5</v>
      </c>
      <c r="J12" s="192">
        <f t="shared" si="0"/>
        <v>8</v>
      </c>
    </row>
    <row r="13" spans="2:12" x14ac:dyDescent="0.35">
      <c r="B13" s="3" t="s">
        <v>11</v>
      </c>
      <c r="D13" s="18">
        <v>7</v>
      </c>
      <c r="E13" s="4">
        <v>0</v>
      </c>
      <c r="F13" s="4">
        <v>0</v>
      </c>
      <c r="G13" s="4">
        <v>0</v>
      </c>
      <c r="H13" s="15">
        <v>0</v>
      </c>
      <c r="I13" s="84">
        <v>2</v>
      </c>
      <c r="J13" s="192">
        <f t="shared" si="0"/>
        <v>9</v>
      </c>
    </row>
    <row r="14" spans="2:12" x14ac:dyDescent="0.35">
      <c r="B14" s="3" t="s">
        <v>112</v>
      </c>
      <c r="D14" s="18">
        <v>2</v>
      </c>
      <c r="E14" s="4">
        <v>4</v>
      </c>
      <c r="F14" s="4">
        <v>0</v>
      </c>
      <c r="G14" s="4">
        <v>7</v>
      </c>
      <c r="H14" s="15">
        <v>1</v>
      </c>
      <c r="I14" s="84">
        <v>1</v>
      </c>
      <c r="J14" s="192">
        <f t="shared" si="0"/>
        <v>15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4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1</v>
      </c>
      <c r="E16" s="4">
        <v>0</v>
      </c>
      <c r="F16" s="4">
        <v>0</v>
      </c>
      <c r="G16" s="118">
        <v>1</v>
      </c>
      <c r="H16" s="139">
        <v>0</v>
      </c>
      <c r="I16" s="84">
        <v>9</v>
      </c>
      <c r="J16" s="192">
        <f t="shared" si="0"/>
        <v>11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7">
        <v>3</v>
      </c>
      <c r="H17" s="4">
        <v>0</v>
      </c>
      <c r="I17" s="84">
        <v>0</v>
      </c>
      <c r="J17" s="192">
        <f t="shared" si="0"/>
        <v>3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7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1</v>
      </c>
      <c r="E19" s="4">
        <v>0</v>
      </c>
      <c r="F19" s="4">
        <v>0</v>
      </c>
      <c r="G19" s="26">
        <v>4</v>
      </c>
      <c r="H19" s="4">
        <v>0</v>
      </c>
      <c r="I19" s="84">
        <v>9</v>
      </c>
      <c r="J19" s="192">
        <f t="shared" si="0"/>
        <v>14</v>
      </c>
    </row>
    <row r="20" spans="2:10" x14ac:dyDescent="0.35">
      <c r="B20" s="3" t="s">
        <v>17</v>
      </c>
      <c r="D20" s="6">
        <v>2.3999999999999998E-3</v>
      </c>
      <c r="E20" s="6">
        <v>1.7999999999999999E-2</v>
      </c>
      <c r="F20" s="6">
        <v>7.7000000000000002E-3</v>
      </c>
      <c r="G20" s="6">
        <v>2.7099999999999999E-2</v>
      </c>
      <c r="H20" s="6">
        <v>1.49E-2</v>
      </c>
      <c r="I20" s="85">
        <v>3.3700000000000001E-2</v>
      </c>
      <c r="J20" s="193">
        <f>AVERAGE(D20:I20)</f>
        <v>1.7299999999999999E-2</v>
      </c>
    </row>
    <row r="21" spans="2:10" x14ac:dyDescent="0.35">
      <c r="B21" s="3" t="s">
        <v>18</v>
      </c>
      <c r="D21" s="6">
        <v>3.5000000000000001E-3</v>
      </c>
      <c r="E21" s="6">
        <v>1.0800000000000001E-2</v>
      </c>
      <c r="F21" s="6">
        <v>1.0800000000000001E-2</v>
      </c>
      <c r="G21" s="6">
        <v>2.24E-2</v>
      </c>
      <c r="H21" s="6">
        <v>6.4999999999999997E-3</v>
      </c>
      <c r="I21" s="85">
        <v>2.7E-2</v>
      </c>
      <c r="J21" s="193">
        <f>AVERAGE(D21:I21)</f>
        <v>1.35E-2</v>
      </c>
    </row>
    <row r="22" spans="2:10" x14ac:dyDescent="0.35">
      <c r="B22" s="3" t="s">
        <v>19</v>
      </c>
      <c r="D22" s="7">
        <v>0.77</v>
      </c>
      <c r="E22" s="7">
        <v>0.79</v>
      </c>
      <c r="F22" s="7">
        <v>0.74</v>
      </c>
      <c r="G22" s="7">
        <v>0.71</v>
      </c>
      <c r="H22" s="7">
        <v>0.63</v>
      </c>
      <c r="I22" s="86">
        <v>0.62</v>
      </c>
      <c r="J22" s="194">
        <f>AVERAGE(D22:I22)</f>
        <v>0.71</v>
      </c>
    </row>
    <row r="23" spans="2:10" x14ac:dyDescent="0.35">
      <c r="B23" s="3" t="s">
        <v>20</v>
      </c>
      <c r="D23" s="138">
        <v>41478</v>
      </c>
      <c r="E23" s="8">
        <v>32471</v>
      </c>
      <c r="F23" s="8">
        <v>18074</v>
      </c>
      <c r="G23" s="14">
        <v>56627</v>
      </c>
      <c r="H23" s="33">
        <v>8771</v>
      </c>
      <c r="I23" s="87">
        <v>61798</v>
      </c>
      <c r="J23" s="195">
        <f t="shared" si="0"/>
        <v>219219</v>
      </c>
    </row>
    <row r="24" spans="2:10" x14ac:dyDescent="0.35">
      <c r="B24" s="3" t="s">
        <v>21</v>
      </c>
      <c r="D24" s="18">
        <v>592</v>
      </c>
      <c r="E24" s="4">
        <v>701</v>
      </c>
      <c r="F24" s="4">
        <v>398</v>
      </c>
      <c r="G24" s="4">
        <v>598</v>
      </c>
      <c r="H24" s="15">
        <v>253</v>
      </c>
      <c r="I24" s="84">
        <v>632</v>
      </c>
      <c r="J24" s="192">
        <f t="shared" si="0"/>
        <v>3174</v>
      </c>
    </row>
    <row r="25" spans="2:10" x14ac:dyDescent="0.35">
      <c r="B25" s="3" t="s">
        <v>23</v>
      </c>
      <c r="D25" s="18">
        <v>4</v>
      </c>
      <c r="E25" s="4">
        <v>8</v>
      </c>
      <c r="F25" s="179" t="s">
        <v>29</v>
      </c>
      <c r="G25" s="4">
        <v>8</v>
      </c>
      <c r="H25" s="179" t="s">
        <v>29</v>
      </c>
      <c r="I25" s="84">
        <v>2</v>
      </c>
      <c r="J25" s="192">
        <f>SUM(D25:I25)</f>
        <v>22</v>
      </c>
    </row>
    <row r="26" spans="2:10" x14ac:dyDescent="0.35">
      <c r="B26" s="3" t="s">
        <v>24</v>
      </c>
      <c r="D26" s="7">
        <v>0.86</v>
      </c>
      <c r="E26" s="7">
        <v>0.87</v>
      </c>
      <c r="F26" s="179" t="s">
        <v>29</v>
      </c>
      <c r="G26" s="7">
        <v>0.77</v>
      </c>
      <c r="H26" s="179" t="s">
        <v>29</v>
      </c>
      <c r="I26" s="86">
        <v>0.56999999999999995</v>
      </c>
      <c r="J26" s="194">
        <f>AVERAGE(D26:I26)</f>
        <v>0.76749999999999996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0.85</v>
      </c>
      <c r="E28" s="102">
        <v>0.87</v>
      </c>
      <c r="F28" s="180" t="s">
        <v>29</v>
      </c>
      <c r="G28" s="23">
        <v>0.81</v>
      </c>
      <c r="H28" s="180" t="s">
        <v>29</v>
      </c>
      <c r="I28" s="88">
        <v>0.74</v>
      </c>
      <c r="J28" s="196">
        <f>AVERAGE(D28:I28)</f>
        <v>0.81750000000000012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8835-4388-406B-A36A-0F2C5D6488CC}">
  <dimension ref="B3:L28"/>
  <sheetViews>
    <sheetView showGridLines="0" zoomScale="90" zoomScaleNormal="90" workbookViewId="0">
      <selection activeCell="F23" sqref="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61</v>
      </c>
      <c r="E4" s="89">
        <v>53</v>
      </c>
      <c r="F4" s="89">
        <v>37</v>
      </c>
      <c r="G4" s="89">
        <v>48</v>
      </c>
      <c r="H4" s="30">
        <v>15</v>
      </c>
      <c r="I4" s="83">
        <v>66</v>
      </c>
      <c r="J4" s="191">
        <f>SUM(D4:I4)</f>
        <v>280</v>
      </c>
      <c r="K4" s="41">
        <v>45905</v>
      </c>
      <c r="L4" s="25"/>
    </row>
    <row r="5" spans="2:12" x14ac:dyDescent="0.35">
      <c r="B5" s="82" t="s">
        <v>53</v>
      </c>
      <c r="D5" s="96">
        <v>5</v>
      </c>
      <c r="E5" s="4">
        <v>5</v>
      </c>
      <c r="F5" s="4">
        <v>4</v>
      </c>
      <c r="G5" s="4">
        <v>5</v>
      </c>
      <c r="H5" s="80">
        <v>0</v>
      </c>
      <c r="I5" s="84">
        <v>5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2</v>
      </c>
      <c r="E6" s="173">
        <v>3</v>
      </c>
      <c r="F6" s="173">
        <v>2</v>
      </c>
      <c r="G6" s="4">
        <v>0</v>
      </c>
      <c r="H6" s="80">
        <v>1</v>
      </c>
      <c r="I6" s="84" t="s">
        <v>459</v>
      </c>
      <c r="J6" s="192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E4-E5-E6</f>
        <v>45</v>
      </c>
      <c r="F7" s="4">
        <f>F4-F5-F6</f>
        <v>31</v>
      </c>
      <c r="G7" s="4">
        <v>43</v>
      </c>
      <c r="H7" s="15">
        <v>14</v>
      </c>
      <c r="I7" s="84">
        <v>50</v>
      </c>
      <c r="J7" s="192">
        <f t="shared" si="0"/>
        <v>237</v>
      </c>
      <c r="L7" s="25"/>
    </row>
    <row r="8" spans="2:12" x14ac:dyDescent="0.35">
      <c r="B8" s="3" t="s">
        <v>7</v>
      </c>
      <c r="D8" s="96">
        <v>45</v>
      </c>
      <c r="E8" s="4">
        <v>42</v>
      </c>
      <c r="F8" s="4">
        <v>28</v>
      </c>
      <c r="G8" s="4">
        <v>37</v>
      </c>
      <c r="H8" s="15">
        <v>13</v>
      </c>
      <c r="I8" s="84">
        <v>54</v>
      </c>
      <c r="J8" s="192">
        <f t="shared" si="0"/>
        <v>219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63</v>
      </c>
      <c r="E11" s="4">
        <v>48</v>
      </c>
      <c r="F11" s="4">
        <v>22</v>
      </c>
      <c r="G11" s="4">
        <v>52</v>
      </c>
      <c r="H11" s="15">
        <v>14</v>
      </c>
      <c r="I11" s="84">
        <v>53</v>
      </c>
      <c r="J11" s="192">
        <f t="shared" si="0"/>
        <v>252</v>
      </c>
    </row>
    <row r="12" spans="2:12" x14ac:dyDescent="0.35">
      <c r="B12" s="3" t="s">
        <v>611</v>
      </c>
      <c r="D12" s="18">
        <v>3</v>
      </c>
      <c r="E12" s="4">
        <v>0</v>
      </c>
      <c r="F12" s="4">
        <v>1</v>
      </c>
      <c r="G12" s="4">
        <v>1</v>
      </c>
      <c r="H12" s="15">
        <v>0</v>
      </c>
      <c r="I12" s="84">
        <v>4</v>
      </c>
      <c r="J12" s="192">
        <f t="shared" si="0"/>
        <v>9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8</v>
      </c>
    </row>
    <row r="14" spans="2:12" x14ac:dyDescent="0.35">
      <c r="B14" s="3" t="s">
        <v>112</v>
      </c>
      <c r="D14" s="18">
        <v>6</v>
      </c>
      <c r="E14" s="4">
        <v>2</v>
      </c>
      <c r="F14" s="4">
        <v>0</v>
      </c>
      <c r="G14" s="4">
        <v>8</v>
      </c>
      <c r="H14" s="15">
        <v>1</v>
      </c>
      <c r="I14" s="84">
        <v>0</v>
      </c>
      <c r="J14" s="192">
        <f t="shared" si="0"/>
        <v>17</v>
      </c>
    </row>
    <row r="15" spans="2:12" x14ac:dyDescent="0.35">
      <c r="B15" s="3" t="s">
        <v>113</v>
      </c>
      <c r="D15" s="18">
        <v>2</v>
      </c>
      <c r="E15" s="4">
        <v>6</v>
      </c>
      <c r="F15" s="4">
        <v>0</v>
      </c>
      <c r="G15" s="12">
        <v>4</v>
      </c>
      <c r="H15" s="15">
        <v>0</v>
      </c>
      <c r="I15" s="84">
        <v>0</v>
      </c>
      <c r="J15" s="192">
        <f t="shared" si="0"/>
        <v>12</v>
      </c>
    </row>
    <row r="16" spans="2:12" x14ac:dyDescent="0.35">
      <c r="B16" s="3" t="s">
        <v>13</v>
      </c>
      <c r="D16" s="18">
        <v>3</v>
      </c>
      <c r="E16" s="4">
        <v>0</v>
      </c>
      <c r="F16" s="4">
        <v>0</v>
      </c>
      <c r="G16" s="118">
        <v>1</v>
      </c>
      <c r="H16" s="139">
        <v>0</v>
      </c>
      <c r="I16" s="84">
        <v>18</v>
      </c>
      <c r="J16" s="192">
        <f t="shared" si="0"/>
        <v>22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3</v>
      </c>
      <c r="H17" s="4">
        <v>0</v>
      </c>
      <c r="I17" s="84">
        <v>0</v>
      </c>
      <c r="J17" s="192">
        <f t="shared" si="0"/>
        <v>3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3</v>
      </c>
      <c r="E19" s="4">
        <v>0</v>
      </c>
      <c r="F19" s="4">
        <v>0</v>
      </c>
      <c r="G19" s="26">
        <v>4</v>
      </c>
      <c r="H19" s="4">
        <v>16</v>
      </c>
      <c r="I19" s="84">
        <v>18</v>
      </c>
      <c r="J19" s="192">
        <f t="shared" si="0"/>
        <v>41</v>
      </c>
    </row>
    <row r="20" spans="2:10" x14ac:dyDescent="0.35">
      <c r="B20" s="3" t="s">
        <v>17</v>
      </c>
      <c r="D20" s="6">
        <v>1.21E-2</v>
      </c>
      <c r="E20" s="6">
        <v>8.2000000000000007E-3</v>
      </c>
      <c r="F20" s="6">
        <v>1.03E-2</v>
      </c>
      <c r="G20" s="6">
        <v>1.4E-3</v>
      </c>
      <c r="H20" s="6">
        <v>1.6999999999999999E-3</v>
      </c>
      <c r="I20" s="85">
        <v>1.6999999999999999E-3</v>
      </c>
      <c r="J20" s="193">
        <f>AVERAGE(D20:I20)</f>
        <v>5.8999999999999999E-3</v>
      </c>
    </row>
    <row r="21" spans="2:10" x14ac:dyDescent="0.35">
      <c r="B21" s="3" t="s">
        <v>18</v>
      </c>
      <c r="D21" s="6">
        <v>4.7999999999999996E-3</v>
      </c>
      <c r="E21" s="6">
        <v>1.0699999999999999E-2</v>
      </c>
      <c r="F21" s="6">
        <v>1.0699999999999999E-2</v>
      </c>
      <c r="G21" s="7">
        <v>1.2500000000000001E-2</v>
      </c>
      <c r="H21" s="6">
        <v>6.0000000000000001E-3</v>
      </c>
      <c r="I21" s="85">
        <v>2.01E-2</v>
      </c>
      <c r="J21" s="193">
        <f>AVERAGE(D21:I21)</f>
        <v>1.0799999999999999E-2</v>
      </c>
    </row>
    <row r="22" spans="2:10" x14ac:dyDescent="0.35">
      <c r="B22" s="3" t="s">
        <v>19</v>
      </c>
      <c r="D22" s="7">
        <v>0.86</v>
      </c>
      <c r="E22" s="7">
        <v>0.79</v>
      </c>
      <c r="F22" s="7">
        <v>0.73</v>
      </c>
      <c r="G22" s="7">
        <v>0.75</v>
      </c>
      <c r="H22" s="7">
        <v>0.4</v>
      </c>
      <c r="I22" s="86">
        <v>0.65</v>
      </c>
      <c r="J22" s="194">
        <f>AVERAGE(D22:I22)</f>
        <v>0.69666666666666666</v>
      </c>
    </row>
    <row r="23" spans="2:10" x14ac:dyDescent="0.35">
      <c r="B23" s="3" t="s">
        <v>20</v>
      </c>
      <c r="D23" s="138">
        <v>54417</v>
      </c>
      <c r="E23" s="8">
        <v>31574</v>
      </c>
      <c r="F23" s="8">
        <v>16053</v>
      </c>
      <c r="G23" s="14">
        <v>60842</v>
      </c>
      <c r="H23" s="33">
        <v>5330</v>
      </c>
      <c r="I23" s="87">
        <v>53913</v>
      </c>
      <c r="J23" s="195">
        <f t="shared" si="0"/>
        <v>222129</v>
      </c>
    </row>
    <row r="24" spans="2:10" x14ac:dyDescent="0.35">
      <c r="B24" s="3" t="s">
        <v>21</v>
      </c>
      <c r="D24" s="18">
        <v>620</v>
      </c>
      <c r="E24" s="4">
        <v>596</v>
      </c>
      <c r="F24" s="4">
        <v>211</v>
      </c>
      <c r="G24" s="4">
        <v>676</v>
      </c>
      <c r="H24" s="15">
        <v>238</v>
      </c>
      <c r="I24" s="84">
        <v>518</v>
      </c>
      <c r="J24" s="192">
        <f t="shared" si="0"/>
        <v>2859</v>
      </c>
    </row>
    <row r="25" spans="2:10" x14ac:dyDescent="0.35">
      <c r="B25" s="3" t="s">
        <v>23</v>
      </c>
      <c r="D25" s="18">
        <v>6</v>
      </c>
      <c r="E25" s="4">
        <v>10</v>
      </c>
      <c r="F25" s="179" t="s">
        <v>29</v>
      </c>
      <c r="G25" s="4">
        <v>8</v>
      </c>
      <c r="H25" s="179" t="s">
        <v>29</v>
      </c>
      <c r="I25" s="84">
        <v>8</v>
      </c>
      <c r="J25" s="192">
        <f>SUM(D25:I25)</f>
        <v>32</v>
      </c>
    </row>
    <row r="26" spans="2:10" x14ac:dyDescent="0.35">
      <c r="B26" s="3" t="s">
        <v>24</v>
      </c>
      <c r="D26" s="7">
        <v>0.86</v>
      </c>
      <c r="E26" s="7">
        <v>0.89</v>
      </c>
      <c r="F26" s="179" t="s">
        <v>29</v>
      </c>
      <c r="G26" s="7">
        <v>0.74</v>
      </c>
      <c r="H26" s="179" t="s">
        <v>29</v>
      </c>
      <c r="I26" s="86">
        <v>0.59</v>
      </c>
      <c r="J26" s="194">
        <f>AVERAGE(D26:I26)</f>
        <v>0.77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0.81</v>
      </c>
      <c r="H28" s="180" t="s">
        <v>29</v>
      </c>
      <c r="I28" s="88">
        <v>0.75</v>
      </c>
      <c r="J28" s="196">
        <f>AVERAGE(D28:I28)</f>
        <v>0.8175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D409-1D90-40ED-9E24-0A48CC1A11EC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66</v>
      </c>
      <c r="J4" s="191">
        <f>SUM(D4:I4)</f>
        <v>279</v>
      </c>
      <c r="K4" s="41">
        <v>45906</v>
      </c>
      <c r="L4" s="25"/>
    </row>
    <row r="5" spans="2:12" x14ac:dyDescent="0.35">
      <c r="B5" s="82" t="s">
        <v>53</v>
      </c>
      <c r="D5" s="96">
        <v>3</v>
      </c>
      <c r="E5" s="4">
        <v>5</v>
      </c>
      <c r="F5" s="4">
        <v>4</v>
      </c>
      <c r="G5" s="4">
        <v>5</v>
      </c>
      <c r="H5" s="80">
        <v>0</v>
      </c>
      <c r="I5" s="84">
        <v>5</v>
      </c>
      <c r="J5" s="192">
        <f t="shared" ref="J5:J24" si="0">SUM(D5:I5)</f>
        <v>22</v>
      </c>
      <c r="K5" s="41"/>
      <c r="L5" s="25"/>
    </row>
    <row r="6" spans="2:12" x14ac:dyDescent="0.35">
      <c r="B6" s="82" t="s">
        <v>22</v>
      </c>
      <c r="D6" s="206">
        <v>8</v>
      </c>
      <c r="E6" s="173">
        <v>3</v>
      </c>
      <c r="F6" s="173">
        <v>2</v>
      </c>
      <c r="G6" s="4">
        <v>0</v>
      </c>
      <c r="H6" s="80">
        <v>0</v>
      </c>
      <c r="I6" s="84" t="s">
        <v>757</v>
      </c>
      <c r="J6" s="192">
        <f t="shared" si="0"/>
        <v>13</v>
      </c>
      <c r="K6" s="41"/>
      <c r="L6" s="25"/>
    </row>
    <row r="7" spans="2:12" x14ac:dyDescent="0.35">
      <c r="B7" s="82" t="s">
        <v>54</v>
      </c>
      <c r="D7" s="96">
        <v>49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57</v>
      </c>
      <c r="J7" s="192">
        <f t="shared" si="0"/>
        <v>240</v>
      </c>
      <c r="L7" s="25"/>
    </row>
    <row r="8" spans="2:12" x14ac:dyDescent="0.35">
      <c r="B8" s="3" t="s">
        <v>7</v>
      </c>
      <c r="D8" s="96">
        <v>41</v>
      </c>
      <c r="E8" s="4">
        <v>42</v>
      </c>
      <c r="F8" s="4">
        <v>28</v>
      </c>
      <c r="G8" s="4">
        <v>37</v>
      </c>
      <c r="H8" s="15">
        <v>14</v>
      </c>
      <c r="I8" s="84">
        <v>51</v>
      </c>
      <c r="J8" s="192">
        <f t="shared" si="0"/>
        <v>213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49</v>
      </c>
      <c r="E11" s="4">
        <v>40</v>
      </c>
      <c r="F11" s="4">
        <v>21</v>
      </c>
      <c r="G11" s="4">
        <v>41</v>
      </c>
      <c r="H11" s="15">
        <v>15</v>
      </c>
      <c r="I11" s="84">
        <v>52</v>
      </c>
      <c r="J11" s="192">
        <f t="shared" si="0"/>
        <v>218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1</v>
      </c>
      <c r="G12" s="4">
        <v>0</v>
      </c>
      <c r="H12" s="15">
        <v>0</v>
      </c>
      <c r="I12" s="84">
        <v>5</v>
      </c>
      <c r="J12" s="192">
        <f t="shared" si="0"/>
        <v>8</v>
      </c>
    </row>
    <row r="13" spans="2:12" x14ac:dyDescent="0.35">
      <c r="B13" s="3" t="s">
        <v>11</v>
      </c>
      <c r="D13" s="18">
        <v>4</v>
      </c>
      <c r="E13" s="4">
        <v>0</v>
      </c>
      <c r="F13" s="4">
        <v>0</v>
      </c>
      <c r="G13" s="4">
        <v>2</v>
      </c>
      <c r="H13" s="15">
        <v>0</v>
      </c>
      <c r="I13" s="84">
        <v>0</v>
      </c>
      <c r="J13" s="192">
        <f t="shared" si="0"/>
        <v>6</v>
      </c>
    </row>
    <row r="14" spans="2:12" x14ac:dyDescent="0.35">
      <c r="B14" s="3" t="s">
        <v>112</v>
      </c>
      <c r="D14" s="18">
        <v>4</v>
      </c>
      <c r="E14" s="4">
        <v>0</v>
      </c>
      <c r="F14" s="4">
        <v>0</v>
      </c>
      <c r="G14" s="4">
        <v>1</v>
      </c>
      <c r="H14" s="15">
        <v>0</v>
      </c>
      <c r="I14" s="84">
        <v>0</v>
      </c>
      <c r="J14" s="192">
        <f t="shared" si="0"/>
        <v>5</v>
      </c>
    </row>
    <row r="15" spans="2:12" x14ac:dyDescent="0.35">
      <c r="B15" s="3" t="s">
        <v>113</v>
      </c>
      <c r="D15" s="18">
        <v>2</v>
      </c>
      <c r="E15" s="4">
        <v>4</v>
      </c>
      <c r="F15" s="4">
        <v>0</v>
      </c>
      <c r="G15" s="12">
        <v>1</v>
      </c>
      <c r="H15" s="15">
        <v>0</v>
      </c>
      <c r="I15" s="84">
        <v>0</v>
      </c>
      <c r="J15" s="192">
        <f t="shared" si="0"/>
        <v>7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5</v>
      </c>
      <c r="H16" s="139">
        <v>0</v>
      </c>
      <c r="I16" s="84">
        <v>9</v>
      </c>
      <c r="J16" s="192">
        <f t="shared" si="0"/>
        <v>21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7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7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7</v>
      </c>
      <c r="E19" s="4">
        <v>0</v>
      </c>
      <c r="F19" s="4">
        <v>0</v>
      </c>
      <c r="G19" s="26">
        <v>5</v>
      </c>
      <c r="H19" s="4">
        <v>0</v>
      </c>
      <c r="I19" s="84">
        <v>9</v>
      </c>
      <c r="J19" s="192">
        <f t="shared" si="0"/>
        <v>21</v>
      </c>
    </row>
    <row r="20" spans="2:10" x14ac:dyDescent="0.35">
      <c r="B20" s="3" t="s">
        <v>17</v>
      </c>
      <c r="D20" s="6">
        <v>5.8999999999999999E-3</v>
      </c>
      <c r="E20" s="6">
        <v>3.3399999999999999E-2</v>
      </c>
      <c r="F20" s="6">
        <v>5.0000000000000001E-3</v>
      </c>
      <c r="G20" s="6">
        <v>5.1000000000000004E-3</v>
      </c>
      <c r="H20" s="6">
        <v>1.1000000000000001E-3</v>
      </c>
      <c r="I20" s="85">
        <v>4.1000000000000003E-3</v>
      </c>
      <c r="J20" s="193">
        <f>AVERAGE(D20:I20)</f>
        <v>9.0999999999999987E-3</v>
      </c>
    </row>
    <row r="21" spans="2:10" x14ac:dyDescent="0.35">
      <c r="B21" s="3" t="s">
        <v>18</v>
      </c>
      <c r="D21" s="6">
        <v>5.4999999999999997E-3</v>
      </c>
      <c r="E21" s="6">
        <v>1.1900000000000001E-2</v>
      </c>
      <c r="F21" s="6">
        <v>1.1900000000000001E-2</v>
      </c>
      <c r="G21" s="6">
        <v>1.14E-2</v>
      </c>
      <c r="H21" s="6">
        <v>5.4000000000000003E-3</v>
      </c>
      <c r="I21" s="85">
        <v>1.6799999999999999E-2</v>
      </c>
      <c r="J21" s="193">
        <f>AVERAGE(D21:I21)</f>
        <v>1.0483333333333332E-2</v>
      </c>
    </row>
    <row r="22" spans="2:10" x14ac:dyDescent="0.35">
      <c r="B22" s="3" t="s">
        <v>19</v>
      </c>
      <c r="D22" s="7">
        <v>0.79</v>
      </c>
      <c r="E22" s="7">
        <v>0.74</v>
      </c>
      <c r="F22" s="7">
        <v>0.79</v>
      </c>
      <c r="G22" s="7">
        <v>0.66</v>
      </c>
      <c r="H22" s="7">
        <v>0.39</v>
      </c>
      <c r="I22" s="86">
        <v>0.56999999999999995</v>
      </c>
      <c r="J22" s="194">
        <f>AVERAGE(D22:I22)</f>
        <v>0.65666666666666673</v>
      </c>
    </row>
    <row r="23" spans="2:10" x14ac:dyDescent="0.35">
      <c r="B23" s="3" t="s">
        <v>20</v>
      </c>
      <c r="D23" s="138">
        <v>30972</v>
      </c>
      <c r="E23" s="8">
        <v>21888</v>
      </c>
      <c r="F23" s="8">
        <v>18329</v>
      </c>
      <c r="G23" s="14">
        <v>37395</v>
      </c>
      <c r="H23" s="33">
        <v>5034</v>
      </c>
      <c r="I23" s="87">
        <v>48987</v>
      </c>
      <c r="J23" s="195">
        <f t="shared" si="0"/>
        <v>162605</v>
      </c>
    </row>
    <row r="24" spans="2:10" x14ac:dyDescent="0.35">
      <c r="B24" s="3" t="s">
        <v>21</v>
      </c>
      <c r="D24" s="18">
        <v>511</v>
      </c>
      <c r="E24" s="4">
        <v>511</v>
      </c>
      <c r="F24" s="4">
        <v>342</v>
      </c>
      <c r="G24" s="4">
        <v>477</v>
      </c>
      <c r="H24" s="15">
        <v>268</v>
      </c>
      <c r="I24" s="84">
        <v>572</v>
      </c>
      <c r="J24" s="192">
        <f t="shared" si="0"/>
        <v>2681</v>
      </c>
    </row>
    <row r="25" spans="2:10" x14ac:dyDescent="0.35">
      <c r="B25" s="3" t="s">
        <v>23</v>
      </c>
      <c r="D25" s="18">
        <v>7</v>
      </c>
      <c r="E25" s="4">
        <v>10</v>
      </c>
      <c r="F25" s="179" t="s">
        <v>29</v>
      </c>
      <c r="G25" s="4">
        <v>22</v>
      </c>
      <c r="H25" s="179" t="s">
        <v>29</v>
      </c>
      <c r="I25" s="84">
        <v>0</v>
      </c>
      <c r="J25" s="192">
        <f>SUM(D25:I25)</f>
        <v>39</v>
      </c>
    </row>
    <row r="26" spans="2:10" x14ac:dyDescent="0.35">
      <c r="B26" s="3" t="s">
        <v>24</v>
      </c>
      <c r="D26" s="7">
        <v>0.9</v>
      </c>
      <c r="E26" s="7">
        <v>0.88</v>
      </c>
      <c r="F26" s="179" t="s">
        <v>29</v>
      </c>
      <c r="G26" s="7">
        <v>0.77</v>
      </c>
      <c r="H26" s="179" t="s">
        <v>29</v>
      </c>
      <c r="I26" s="86">
        <v>0.53</v>
      </c>
      <c r="J26" s="194">
        <f>AVERAGE(D26:I26)</f>
        <v>0.77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0.81</v>
      </c>
      <c r="H28" s="180" t="s">
        <v>29</v>
      </c>
      <c r="I28" s="88">
        <v>0.74</v>
      </c>
      <c r="J28" s="196">
        <f>AVERAGE(D28:I28)</f>
        <v>0.81499999999999995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77AD-43DE-4BAD-8D56-1A24683B6E35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66</v>
      </c>
      <c r="J4" s="191">
        <f>SUM(D4:I4)</f>
        <v>279</v>
      </c>
      <c r="K4" s="41">
        <v>45908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4</v>
      </c>
      <c r="E6" s="173">
        <v>3</v>
      </c>
      <c r="F6" s="173">
        <v>2</v>
      </c>
      <c r="G6" s="4">
        <v>0</v>
      </c>
      <c r="H6" s="80" t="s">
        <v>246</v>
      </c>
      <c r="I6" s="84" t="s">
        <v>758</v>
      </c>
      <c r="J6" s="192">
        <f t="shared" si="0"/>
        <v>9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E4-E5-E6</f>
        <v>45</v>
      </c>
      <c r="F7" s="4">
        <f>F4-F5-F6</f>
        <v>31</v>
      </c>
      <c r="G7" s="4">
        <v>43</v>
      </c>
      <c r="H7" s="15">
        <v>14</v>
      </c>
      <c r="I7" s="84">
        <v>51</v>
      </c>
      <c r="J7" s="192">
        <f t="shared" si="0"/>
        <v>236</v>
      </c>
      <c r="L7" s="25"/>
    </row>
    <row r="8" spans="2:12" x14ac:dyDescent="0.35">
      <c r="B8" s="3" t="s">
        <v>7</v>
      </c>
      <c r="D8" s="96">
        <v>44</v>
      </c>
      <c r="E8" s="4">
        <v>42</v>
      </c>
      <c r="F8" s="4">
        <v>28</v>
      </c>
      <c r="G8" s="4">
        <v>37</v>
      </c>
      <c r="H8" s="15">
        <v>13</v>
      </c>
      <c r="I8" s="84">
        <v>45</v>
      </c>
      <c r="J8" s="192">
        <f t="shared" si="0"/>
        <v>209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55</v>
      </c>
      <c r="E11" s="4">
        <v>53</v>
      </c>
      <c r="F11" s="4">
        <v>23</v>
      </c>
      <c r="G11" s="4">
        <v>41</v>
      </c>
      <c r="H11" s="15">
        <v>14</v>
      </c>
      <c r="I11" s="84">
        <v>46</v>
      </c>
      <c r="J11" s="192">
        <f t="shared" si="0"/>
        <v>232</v>
      </c>
    </row>
    <row r="12" spans="2:12" x14ac:dyDescent="0.35">
      <c r="B12" s="3" t="s">
        <v>611</v>
      </c>
      <c r="D12" s="18">
        <v>3</v>
      </c>
      <c r="E12" s="4">
        <v>0</v>
      </c>
      <c r="F12" s="4">
        <v>0</v>
      </c>
      <c r="G12" s="4">
        <v>0</v>
      </c>
      <c r="H12" s="15">
        <v>0</v>
      </c>
      <c r="I12" s="84">
        <v>4</v>
      </c>
      <c r="J12" s="192">
        <f t="shared" si="0"/>
        <v>7</v>
      </c>
    </row>
    <row r="13" spans="2:12" x14ac:dyDescent="0.35">
      <c r="B13" s="3" t="s">
        <v>11</v>
      </c>
      <c r="D13" s="18">
        <v>8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8</v>
      </c>
    </row>
    <row r="14" spans="2:12" x14ac:dyDescent="0.35">
      <c r="B14" s="3" t="s">
        <v>112</v>
      </c>
      <c r="D14" s="18">
        <v>0</v>
      </c>
      <c r="E14" s="4">
        <v>3</v>
      </c>
      <c r="F14" s="4">
        <v>0</v>
      </c>
      <c r="G14" s="4">
        <v>2</v>
      </c>
      <c r="H14" s="15">
        <v>0</v>
      </c>
      <c r="I14" s="84">
        <v>0</v>
      </c>
      <c r="J14" s="192">
        <f t="shared" si="0"/>
        <v>5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0</v>
      </c>
      <c r="G15" s="12">
        <v>6</v>
      </c>
      <c r="H15" s="15">
        <v>0</v>
      </c>
      <c r="I15" s="84">
        <v>0</v>
      </c>
      <c r="J15" s="192">
        <f t="shared" si="0"/>
        <v>13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5</v>
      </c>
      <c r="H16" s="139">
        <v>0</v>
      </c>
      <c r="I16" s="84">
        <v>14</v>
      </c>
      <c r="J16" s="192">
        <f t="shared" si="0"/>
        <v>26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7</v>
      </c>
      <c r="E19" s="4">
        <v>0</v>
      </c>
      <c r="F19" s="4">
        <v>0</v>
      </c>
      <c r="G19" s="26">
        <v>5</v>
      </c>
      <c r="H19" s="4">
        <v>0</v>
      </c>
      <c r="I19" s="84">
        <v>14</v>
      </c>
      <c r="J19" s="192">
        <f t="shared" si="0"/>
        <v>26</v>
      </c>
    </row>
    <row r="20" spans="2:10" x14ac:dyDescent="0.35">
      <c r="B20" s="3" t="s">
        <v>17</v>
      </c>
      <c r="D20" s="6">
        <v>8.8000000000000005E-3</v>
      </c>
      <c r="E20" s="6">
        <v>2.1999999999999999E-2</v>
      </c>
      <c r="F20" s="6">
        <v>1.9300000000000001E-2</v>
      </c>
      <c r="G20" s="6">
        <v>8.0999999999999996E-3</v>
      </c>
      <c r="H20" s="6">
        <v>6.0000000000000001E-3</v>
      </c>
      <c r="I20" s="85">
        <v>1.0200000000000001E-2</v>
      </c>
      <c r="J20" s="193">
        <f>AVERAGE(D20:I20)</f>
        <v>1.2400000000000001E-2</v>
      </c>
    </row>
    <row r="21" spans="2:10" x14ac:dyDescent="0.35">
      <c r="B21" s="3" t="s">
        <v>18</v>
      </c>
      <c r="D21" s="6">
        <v>5.5999999999999999E-3</v>
      </c>
      <c r="E21" s="6">
        <v>1.1900000000000001E-2</v>
      </c>
      <c r="F21" s="6">
        <v>1.1900000000000001E-2</v>
      </c>
      <c r="G21" s="6">
        <v>1.11E-2</v>
      </c>
      <c r="H21" s="6">
        <v>5.3E-3</v>
      </c>
      <c r="I21" s="85">
        <v>1.61E-2</v>
      </c>
      <c r="J21" s="193">
        <f>AVERAGE(D21:I21)</f>
        <v>1.0316666666666667E-2</v>
      </c>
    </row>
    <row r="22" spans="2:10" x14ac:dyDescent="0.35">
      <c r="B22" s="3" t="s">
        <v>19</v>
      </c>
      <c r="D22" s="7">
        <v>0.86</v>
      </c>
      <c r="E22" s="7">
        <v>0.79</v>
      </c>
      <c r="F22" s="7">
        <v>0.75</v>
      </c>
      <c r="G22" s="7">
        <v>0.61</v>
      </c>
      <c r="H22" s="7">
        <v>0.46</v>
      </c>
      <c r="I22" s="86">
        <v>0.52</v>
      </c>
      <c r="J22" s="194">
        <f>AVERAGE(D22:I22)</f>
        <v>0.66499999999999992</v>
      </c>
    </row>
    <row r="23" spans="2:10" x14ac:dyDescent="0.35">
      <c r="B23" s="3" t="s">
        <v>20</v>
      </c>
      <c r="D23" s="138">
        <v>41886</v>
      </c>
      <c r="E23" s="8">
        <v>28904</v>
      </c>
      <c r="F23" s="8">
        <v>21228</v>
      </c>
      <c r="G23" s="14">
        <v>35085</v>
      </c>
      <c r="H23" s="33">
        <v>6487</v>
      </c>
      <c r="I23" s="87">
        <v>38528</v>
      </c>
      <c r="J23" s="195">
        <f t="shared" si="0"/>
        <v>172118</v>
      </c>
    </row>
    <row r="24" spans="2:10" x14ac:dyDescent="0.35">
      <c r="B24" s="3" t="s">
        <v>21</v>
      </c>
      <c r="D24" s="18">
        <v>820</v>
      </c>
      <c r="E24" s="4">
        <v>703</v>
      </c>
      <c r="F24" s="4">
        <v>383</v>
      </c>
      <c r="G24" s="4">
        <v>425</v>
      </c>
      <c r="H24" s="15">
        <v>274</v>
      </c>
      <c r="I24" s="84">
        <v>416</v>
      </c>
      <c r="J24" s="192">
        <f t="shared" si="0"/>
        <v>3021</v>
      </c>
    </row>
    <row r="25" spans="2:10" x14ac:dyDescent="0.35">
      <c r="B25" s="3" t="s">
        <v>23</v>
      </c>
      <c r="D25" s="18">
        <v>5</v>
      </c>
      <c r="E25" s="4">
        <v>14</v>
      </c>
      <c r="F25" s="179" t="s">
        <v>29</v>
      </c>
      <c r="G25" s="4">
        <v>14</v>
      </c>
      <c r="H25" s="179" t="s">
        <v>29</v>
      </c>
      <c r="I25" s="84">
        <v>27</v>
      </c>
      <c r="J25" s="192">
        <f>SUM(D25:I25)</f>
        <v>60</v>
      </c>
    </row>
    <row r="26" spans="2:10" x14ac:dyDescent="0.35">
      <c r="B26" s="3" t="s">
        <v>24</v>
      </c>
      <c r="D26" s="7">
        <v>0.94</v>
      </c>
      <c r="E26" s="7">
        <v>0.91</v>
      </c>
      <c r="F26" s="179" t="s">
        <v>29</v>
      </c>
      <c r="G26" s="7">
        <v>0.8</v>
      </c>
      <c r="H26" s="179" t="s">
        <v>29</v>
      </c>
      <c r="I26" s="86">
        <v>0.66</v>
      </c>
      <c r="J26" s="194">
        <f>AVERAGE(D26:I26)</f>
        <v>0.82750000000000012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0.87</v>
      </c>
      <c r="F28" s="180" t="s">
        <v>29</v>
      </c>
      <c r="G28" s="23">
        <v>0.81</v>
      </c>
      <c r="H28" s="180" t="s">
        <v>29</v>
      </c>
      <c r="I28" s="88">
        <v>0.74</v>
      </c>
      <c r="J28" s="194">
        <f>AVERAGE(D28:I28)</f>
        <v>0.81499999999999995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3682-CFE6-46B9-9BFF-E56ECFF0E732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65</v>
      </c>
      <c r="J4" s="191">
        <f>SUM(D4:I4)</f>
        <v>278</v>
      </c>
      <c r="K4" s="41">
        <v>45909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5</v>
      </c>
      <c r="E6" s="173">
        <v>3</v>
      </c>
      <c r="F6" s="173">
        <v>2</v>
      </c>
      <c r="G6" s="4">
        <v>0</v>
      </c>
      <c r="H6" s="80" t="s">
        <v>235</v>
      </c>
      <c r="I6" s="84" t="s">
        <v>759</v>
      </c>
      <c r="J6" s="192">
        <f t="shared" si="0"/>
        <v>10</v>
      </c>
      <c r="K6" s="41"/>
      <c r="L6" s="25"/>
    </row>
    <row r="7" spans="2:12" x14ac:dyDescent="0.35">
      <c r="B7" s="82" t="s">
        <v>54</v>
      </c>
      <c r="D7" s="96">
        <v>51</v>
      </c>
      <c r="E7" s="4">
        <f>E4-E5-E6</f>
        <v>45</v>
      </c>
      <c r="F7" s="4">
        <f>F4-F5-F6</f>
        <v>31</v>
      </c>
      <c r="G7" s="4">
        <v>43</v>
      </c>
      <c r="H7" s="15">
        <v>13</v>
      </c>
      <c r="I7" s="84">
        <v>54</v>
      </c>
      <c r="J7" s="192">
        <f t="shared" si="0"/>
        <v>237</v>
      </c>
      <c r="L7" s="25"/>
    </row>
    <row r="8" spans="2:12" x14ac:dyDescent="0.35">
      <c r="B8" s="3" t="s">
        <v>7</v>
      </c>
      <c r="D8" s="96">
        <v>43</v>
      </c>
      <c r="E8" s="4">
        <v>42</v>
      </c>
      <c r="F8" s="4">
        <v>28</v>
      </c>
      <c r="G8" s="4">
        <v>37</v>
      </c>
      <c r="H8" s="15">
        <v>12</v>
      </c>
      <c r="I8" s="84">
        <v>48</v>
      </c>
      <c r="J8" s="192">
        <f t="shared" si="0"/>
        <v>210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50</v>
      </c>
      <c r="E11" s="4">
        <v>41</v>
      </c>
      <c r="F11" s="4">
        <v>30</v>
      </c>
      <c r="G11" s="4">
        <v>43</v>
      </c>
      <c r="H11" s="15">
        <v>13</v>
      </c>
      <c r="I11" s="84">
        <v>54</v>
      </c>
      <c r="J11" s="192">
        <f t="shared" si="0"/>
        <v>231</v>
      </c>
    </row>
    <row r="12" spans="2:12" x14ac:dyDescent="0.35">
      <c r="B12" s="3" t="s">
        <v>611</v>
      </c>
      <c r="D12" s="18">
        <v>2</v>
      </c>
      <c r="E12" s="4">
        <v>0</v>
      </c>
      <c r="F12" s="4">
        <v>3</v>
      </c>
      <c r="G12" s="4">
        <v>0</v>
      </c>
      <c r="H12" s="15">
        <v>0</v>
      </c>
      <c r="I12" s="84">
        <v>4</v>
      </c>
      <c r="J12" s="192">
        <f t="shared" si="0"/>
        <v>9</v>
      </c>
    </row>
    <row r="13" spans="2:12" x14ac:dyDescent="0.35">
      <c r="B13" s="3" t="s">
        <v>11</v>
      </c>
      <c r="D13" s="18">
        <v>3</v>
      </c>
      <c r="E13" s="4">
        <v>0</v>
      </c>
      <c r="F13" s="4">
        <v>0</v>
      </c>
      <c r="G13" s="4">
        <v>0</v>
      </c>
      <c r="H13" s="15">
        <v>0</v>
      </c>
      <c r="I13" s="84">
        <v>3</v>
      </c>
      <c r="J13" s="192">
        <f t="shared" si="0"/>
        <v>6</v>
      </c>
    </row>
    <row r="14" spans="2:12" x14ac:dyDescent="0.35">
      <c r="B14" s="3" t="s">
        <v>112</v>
      </c>
      <c r="D14" s="18">
        <v>1</v>
      </c>
      <c r="E14" s="4">
        <v>0</v>
      </c>
      <c r="F14" s="4">
        <v>0</v>
      </c>
      <c r="G14" s="4">
        <v>5</v>
      </c>
      <c r="H14" s="15">
        <v>0</v>
      </c>
      <c r="I14" s="84">
        <v>0</v>
      </c>
      <c r="J14" s="192">
        <f t="shared" si="0"/>
        <v>6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7</v>
      </c>
      <c r="E16" s="4">
        <v>0</v>
      </c>
      <c r="F16" s="4">
        <v>0</v>
      </c>
      <c r="G16" s="118">
        <v>0</v>
      </c>
      <c r="H16" s="139">
        <v>0</v>
      </c>
      <c r="I16" s="84">
        <v>6</v>
      </c>
      <c r="J16" s="192">
        <f t="shared" si="0"/>
        <v>13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7</v>
      </c>
      <c r="E19" s="4">
        <v>0</v>
      </c>
      <c r="F19" s="4">
        <v>0</v>
      </c>
      <c r="G19" s="26">
        <v>0</v>
      </c>
      <c r="H19" s="4">
        <v>3</v>
      </c>
      <c r="I19" s="84">
        <v>6</v>
      </c>
      <c r="J19" s="192">
        <f t="shared" si="0"/>
        <v>16</v>
      </c>
    </row>
    <row r="20" spans="2:10" x14ac:dyDescent="0.35">
      <c r="B20" s="3" t="s">
        <v>17</v>
      </c>
      <c r="D20" s="6">
        <v>1.8700000000000001E-2</v>
      </c>
      <c r="E20" s="6">
        <v>2.1899999999999999E-2</v>
      </c>
      <c r="F20" s="6">
        <v>2.1100000000000001E-2</v>
      </c>
      <c r="G20" s="6">
        <v>3.0000000000000001E-3</v>
      </c>
      <c r="H20" s="6">
        <v>6.0000000000000001E-3</v>
      </c>
      <c r="I20" s="85">
        <v>1.01E-2</v>
      </c>
      <c r="J20" s="193">
        <f>AVERAGE(D20:I20)</f>
        <v>1.3466666666666667E-2</v>
      </c>
    </row>
    <row r="21" spans="2:10" x14ac:dyDescent="0.35">
      <c r="B21" s="3" t="s">
        <v>18</v>
      </c>
      <c r="D21" s="6">
        <v>7.7000000000000002E-3</v>
      </c>
      <c r="E21" s="6">
        <v>1.32E-2</v>
      </c>
      <c r="F21" s="6">
        <v>1.32E-2</v>
      </c>
      <c r="G21" s="6">
        <v>9.7000000000000003E-3</v>
      </c>
      <c r="H21" s="6">
        <v>4.7999999999999996E-3</v>
      </c>
      <c r="I21" s="85">
        <v>1.55E-2</v>
      </c>
      <c r="J21" s="193">
        <f>AVERAGE(D21:I21)</f>
        <v>1.0683333333333335E-2</v>
      </c>
    </row>
    <row r="22" spans="2:10" x14ac:dyDescent="0.35">
      <c r="B22" s="3" t="s">
        <v>19</v>
      </c>
      <c r="D22" s="7">
        <v>0.71</v>
      </c>
      <c r="E22" s="7">
        <v>0.74</v>
      </c>
      <c r="F22" s="7">
        <v>0.76</v>
      </c>
      <c r="G22" s="7">
        <v>0.69</v>
      </c>
      <c r="H22" s="7">
        <v>0.94</v>
      </c>
      <c r="I22" s="86">
        <v>0.51</v>
      </c>
      <c r="J22" s="194">
        <f>AVERAGE(D22:I22)</f>
        <v>0.72499999999999998</v>
      </c>
    </row>
    <row r="23" spans="2:10" x14ac:dyDescent="0.35">
      <c r="B23" s="3" t="s">
        <v>20</v>
      </c>
      <c r="D23" s="138">
        <v>29831</v>
      </c>
      <c r="E23" s="8">
        <v>21929</v>
      </c>
      <c r="F23" s="8">
        <v>28995</v>
      </c>
      <c r="G23" s="14">
        <v>41684</v>
      </c>
      <c r="H23" s="33">
        <v>12169</v>
      </c>
      <c r="I23" s="87">
        <v>42057</v>
      </c>
      <c r="J23" s="195">
        <f t="shared" si="0"/>
        <v>176665</v>
      </c>
    </row>
    <row r="24" spans="2:10" x14ac:dyDescent="0.35">
      <c r="B24" s="3" t="s">
        <v>21</v>
      </c>
      <c r="D24" s="18">
        <v>485</v>
      </c>
      <c r="E24" s="4">
        <v>444</v>
      </c>
      <c r="F24" s="4">
        <v>181</v>
      </c>
      <c r="G24" s="4">
        <v>515</v>
      </c>
      <c r="H24" s="15">
        <v>14</v>
      </c>
      <c r="I24" s="84">
        <v>537</v>
      </c>
      <c r="J24" s="192">
        <f t="shared" si="0"/>
        <v>2176</v>
      </c>
    </row>
    <row r="25" spans="2:10" x14ac:dyDescent="0.35">
      <c r="B25" s="3" t="s">
        <v>23</v>
      </c>
      <c r="D25" s="18">
        <v>15</v>
      </c>
      <c r="E25" s="4">
        <v>6</v>
      </c>
      <c r="F25" s="179" t="s">
        <v>29</v>
      </c>
      <c r="G25" s="4">
        <v>5</v>
      </c>
      <c r="H25" s="179" t="s">
        <v>29</v>
      </c>
      <c r="I25" s="84">
        <v>7</v>
      </c>
      <c r="J25" s="192">
        <f>SUM(D25:I25)</f>
        <v>33</v>
      </c>
    </row>
    <row r="26" spans="2:10" x14ac:dyDescent="0.35">
      <c r="B26" s="3" t="s">
        <v>24</v>
      </c>
      <c r="D26" s="7">
        <v>0.98</v>
      </c>
      <c r="E26" s="7">
        <v>0.89</v>
      </c>
      <c r="F26" s="179" t="s">
        <v>29</v>
      </c>
      <c r="G26" s="7">
        <v>0.8</v>
      </c>
      <c r="H26" s="179" t="s">
        <v>29</v>
      </c>
      <c r="I26" s="86">
        <v>0.69</v>
      </c>
      <c r="J26" s="194">
        <f>AVERAGE(D26:I26)</f>
        <v>0.84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0.88</v>
      </c>
      <c r="F28" s="180" t="s">
        <v>29</v>
      </c>
      <c r="G28" s="23">
        <v>0.81</v>
      </c>
      <c r="H28" s="180" t="s">
        <v>29</v>
      </c>
      <c r="I28" s="88">
        <v>0.74</v>
      </c>
      <c r="J28" s="194">
        <f>AVERAGE(D28:I28)</f>
        <v>0.81750000000000012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6C63-B7F6-42EB-831A-12B33FE8F5B8}">
  <dimension ref="B3:L28"/>
  <sheetViews>
    <sheetView showGridLines="0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65</v>
      </c>
      <c r="J4" s="191">
        <f>SUM(D4:I4)</f>
        <v>278</v>
      </c>
      <c r="K4" s="41">
        <v>45910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3</v>
      </c>
      <c r="E6" s="173">
        <v>3</v>
      </c>
      <c r="F6" s="173">
        <v>2</v>
      </c>
      <c r="G6" s="4">
        <v>0</v>
      </c>
      <c r="H6" s="80" t="s">
        <v>233</v>
      </c>
      <c r="I6" s="84" t="s">
        <v>453</v>
      </c>
      <c r="J6" s="192">
        <f t="shared" si="0"/>
        <v>8</v>
      </c>
      <c r="K6" s="41"/>
      <c r="L6" s="25"/>
    </row>
    <row r="7" spans="2:12" x14ac:dyDescent="0.35">
      <c r="B7" s="82" t="s">
        <v>54</v>
      </c>
      <c r="D7" s="96">
        <v>53</v>
      </c>
      <c r="E7" s="4">
        <f>E4-E5-E6</f>
        <v>45</v>
      </c>
      <c r="F7" s="4">
        <f>F4-F5-F6</f>
        <v>31</v>
      </c>
      <c r="G7" s="4">
        <v>43</v>
      </c>
      <c r="H7" s="15">
        <v>12</v>
      </c>
      <c r="I7" s="84">
        <v>57</v>
      </c>
      <c r="J7" s="192">
        <f t="shared" si="0"/>
        <v>241</v>
      </c>
      <c r="L7" s="25"/>
    </row>
    <row r="8" spans="2:12" x14ac:dyDescent="0.35">
      <c r="B8" s="3" t="s">
        <v>7</v>
      </c>
      <c r="D8" s="96">
        <v>45</v>
      </c>
      <c r="E8" s="4">
        <v>42</v>
      </c>
      <c r="F8" s="4">
        <v>28</v>
      </c>
      <c r="G8" s="4">
        <v>37</v>
      </c>
      <c r="H8" s="15">
        <v>11</v>
      </c>
      <c r="I8" s="84">
        <v>51</v>
      </c>
      <c r="J8" s="192">
        <f t="shared" si="0"/>
        <v>214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55</v>
      </c>
      <c r="E11" s="4">
        <v>43</v>
      </c>
      <c r="F11" s="4">
        <v>30</v>
      </c>
      <c r="G11" s="4">
        <v>44</v>
      </c>
      <c r="H11" s="15">
        <v>12</v>
      </c>
      <c r="I11" s="84">
        <v>55</v>
      </c>
      <c r="J11" s="192">
        <f t="shared" si="0"/>
        <v>239</v>
      </c>
    </row>
    <row r="12" spans="2:12" x14ac:dyDescent="0.35">
      <c r="B12" s="3" t="s">
        <v>611</v>
      </c>
      <c r="D12" s="18">
        <v>0</v>
      </c>
      <c r="E12" s="4">
        <v>1</v>
      </c>
      <c r="F12" s="4">
        <v>1</v>
      </c>
      <c r="G12" s="4">
        <v>0</v>
      </c>
      <c r="H12" s="15">
        <v>0</v>
      </c>
      <c r="I12" s="84">
        <v>4</v>
      </c>
      <c r="J12" s="192">
        <f t="shared" si="0"/>
        <v>6</v>
      </c>
    </row>
    <row r="13" spans="2:12" x14ac:dyDescent="0.35">
      <c r="B13" s="3" t="s">
        <v>11</v>
      </c>
      <c r="D13" s="18">
        <v>4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4</v>
      </c>
    </row>
    <row r="14" spans="2:12" x14ac:dyDescent="0.35">
      <c r="B14" s="3" t="s">
        <v>112</v>
      </c>
      <c r="D14" s="18">
        <v>2</v>
      </c>
      <c r="E14" s="4">
        <v>0</v>
      </c>
      <c r="F14" s="4">
        <v>0</v>
      </c>
      <c r="G14" s="4">
        <v>1</v>
      </c>
      <c r="H14" s="15">
        <v>0</v>
      </c>
      <c r="I14" s="84">
        <v>1</v>
      </c>
      <c r="J14" s="192">
        <f t="shared" si="0"/>
        <v>4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1</v>
      </c>
      <c r="H15" s="15">
        <v>0</v>
      </c>
      <c r="I15" s="84">
        <v>0</v>
      </c>
      <c r="J15" s="192">
        <f t="shared" si="0"/>
        <v>7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5</v>
      </c>
      <c r="H16" s="139">
        <v>0</v>
      </c>
      <c r="I16" s="84">
        <v>10</v>
      </c>
      <c r="J16" s="192">
        <f t="shared" si="0"/>
        <v>19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4</v>
      </c>
      <c r="G18" s="340"/>
      <c r="H18" s="4">
        <v>0</v>
      </c>
      <c r="I18" s="84">
        <v>0</v>
      </c>
      <c r="J18" s="192">
        <f t="shared" si="0"/>
        <v>4</v>
      </c>
    </row>
    <row r="19" spans="2:10" x14ac:dyDescent="0.35">
      <c r="B19" s="3" t="s">
        <v>16</v>
      </c>
      <c r="D19" s="18">
        <v>4</v>
      </c>
      <c r="E19" s="4">
        <v>0</v>
      </c>
      <c r="F19" s="4">
        <v>4</v>
      </c>
      <c r="G19" s="26">
        <v>5</v>
      </c>
      <c r="H19" s="4">
        <v>1</v>
      </c>
      <c r="I19" s="84">
        <v>10</v>
      </c>
      <c r="J19" s="192">
        <f t="shared" si="0"/>
        <v>24</v>
      </c>
    </row>
    <row r="20" spans="2:10" x14ac:dyDescent="0.35">
      <c r="B20" s="3" t="s">
        <v>17</v>
      </c>
      <c r="D20" s="6">
        <v>4.3E-3</v>
      </c>
      <c r="E20" s="6">
        <v>1.34E-2</v>
      </c>
      <c r="F20" s="6">
        <v>4.7999999999999996E-3</v>
      </c>
      <c r="G20" s="6">
        <v>4.8999999999999998E-3</v>
      </c>
      <c r="H20" s="6">
        <v>0</v>
      </c>
      <c r="I20" s="85">
        <v>1.0699999999999999E-2</v>
      </c>
      <c r="J20" s="193">
        <f>AVERAGE(D20:I20)</f>
        <v>6.3500000000000006E-3</v>
      </c>
    </row>
    <row r="21" spans="2:10" x14ac:dyDescent="0.35">
      <c r="B21" s="3" t="s">
        <v>18</v>
      </c>
      <c r="D21" s="6">
        <v>7.7000000000000002E-3</v>
      </c>
      <c r="E21" s="6">
        <v>1.9400000000000001E-2</v>
      </c>
      <c r="F21" s="6">
        <v>1.9400000000000001E-2</v>
      </c>
      <c r="G21" s="6">
        <v>1.2E-2</v>
      </c>
      <c r="H21" s="6">
        <v>4.4000000000000003E-3</v>
      </c>
      <c r="I21" s="85">
        <v>1.4500000000000001E-2</v>
      </c>
      <c r="J21" s="193">
        <f>AVERAGE(D21:I21)</f>
        <v>1.29E-2</v>
      </c>
    </row>
    <row r="22" spans="2:10" x14ac:dyDescent="0.35">
      <c r="B22" s="3" t="s">
        <v>19</v>
      </c>
      <c r="D22" s="7">
        <v>0.71</v>
      </c>
      <c r="E22" s="7">
        <v>0.79</v>
      </c>
      <c r="F22" s="7">
        <v>0.82</v>
      </c>
      <c r="G22" s="7">
        <v>0.74</v>
      </c>
      <c r="H22" s="7">
        <v>0.56999999999999995</v>
      </c>
      <c r="I22" s="86">
        <v>0.57999999999999996</v>
      </c>
      <c r="J22" s="194">
        <f>AVERAGE(D22:I22)</f>
        <v>0.70166666666666655</v>
      </c>
    </row>
    <row r="23" spans="2:10" x14ac:dyDescent="0.35">
      <c r="B23" s="3" t="s">
        <v>20</v>
      </c>
      <c r="D23" s="138">
        <v>37316</v>
      </c>
      <c r="E23" s="8">
        <v>23928</v>
      </c>
      <c r="F23" s="8">
        <v>25921</v>
      </c>
      <c r="G23" s="14">
        <v>48920</v>
      </c>
      <c r="H23" s="33">
        <v>6720</v>
      </c>
      <c r="I23" s="87">
        <v>46430</v>
      </c>
      <c r="J23" s="195">
        <f t="shared" si="0"/>
        <v>189235</v>
      </c>
    </row>
    <row r="24" spans="2:10" x14ac:dyDescent="0.35">
      <c r="B24" s="3" t="s">
        <v>21</v>
      </c>
      <c r="D24" s="18">
        <v>540</v>
      </c>
      <c r="E24" s="4">
        <v>534</v>
      </c>
      <c r="F24" s="4">
        <v>266</v>
      </c>
      <c r="G24" s="4">
        <v>535</v>
      </c>
      <c r="H24" s="15">
        <v>173</v>
      </c>
      <c r="I24" s="84">
        <v>535</v>
      </c>
      <c r="J24" s="192">
        <f t="shared" si="0"/>
        <v>2583</v>
      </c>
    </row>
    <row r="25" spans="2:10" x14ac:dyDescent="0.35">
      <c r="B25" s="3" t="s">
        <v>23</v>
      </c>
      <c r="D25" s="18">
        <v>4</v>
      </c>
      <c r="E25" s="4">
        <v>10</v>
      </c>
      <c r="F25" s="179" t="s">
        <v>29</v>
      </c>
      <c r="G25" s="4">
        <v>14</v>
      </c>
      <c r="H25" s="179" t="s">
        <v>29</v>
      </c>
      <c r="I25" s="84">
        <v>4</v>
      </c>
      <c r="J25" s="192">
        <f>SUM(D25:I25)</f>
        <v>32</v>
      </c>
    </row>
    <row r="26" spans="2:10" x14ac:dyDescent="0.35">
      <c r="B26" s="3" t="s">
        <v>24</v>
      </c>
      <c r="D26" s="7">
        <v>0.98</v>
      </c>
      <c r="E26" s="7">
        <v>0.86</v>
      </c>
      <c r="F26" s="179" t="s">
        <v>29</v>
      </c>
      <c r="G26" s="7">
        <v>0.84</v>
      </c>
      <c r="H26" s="179" t="s">
        <v>29</v>
      </c>
      <c r="I26" s="86">
        <v>0.68</v>
      </c>
      <c r="J26" s="194">
        <f>AVERAGE(D26:I26)</f>
        <v>0.84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0.88</v>
      </c>
      <c r="F28" s="180" t="s">
        <v>29</v>
      </c>
      <c r="G28" s="23">
        <v>0.81</v>
      </c>
      <c r="H28" s="180" t="s">
        <v>29</v>
      </c>
      <c r="I28" s="88">
        <v>0.74</v>
      </c>
      <c r="J28" s="194">
        <f>AVERAGE(D28:I28)</f>
        <v>0.81750000000000012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30F7-C8C5-452A-84CE-4CC3215AC9BC}">
  <dimension ref="B3:L28"/>
  <sheetViews>
    <sheetView showGridLines="0" topLeftCell="A2" zoomScale="90" zoomScaleNormal="90" workbookViewId="0">
      <selection activeCell="E4" sqref="E4:F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65</v>
      </c>
      <c r="J4" s="191">
        <f>SUM(D4:I4)</f>
        <v>278</v>
      </c>
      <c r="K4" s="41">
        <v>45911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1</v>
      </c>
      <c r="E6" s="173">
        <v>3</v>
      </c>
      <c r="F6" s="173">
        <v>2</v>
      </c>
      <c r="G6" s="4">
        <v>1</v>
      </c>
      <c r="H6" s="80">
        <v>0</v>
      </c>
      <c r="I6" s="84" t="s">
        <v>453</v>
      </c>
      <c r="J6" s="192">
        <f t="shared" si="0"/>
        <v>7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57</v>
      </c>
      <c r="J7" s="192">
        <f t="shared" si="0"/>
        <v>247</v>
      </c>
      <c r="L7" s="25"/>
    </row>
    <row r="8" spans="2:12" x14ac:dyDescent="0.35">
      <c r="B8" s="3" t="s">
        <v>7</v>
      </c>
      <c r="D8" s="96">
        <v>47</v>
      </c>
      <c r="E8" s="4">
        <v>42</v>
      </c>
      <c r="F8" s="4">
        <v>28</v>
      </c>
      <c r="G8" s="4">
        <v>37</v>
      </c>
      <c r="H8" s="15">
        <v>14</v>
      </c>
      <c r="I8" s="84">
        <v>51</v>
      </c>
      <c r="J8" s="192">
        <f t="shared" si="0"/>
        <v>219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64</v>
      </c>
      <c r="E11" s="4">
        <v>46</v>
      </c>
      <c r="F11" s="4">
        <v>25</v>
      </c>
      <c r="G11" s="4">
        <v>52</v>
      </c>
      <c r="H11" s="15">
        <v>15</v>
      </c>
      <c r="I11" s="84">
        <v>58</v>
      </c>
      <c r="J11" s="192">
        <f t="shared" si="0"/>
        <v>260</v>
      </c>
    </row>
    <row r="12" spans="2:12" x14ac:dyDescent="0.35">
      <c r="B12" s="3" t="s">
        <v>611</v>
      </c>
      <c r="D12" s="18">
        <v>0</v>
      </c>
      <c r="E12" s="4">
        <v>0</v>
      </c>
      <c r="F12" s="4">
        <v>1</v>
      </c>
      <c r="G12" s="4">
        <v>2</v>
      </c>
      <c r="H12" s="15">
        <v>0</v>
      </c>
      <c r="I12" s="84">
        <v>2</v>
      </c>
      <c r="J12" s="192">
        <f t="shared" si="0"/>
        <v>5</v>
      </c>
    </row>
    <row r="13" spans="2:12" x14ac:dyDescent="0.35">
      <c r="B13" s="3" t="s">
        <v>11</v>
      </c>
      <c r="D13" s="18">
        <v>2</v>
      </c>
      <c r="E13" s="4">
        <v>0</v>
      </c>
      <c r="F13" s="4">
        <v>0</v>
      </c>
      <c r="G13" s="4">
        <v>1</v>
      </c>
      <c r="H13" s="15">
        <v>0</v>
      </c>
      <c r="I13" s="84">
        <v>0</v>
      </c>
      <c r="J13" s="192">
        <f t="shared" si="0"/>
        <v>3</v>
      </c>
    </row>
    <row r="14" spans="2:12" x14ac:dyDescent="0.35">
      <c r="B14" s="3" t="s">
        <v>112</v>
      </c>
      <c r="D14" s="18">
        <v>4</v>
      </c>
      <c r="E14" s="4">
        <v>3</v>
      </c>
      <c r="F14" s="4">
        <v>0</v>
      </c>
      <c r="G14" s="4">
        <v>13</v>
      </c>
      <c r="H14" s="15">
        <v>0</v>
      </c>
      <c r="I14" s="84">
        <v>4</v>
      </c>
      <c r="J14" s="192">
        <f t="shared" si="0"/>
        <v>24</v>
      </c>
    </row>
    <row r="15" spans="2:12" x14ac:dyDescent="0.35">
      <c r="B15" s="3" t="s">
        <v>113</v>
      </c>
      <c r="D15" s="18">
        <v>1</v>
      </c>
      <c r="E15" s="4">
        <v>5</v>
      </c>
      <c r="F15" s="4">
        <v>0</v>
      </c>
      <c r="G15" s="12">
        <v>2</v>
      </c>
      <c r="H15" s="15">
        <v>0</v>
      </c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4</v>
      </c>
      <c r="E16" s="4">
        <v>0</v>
      </c>
      <c r="F16" s="4">
        <v>0</v>
      </c>
      <c r="G16" s="118">
        <v>0</v>
      </c>
      <c r="H16" s="139">
        <v>0</v>
      </c>
      <c r="I16" s="84">
        <v>15</v>
      </c>
      <c r="J16" s="192">
        <f t="shared" si="0"/>
        <v>19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4</v>
      </c>
      <c r="E19" s="4">
        <v>0</v>
      </c>
      <c r="F19" s="4">
        <v>0</v>
      </c>
      <c r="G19" s="26">
        <v>0</v>
      </c>
      <c r="H19" s="4">
        <v>2</v>
      </c>
      <c r="I19" s="84">
        <v>15</v>
      </c>
      <c r="J19" s="192">
        <f t="shared" si="0"/>
        <v>21</v>
      </c>
    </row>
    <row r="20" spans="2:10" x14ac:dyDescent="0.35">
      <c r="B20" s="3" t="s">
        <v>17</v>
      </c>
      <c r="D20" s="6">
        <v>7.7999999999999996E-3</v>
      </c>
      <c r="E20" s="6">
        <v>7.0000000000000001E-3</v>
      </c>
      <c r="F20" s="6">
        <v>3.2000000000000002E-3</v>
      </c>
      <c r="G20" s="6">
        <v>2.5999999999999999E-3</v>
      </c>
      <c r="H20" s="6">
        <v>5.9999999999999995E-4</v>
      </c>
      <c r="I20" s="85">
        <v>2.8999999999999998E-3</v>
      </c>
      <c r="J20" s="193">
        <f>AVERAGE(D20:I20)</f>
        <v>4.0166666666666666E-3</v>
      </c>
    </row>
    <row r="21" spans="2:10" x14ac:dyDescent="0.35">
      <c r="B21" s="3" t="s">
        <v>18</v>
      </c>
      <c r="D21" s="6">
        <v>6.4000000000000003E-3</v>
      </c>
      <c r="E21" s="6">
        <v>1.7999999999999999E-2</v>
      </c>
      <c r="F21" s="6">
        <v>1.7999999999999999E-2</v>
      </c>
      <c r="G21" s="6">
        <v>9.2999999999999992E-3</v>
      </c>
      <c r="H21" s="6">
        <v>3.8E-3</v>
      </c>
      <c r="I21" s="85">
        <v>1.32E-2</v>
      </c>
      <c r="J21" s="193">
        <f>AVERAGE(D21:I21)</f>
        <v>1.145E-2</v>
      </c>
    </row>
    <row r="22" spans="2:10" x14ac:dyDescent="0.35">
      <c r="B22" s="3" t="s">
        <v>19</v>
      </c>
      <c r="D22" s="7">
        <v>0.84</v>
      </c>
      <c r="E22" s="7">
        <v>0.79</v>
      </c>
      <c r="F22" s="7">
        <v>0.75</v>
      </c>
      <c r="G22" s="7">
        <v>0.74</v>
      </c>
      <c r="H22" s="7">
        <v>0.75</v>
      </c>
      <c r="I22" s="86">
        <v>0.56999999999999995</v>
      </c>
      <c r="J22" s="194">
        <f>AVERAGE(D22:I22)</f>
        <v>0.7400000000000001</v>
      </c>
    </row>
    <row r="23" spans="2:10" x14ac:dyDescent="0.35">
      <c r="B23" s="3" t="s">
        <v>20</v>
      </c>
      <c r="D23" s="138">
        <v>55981</v>
      </c>
      <c r="E23" s="8">
        <v>31232</v>
      </c>
      <c r="F23" s="8">
        <v>17687</v>
      </c>
      <c r="G23" s="14">
        <v>55804</v>
      </c>
      <c r="H23" s="33">
        <v>10972</v>
      </c>
      <c r="I23" s="87">
        <v>52729</v>
      </c>
      <c r="J23" s="195">
        <f t="shared" si="0"/>
        <v>224405</v>
      </c>
    </row>
    <row r="24" spans="2:10" x14ac:dyDescent="0.35">
      <c r="B24" s="3" t="s">
        <v>21</v>
      </c>
      <c r="D24" s="18">
        <v>621</v>
      </c>
      <c r="E24" s="4">
        <v>674</v>
      </c>
      <c r="F24" s="4">
        <v>273</v>
      </c>
      <c r="G24" s="4">
        <v>677</v>
      </c>
      <c r="H24" s="15">
        <v>301</v>
      </c>
      <c r="I24" s="84">
        <v>659</v>
      </c>
      <c r="J24" s="192">
        <f t="shared" si="0"/>
        <v>3205</v>
      </c>
    </row>
    <row r="25" spans="2:10" x14ac:dyDescent="0.35">
      <c r="B25" s="3" t="s">
        <v>23</v>
      </c>
      <c r="D25" s="18">
        <v>5</v>
      </c>
      <c r="E25" s="4">
        <v>9</v>
      </c>
      <c r="F25" s="179" t="s">
        <v>29</v>
      </c>
      <c r="G25" s="4">
        <v>17</v>
      </c>
      <c r="H25" s="179" t="s">
        <v>29</v>
      </c>
      <c r="I25" s="84">
        <v>3</v>
      </c>
      <c r="J25" s="192">
        <f>SUM(D25:I25)</f>
        <v>34</v>
      </c>
    </row>
    <row r="26" spans="2:10" x14ac:dyDescent="0.35">
      <c r="B26" s="3" t="s">
        <v>24</v>
      </c>
      <c r="D26" s="7">
        <v>0.94</v>
      </c>
      <c r="E26" s="7">
        <v>0.85</v>
      </c>
      <c r="F26" s="179" t="s">
        <v>29</v>
      </c>
      <c r="G26" s="7">
        <v>0.87</v>
      </c>
      <c r="H26" s="179" t="s">
        <v>29</v>
      </c>
      <c r="I26" s="86">
        <v>0.68</v>
      </c>
      <c r="J26" s="194">
        <f>AVERAGE(D26:I26)</f>
        <v>0.83500000000000008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0.84</v>
      </c>
      <c r="E28" s="102">
        <v>0.88</v>
      </c>
      <c r="F28" s="180" t="s">
        <v>29</v>
      </c>
      <c r="G28" s="23">
        <v>0.81</v>
      </c>
      <c r="H28" s="180" t="s">
        <v>29</v>
      </c>
      <c r="I28" s="88">
        <v>0.74</v>
      </c>
      <c r="J28" s="194">
        <f>AVERAGE(D28:I28)</f>
        <v>0.81750000000000012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2B34-CAD7-47DD-B4EF-7F1878477409}">
  <dimension ref="B3:L28"/>
  <sheetViews>
    <sheetView showGridLines="0" topLeftCell="A10" zoomScale="90" zoomScaleNormal="90" workbookViewId="0">
      <selection activeCell="J28" sqref="J4:J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197" t="s">
        <v>747</v>
      </c>
      <c r="K3" s="41"/>
    </row>
    <row r="4" spans="2:12" x14ac:dyDescent="0.35">
      <c r="B4" s="81" t="s">
        <v>52</v>
      </c>
      <c r="D4" s="96">
        <v>60</v>
      </c>
      <c r="E4" s="89">
        <v>53</v>
      </c>
      <c r="F4" s="89">
        <v>37</v>
      </c>
      <c r="G4" s="89">
        <v>48</v>
      </c>
      <c r="H4" s="30">
        <v>15</v>
      </c>
      <c r="I4" s="83">
        <v>65</v>
      </c>
      <c r="J4" s="191">
        <f>SUM(D4:I4)</f>
        <v>278</v>
      </c>
      <c r="K4" s="41">
        <v>45912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206">
        <v>3</v>
      </c>
      <c r="E6" s="173">
        <v>3</v>
      </c>
      <c r="F6" s="173">
        <v>2</v>
      </c>
      <c r="G6" s="4">
        <v>1</v>
      </c>
      <c r="H6" s="80">
        <v>0</v>
      </c>
      <c r="I6" s="84" t="s">
        <v>453</v>
      </c>
      <c r="J6" s="192">
        <f t="shared" si="0"/>
        <v>9</v>
      </c>
      <c r="K6" s="41"/>
      <c r="L6" s="25"/>
    </row>
    <row r="7" spans="2:12" x14ac:dyDescent="0.35">
      <c r="B7" s="82" t="s">
        <v>54</v>
      </c>
      <c r="D7" s="96">
        <v>53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57</v>
      </c>
      <c r="J7" s="192">
        <f t="shared" si="0"/>
        <v>244</v>
      </c>
      <c r="L7" s="25"/>
    </row>
    <row r="8" spans="2:12" x14ac:dyDescent="0.35">
      <c r="B8" s="3" t="s">
        <v>7</v>
      </c>
      <c r="D8" s="96">
        <v>44</v>
      </c>
      <c r="E8" s="4">
        <v>42</v>
      </c>
      <c r="F8" s="4">
        <v>28</v>
      </c>
      <c r="G8" s="4">
        <v>37</v>
      </c>
      <c r="H8" s="15">
        <v>14</v>
      </c>
      <c r="I8" s="84">
        <v>51</v>
      </c>
      <c r="J8" s="192">
        <f t="shared" si="0"/>
        <v>216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59</v>
      </c>
      <c r="E11" s="4">
        <v>50</v>
      </c>
      <c r="F11" s="4">
        <v>23</v>
      </c>
      <c r="G11" s="4">
        <v>51</v>
      </c>
      <c r="H11" s="15">
        <v>15</v>
      </c>
      <c r="I11" s="84">
        <v>57</v>
      </c>
      <c r="J11" s="192">
        <f t="shared" si="0"/>
        <v>255</v>
      </c>
    </row>
    <row r="12" spans="2:12" x14ac:dyDescent="0.35">
      <c r="B12" s="3" t="s">
        <v>611</v>
      </c>
      <c r="D12" s="18">
        <v>2</v>
      </c>
      <c r="E12" s="4">
        <v>1</v>
      </c>
      <c r="F12" s="4">
        <v>1</v>
      </c>
      <c r="G12" s="4">
        <v>6</v>
      </c>
      <c r="H12" s="15">
        <v>0</v>
      </c>
      <c r="I12" s="84">
        <v>3</v>
      </c>
      <c r="J12" s="192">
        <f t="shared" si="0"/>
        <v>13</v>
      </c>
    </row>
    <row r="13" spans="2:12" x14ac:dyDescent="0.35">
      <c r="B13" s="3" t="s">
        <v>11</v>
      </c>
      <c r="D13" s="18">
        <v>3</v>
      </c>
      <c r="E13" s="4">
        <v>0</v>
      </c>
      <c r="F13" s="4">
        <v>0</v>
      </c>
      <c r="G13" s="4">
        <v>0</v>
      </c>
      <c r="H13" s="15">
        <v>0</v>
      </c>
      <c r="I13" s="84">
        <v>0</v>
      </c>
      <c r="J13" s="192">
        <f t="shared" si="0"/>
        <v>3</v>
      </c>
    </row>
    <row r="14" spans="2:12" x14ac:dyDescent="0.35">
      <c r="B14" s="3" t="s">
        <v>112</v>
      </c>
      <c r="D14" s="18">
        <v>5</v>
      </c>
      <c r="E14" s="4">
        <v>1</v>
      </c>
      <c r="F14" s="4">
        <v>0</v>
      </c>
      <c r="G14" s="4">
        <v>11</v>
      </c>
      <c r="H14" s="15">
        <v>0</v>
      </c>
      <c r="I14" s="84">
        <v>2</v>
      </c>
      <c r="J14" s="192">
        <f t="shared" si="0"/>
        <v>19</v>
      </c>
    </row>
    <row r="15" spans="2:12" x14ac:dyDescent="0.35">
      <c r="B15" s="3" t="s">
        <v>113</v>
      </c>
      <c r="D15" s="18">
        <v>2</v>
      </c>
      <c r="E15" s="4">
        <v>5</v>
      </c>
      <c r="F15" s="4">
        <v>1</v>
      </c>
      <c r="G15" s="12">
        <v>2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24</v>
      </c>
      <c r="E16" s="4">
        <v>0</v>
      </c>
      <c r="F16" s="4">
        <v>0</v>
      </c>
      <c r="G16" s="118">
        <v>0</v>
      </c>
      <c r="H16" s="139">
        <v>0</v>
      </c>
      <c r="I16" s="84">
        <v>27</v>
      </c>
      <c r="J16" s="192">
        <f t="shared" si="0"/>
        <v>51</v>
      </c>
    </row>
    <row r="17" spans="2:10" x14ac:dyDescent="0.35">
      <c r="B17" s="3" t="s">
        <v>14</v>
      </c>
      <c r="D17" s="18">
        <v>0</v>
      </c>
      <c r="E17" s="4">
        <v>0</v>
      </c>
      <c r="F17" s="4">
        <v>0</v>
      </c>
      <c r="G17" s="340">
        <v>2</v>
      </c>
      <c r="H17" s="4">
        <v>0</v>
      </c>
      <c r="I17" s="84">
        <v>0</v>
      </c>
      <c r="J17" s="192">
        <f t="shared" si="0"/>
        <v>2</v>
      </c>
    </row>
    <row r="18" spans="2:10" x14ac:dyDescent="0.35">
      <c r="B18" s="3" t="s">
        <v>15</v>
      </c>
      <c r="D18" s="18">
        <v>0</v>
      </c>
      <c r="E18" s="4">
        <v>0</v>
      </c>
      <c r="F18" s="4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24</v>
      </c>
      <c r="E19" s="4">
        <v>0</v>
      </c>
      <c r="F19" s="4">
        <v>0</v>
      </c>
      <c r="G19" s="26">
        <v>2</v>
      </c>
      <c r="H19" s="4">
        <v>2</v>
      </c>
      <c r="I19" s="84">
        <v>27</v>
      </c>
      <c r="J19" s="192">
        <f t="shared" si="0"/>
        <v>55</v>
      </c>
    </row>
    <row r="20" spans="2:10" x14ac:dyDescent="0.35">
      <c r="B20" s="3" t="s">
        <v>17</v>
      </c>
      <c r="D20" s="6">
        <v>5.5999999999999999E-3</v>
      </c>
      <c r="E20" s="6">
        <v>1.3599999999999999E-2</v>
      </c>
      <c r="F20" s="6">
        <v>1.18E-2</v>
      </c>
      <c r="G20" s="6">
        <v>2.8E-3</v>
      </c>
      <c r="H20" s="6">
        <v>1.9900000000000001E-2</v>
      </c>
      <c r="I20" s="85">
        <v>3.3999999999999998E-3</v>
      </c>
      <c r="J20" s="193">
        <f>AVERAGE(D20:I20)</f>
        <v>9.5166666666666663E-3</v>
      </c>
    </row>
    <row r="21" spans="2:10" x14ac:dyDescent="0.35">
      <c r="B21" s="3" t="s">
        <v>18</v>
      </c>
      <c r="D21" s="6">
        <v>6.0000000000000001E-3</v>
      </c>
      <c r="E21" s="6">
        <v>1.7299999999999999E-2</v>
      </c>
      <c r="F21" s="6">
        <v>1.7299999999999999E-2</v>
      </c>
      <c r="G21" s="6">
        <v>8.6E-3</v>
      </c>
      <c r="H21" s="6">
        <v>5.7000000000000002E-3</v>
      </c>
      <c r="I21" s="85">
        <v>1.2200000000000001E-2</v>
      </c>
      <c r="J21" s="193">
        <f>AVERAGE(D21:I21)</f>
        <v>1.1183333333333332E-2</v>
      </c>
    </row>
    <row r="22" spans="2:10" x14ac:dyDescent="0.35">
      <c r="B22" s="3" t="s">
        <v>19</v>
      </c>
      <c r="D22" s="7">
        <v>0.86</v>
      </c>
      <c r="E22" s="7">
        <v>0.83</v>
      </c>
      <c r="F22" s="7">
        <v>0.73</v>
      </c>
      <c r="G22" s="7">
        <v>0.77</v>
      </c>
      <c r="H22" s="7">
        <v>0.77</v>
      </c>
      <c r="I22" s="86">
        <v>0.57999999999999996</v>
      </c>
      <c r="J22" s="194">
        <f>AVERAGE(D22:I22)</f>
        <v>0.75666666666666671</v>
      </c>
    </row>
    <row r="23" spans="2:10" x14ac:dyDescent="0.35">
      <c r="B23" s="3" t="s">
        <v>20</v>
      </c>
      <c r="D23" s="138">
        <v>54864</v>
      </c>
      <c r="E23" s="8">
        <v>32819</v>
      </c>
      <c r="F23" s="8">
        <v>15883</v>
      </c>
      <c r="G23" s="14">
        <v>60224</v>
      </c>
      <c r="H23" s="33">
        <v>11638</v>
      </c>
      <c r="I23" s="87">
        <v>52980</v>
      </c>
      <c r="J23" s="195">
        <f t="shared" si="0"/>
        <v>228408</v>
      </c>
    </row>
    <row r="24" spans="2:10" x14ac:dyDescent="0.35">
      <c r="B24" s="3" t="s">
        <v>21</v>
      </c>
      <c r="D24" s="18">
        <v>535</v>
      </c>
      <c r="E24" s="4">
        <v>627</v>
      </c>
      <c r="F24" s="4">
        <v>319</v>
      </c>
      <c r="G24" s="4">
        <v>731</v>
      </c>
      <c r="H24" s="15">
        <v>213</v>
      </c>
      <c r="I24" s="84">
        <v>599</v>
      </c>
      <c r="J24" s="192">
        <f t="shared" si="0"/>
        <v>3024</v>
      </c>
    </row>
    <row r="25" spans="2:10" x14ac:dyDescent="0.35">
      <c r="B25" s="3" t="s">
        <v>23</v>
      </c>
      <c r="D25" s="18">
        <v>7</v>
      </c>
      <c r="E25" s="4">
        <v>8</v>
      </c>
      <c r="F25" s="179" t="s">
        <v>29</v>
      </c>
      <c r="G25" s="4">
        <v>13</v>
      </c>
      <c r="H25" s="179" t="s">
        <v>29</v>
      </c>
      <c r="I25" s="84">
        <v>0</v>
      </c>
      <c r="J25" s="192">
        <f>SUM(D25:I25)</f>
        <v>28</v>
      </c>
    </row>
    <row r="26" spans="2:10" x14ac:dyDescent="0.35">
      <c r="B26" s="3" t="s">
        <v>24</v>
      </c>
      <c r="D26" s="7">
        <v>0.91</v>
      </c>
      <c r="E26" s="7">
        <v>0.84</v>
      </c>
      <c r="F26" s="179" t="s">
        <v>29</v>
      </c>
      <c r="G26" s="7">
        <v>0.87</v>
      </c>
      <c r="H26" s="179" t="s">
        <v>29</v>
      </c>
      <c r="I26" s="86">
        <v>0.65</v>
      </c>
      <c r="J26" s="194">
        <f>AVERAGE(D26:I26)</f>
        <v>0.8175</v>
      </c>
    </row>
    <row r="27" spans="2:10" x14ac:dyDescent="0.35">
      <c r="B27" s="204" t="s">
        <v>754</v>
      </c>
      <c r="D27" s="209">
        <v>7780</v>
      </c>
      <c r="E27" s="14">
        <v>4571</v>
      </c>
      <c r="F27" s="179" t="s">
        <v>29</v>
      </c>
      <c r="G27" s="14">
        <v>10429</v>
      </c>
      <c r="H27" s="17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0.85</v>
      </c>
      <c r="E28" s="102">
        <v>0.96</v>
      </c>
      <c r="F28" s="180" t="s">
        <v>29</v>
      </c>
      <c r="G28" s="23">
        <v>0.81</v>
      </c>
      <c r="H28" s="180" t="s">
        <v>29</v>
      </c>
      <c r="I28" s="88">
        <v>0.85</v>
      </c>
      <c r="J28" s="194">
        <f>AVERAGE(D28:I28)</f>
        <v>0.86750000000000005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53D5-6515-4345-9696-9A2F37391515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241"/>
    <col min="2" max="2" width="30.7265625" style="241" customWidth="1"/>
    <col min="3" max="3" width="1.26953125" style="241" customWidth="1"/>
    <col min="4" max="4" width="20.453125" style="241" bestFit="1" customWidth="1"/>
    <col min="5" max="5" width="15.26953125" style="241" bestFit="1" customWidth="1"/>
    <col min="6" max="6" width="20" style="241" bestFit="1" customWidth="1"/>
    <col min="7" max="7" width="24.1796875" style="241" customWidth="1"/>
    <col min="8" max="8" width="16.1796875" style="241" bestFit="1" customWidth="1"/>
    <col min="9" max="9" width="20.7265625" style="241" bestFit="1" customWidth="1"/>
    <col min="10" max="11" width="9.1796875" style="241" bestFit="1" customWidth="1"/>
    <col min="12" max="12" width="11.26953125" style="241" customWidth="1"/>
    <col min="13" max="16384" width="9.1796875" style="241"/>
  </cols>
  <sheetData>
    <row r="3" spans="2:12" ht="16" x14ac:dyDescent="0.35">
      <c r="B3" s="240" t="s">
        <v>110</v>
      </c>
      <c r="D3" s="242" t="s">
        <v>0</v>
      </c>
      <c r="E3" s="243" t="s">
        <v>1</v>
      </c>
      <c r="F3" s="243" t="s">
        <v>2</v>
      </c>
      <c r="G3" s="243" t="s">
        <v>3</v>
      </c>
      <c r="H3" s="243" t="s">
        <v>4</v>
      </c>
      <c r="I3" s="244" t="s">
        <v>5</v>
      </c>
      <c r="J3" s="245" t="s">
        <v>747</v>
      </c>
      <c r="K3" s="246"/>
    </row>
    <row r="4" spans="2:12" x14ac:dyDescent="0.35">
      <c r="B4" s="247" t="s">
        <v>52</v>
      </c>
      <c r="D4" s="248">
        <v>60</v>
      </c>
      <c r="E4" s="249">
        <v>53</v>
      </c>
      <c r="F4" s="249">
        <v>37</v>
      </c>
      <c r="G4" s="249">
        <v>48</v>
      </c>
      <c r="H4" s="250">
        <v>15</v>
      </c>
      <c r="I4" s="251">
        <v>65</v>
      </c>
      <c r="J4" s="252">
        <f>SUM(D4:I4)</f>
        <v>278</v>
      </c>
      <c r="K4" s="246">
        <v>45913</v>
      </c>
      <c r="L4" s="253"/>
    </row>
    <row r="5" spans="2:12" x14ac:dyDescent="0.35">
      <c r="B5" s="254" t="s">
        <v>53</v>
      </c>
      <c r="D5" s="248">
        <v>4</v>
      </c>
      <c r="E5" s="239">
        <v>5</v>
      </c>
      <c r="F5" s="239">
        <v>4</v>
      </c>
      <c r="G5" s="239">
        <v>5</v>
      </c>
      <c r="H5" s="255">
        <v>0</v>
      </c>
      <c r="I5" s="256">
        <v>6</v>
      </c>
      <c r="J5" s="257">
        <f t="shared" ref="J5:J24" si="0">SUM(D5:I5)</f>
        <v>24</v>
      </c>
      <c r="K5" s="246"/>
      <c r="L5" s="253"/>
    </row>
    <row r="6" spans="2:12" x14ac:dyDescent="0.35">
      <c r="B6" s="254" t="s">
        <v>22</v>
      </c>
      <c r="D6" s="258">
        <v>8</v>
      </c>
      <c r="E6" s="259">
        <v>5</v>
      </c>
      <c r="F6" s="259">
        <v>4</v>
      </c>
      <c r="G6" s="239">
        <v>1</v>
      </c>
      <c r="H6" s="255" t="s">
        <v>760</v>
      </c>
      <c r="I6" s="256">
        <v>4</v>
      </c>
      <c r="J6" s="257">
        <f t="shared" si="0"/>
        <v>22</v>
      </c>
      <c r="K6" s="246"/>
      <c r="L6" s="253"/>
    </row>
    <row r="7" spans="2:12" x14ac:dyDescent="0.35">
      <c r="B7" s="254" t="s">
        <v>54</v>
      </c>
      <c r="D7" s="248">
        <v>48</v>
      </c>
      <c r="E7" s="239">
        <f>E4-E5-E6</f>
        <v>43</v>
      </c>
      <c r="F7" s="239">
        <f>F4-F5-F6</f>
        <v>29</v>
      </c>
      <c r="G7" s="239">
        <v>43</v>
      </c>
      <c r="H7" s="260">
        <v>14</v>
      </c>
      <c r="I7" s="256">
        <v>55</v>
      </c>
      <c r="J7" s="257">
        <f t="shared" si="0"/>
        <v>232</v>
      </c>
      <c r="L7" s="253"/>
    </row>
    <row r="8" spans="2:12" x14ac:dyDescent="0.35">
      <c r="B8" s="261" t="s">
        <v>7</v>
      </c>
      <c r="D8" s="248">
        <v>39</v>
      </c>
      <c r="E8" s="239">
        <v>40</v>
      </c>
      <c r="F8" s="239">
        <v>26</v>
      </c>
      <c r="G8" s="239">
        <v>37</v>
      </c>
      <c r="H8" s="260">
        <v>13</v>
      </c>
      <c r="I8" s="256">
        <v>49</v>
      </c>
      <c r="J8" s="257">
        <f t="shared" si="0"/>
        <v>204</v>
      </c>
    </row>
    <row r="9" spans="2:12" x14ac:dyDescent="0.35">
      <c r="B9" s="261" t="s">
        <v>8</v>
      </c>
      <c r="D9" s="248">
        <v>9</v>
      </c>
      <c r="E9" s="239">
        <v>0</v>
      </c>
      <c r="F9" s="239">
        <v>2</v>
      </c>
      <c r="G9" s="239">
        <v>4</v>
      </c>
      <c r="H9" s="260">
        <v>1</v>
      </c>
      <c r="I9" s="256">
        <v>6</v>
      </c>
      <c r="J9" s="257">
        <f t="shared" si="0"/>
        <v>22</v>
      </c>
    </row>
    <row r="10" spans="2:12" x14ac:dyDescent="0.35">
      <c r="B10" s="261" t="s">
        <v>9</v>
      </c>
      <c r="D10" s="248">
        <v>0</v>
      </c>
      <c r="E10" s="239">
        <v>3</v>
      </c>
      <c r="F10" s="239">
        <v>1</v>
      </c>
      <c r="G10" s="239">
        <v>2</v>
      </c>
      <c r="H10" s="260">
        <v>0</v>
      </c>
      <c r="I10" s="256">
        <v>1</v>
      </c>
      <c r="J10" s="257">
        <f t="shared" si="0"/>
        <v>7</v>
      </c>
    </row>
    <row r="11" spans="2:12" x14ac:dyDescent="0.35">
      <c r="B11" s="261" t="s">
        <v>10</v>
      </c>
      <c r="D11" s="262">
        <v>41</v>
      </c>
      <c r="E11" s="239">
        <v>39</v>
      </c>
      <c r="F11" s="239">
        <v>23</v>
      </c>
      <c r="G11" s="239">
        <v>35</v>
      </c>
      <c r="H11" s="260">
        <v>14</v>
      </c>
      <c r="I11" s="256">
        <v>57</v>
      </c>
      <c r="J11" s="257">
        <f t="shared" si="0"/>
        <v>209</v>
      </c>
    </row>
    <row r="12" spans="2:12" x14ac:dyDescent="0.35">
      <c r="B12" s="261" t="s">
        <v>611</v>
      </c>
      <c r="D12" s="262">
        <v>3</v>
      </c>
      <c r="E12" s="239">
        <v>1</v>
      </c>
      <c r="F12" s="239">
        <v>1</v>
      </c>
      <c r="G12" s="239">
        <v>0</v>
      </c>
      <c r="H12" s="260">
        <v>0</v>
      </c>
      <c r="I12" s="256">
        <v>2</v>
      </c>
      <c r="J12" s="257">
        <f t="shared" si="0"/>
        <v>7</v>
      </c>
    </row>
    <row r="13" spans="2:12" x14ac:dyDescent="0.35">
      <c r="B13" s="261" t="s">
        <v>11</v>
      </c>
      <c r="D13" s="262">
        <v>12</v>
      </c>
      <c r="E13" s="239">
        <v>0</v>
      </c>
      <c r="F13" s="239">
        <v>0</v>
      </c>
      <c r="G13" s="239">
        <v>0</v>
      </c>
      <c r="H13" s="260">
        <v>0</v>
      </c>
      <c r="I13" s="256">
        <v>0</v>
      </c>
      <c r="J13" s="257">
        <f t="shared" si="0"/>
        <v>12</v>
      </c>
    </row>
    <row r="14" spans="2:12" x14ac:dyDescent="0.35">
      <c r="B14" s="261" t="s">
        <v>112</v>
      </c>
      <c r="D14" s="262">
        <v>0</v>
      </c>
      <c r="E14" s="239">
        <v>0</v>
      </c>
      <c r="F14" s="239">
        <v>0</v>
      </c>
      <c r="G14" s="239">
        <v>1</v>
      </c>
      <c r="H14" s="260">
        <v>0</v>
      </c>
      <c r="I14" s="256">
        <v>0</v>
      </c>
      <c r="J14" s="257">
        <f t="shared" si="0"/>
        <v>1</v>
      </c>
    </row>
    <row r="15" spans="2:12" x14ac:dyDescent="0.35">
      <c r="B15" s="261" t="s">
        <v>113</v>
      </c>
      <c r="D15" s="262">
        <v>1</v>
      </c>
      <c r="E15" s="239">
        <v>4</v>
      </c>
      <c r="F15" s="239">
        <v>0</v>
      </c>
      <c r="G15" s="263">
        <v>0</v>
      </c>
      <c r="H15" s="260">
        <v>0</v>
      </c>
      <c r="I15" s="256">
        <v>0</v>
      </c>
      <c r="J15" s="257">
        <f t="shared" si="0"/>
        <v>5</v>
      </c>
    </row>
    <row r="16" spans="2:12" x14ac:dyDescent="0.35">
      <c r="B16" s="261" t="s">
        <v>13</v>
      </c>
      <c r="D16" s="262">
        <v>19</v>
      </c>
      <c r="E16" s="239">
        <v>0</v>
      </c>
      <c r="F16" s="239">
        <v>0</v>
      </c>
      <c r="G16" s="237">
        <v>8</v>
      </c>
      <c r="H16" s="264">
        <v>0</v>
      </c>
      <c r="I16" s="256">
        <v>25</v>
      </c>
      <c r="J16" s="257">
        <f t="shared" si="0"/>
        <v>52</v>
      </c>
    </row>
    <row r="17" spans="2:10" x14ac:dyDescent="0.35">
      <c r="B17" s="261" t="s">
        <v>14</v>
      </c>
      <c r="D17" s="262">
        <v>0</v>
      </c>
      <c r="E17" s="239">
        <v>0</v>
      </c>
      <c r="F17" s="239">
        <v>0</v>
      </c>
      <c r="G17" s="347">
        <v>0</v>
      </c>
      <c r="H17" s="239">
        <v>0</v>
      </c>
      <c r="I17" s="256">
        <v>0</v>
      </c>
      <c r="J17" s="257">
        <f t="shared" si="0"/>
        <v>0</v>
      </c>
    </row>
    <row r="18" spans="2:10" x14ac:dyDescent="0.35">
      <c r="B18" s="261" t="s">
        <v>15</v>
      </c>
      <c r="D18" s="262">
        <v>0</v>
      </c>
      <c r="E18" s="239">
        <v>0</v>
      </c>
      <c r="F18" s="239">
        <v>0</v>
      </c>
      <c r="G18" s="347"/>
      <c r="H18" s="239">
        <v>0</v>
      </c>
      <c r="I18" s="256">
        <v>0</v>
      </c>
      <c r="J18" s="257">
        <f t="shared" si="0"/>
        <v>0</v>
      </c>
    </row>
    <row r="19" spans="2:10" x14ac:dyDescent="0.35">
      <c r="B19" s="261" t="s">
        <v>16</v>
      </c>
      <c r="D19" s="262">
        <v>19</v>
      </c>
      <c r="E19" s="239">
        <v>0</v>
      </c>
      <c r="F19" s="239">
        <v>0</v>
      </c>
      <c r="G19" s="238">
        <v>8</v>
      </c>
      <c r="H19" s="239">
        <v>2</v>
      </c>
      <c r="I19" s="256">
        <v>25</v>
      </c>
      <c r="J19" s="257">
        <f t="shared" si="0"/>
        <v>54</v>
      </c>
    </row>
    <row r="20" spans="2:10" x14ac:dyDescent="0.35">
      <c r="B20" s="261" t="s">
        <v>17</v>
      </c>
      <c r="D20" s="265">
        <v>7.1000000000000004E-3</v>
      </c>
      <c r="E20" s="265">
        <v>1.14E-2</v>
      </c>
      <c r="F20" s="265">
        <v>3.4599999999999999E-2</v>
      </c>
      <c r="G20" s="265">
        <v>2.8999999999999998E-3</v>
      </c>
      <c r="H20" s="265">
        <v>4.0000000000000002E-4</v>
      </c>
      <c r="I20" s="266">
        <v>4.1999999999999997E-3</v>
      </c>
      <c r="J20" s="267">
        <f>AVERAGE(D20:I20)</f>
        <v>1.01E-2</v>
      </c>
    </row>
    <row r="21" spans="2:10" x14ac:dyDescent="0.35">
      <c r="B21" s="261" t="s">
        <v>18</v>
      </c>
      <c r="D21" s="265">
        <v>6.7000000000000002E-3</v>
      </c>
      <c r="E21" s="265">
        <v>1.7600000000000001E-2</v>
      </c>
      <c r="F21" s="265">
        <v>1.7600000000000001E-2</v>
      </c>
      <c r="G21" s="265">
        <v>8.2000000000000007E-3</v>
      </c>
      <c r="H21" s="265">
        <v>5.3E-3</v>
      </c>
      <c r="I21" s="266">
        <v>1.14E-2</v>
      </c>
      <c r="J21" s="267">
        <f>AVERAGE(D21:I21)</f>
        <v>1.1133333333333334E-2</v>
      </c>
    </row>
    <row r="22" spans="2:10" x14ac:dyDescent="0.35">
      <c r="B22" s="261" t="s">
        <v>19</v>
      </c>
      <c r="D22" s="268">
        <v>0.86</v>
      </c>
      <c r="E22" s="268">
        <v>0.7</v>
      </c>
      <c r="F22" s="268">
        <v>0.68</v>
      </c>
      <c r="G22" s="268">
        <v>0.62</v>
      </c>
      <c r="H22" s="268">
        <v>0.56999999999999995</v>
      </c>
      <c r="I22" s="269">
        <v>0.52</v>
      </c>
      <c r="J22" s="270">
        <f>AVERAGE(D22:I22)</f>
        <v>0.65833333333333333</v>
      </c>
    </row>
    <row r="23" spans="2:10" x14ac:dyDescent="0.35">
      <c r="B23" s="261" t="s">
        <v>20</v>
      </c>
      <c r="D23" s="271">
        <v>22074</v>
      </c>
      <c r="E23" s="272">
        <v>24208</v>
      </c>
      <c r="F23" s="272">
        <v>16111</v>
      </c>
      <c r="G23" s="273">
        <v>33141</v>
      </c>
      <c r="H23" s="274">
        <v>8026</v>
      </c>
      <c r="I23" s="275">
        <v>42661</v>
      </c>
      <c r="J23" s="276">
        <f t="shared" si="0"/>
        <v>146221</v>
      </c>
    </row>
    <row r="24" spans="2:10" x14ac:dyDescent="0.35">
      <c r="B24" s="261" t="s">
        <v>21</v>
      </c>
      <c r="D24" s="262">
        <v>486</v>
      </c>
      <c r="E24" s="239">
        <v>497</v>
      </c>
      <c r="F24" s="239">
        <v>246</v>
      </c>
      <c r="G24" s="239">
        <v>446</v>
      </c>
      <c r="H24" s="260">
        <v>286</v>
      </c>
      <c r="I24" s="256">
        <v>586</v>
      </c>
      <c r="J24" s="257">
        <f t="shared" si="0"/>
        <v>2547</v>
      </c>
    </row>
    <row r="25" spans="2:10" x14ac:dyDescent="0.35">
      <c r="B25" s="261" t="s">
        <v>23</v>
      </c>
      <c r="D25" s="262">
        <v>2</v>
      </c>
      <c r="E25" s="239">
        <v>11</v>
      </c>
      <c r="F25" s="277" t="s">
        <v>29</v>
      </c>
      <c r="G25" s="239">
        <v>20</v>
      </c>
      <c r="H25" s="277" t="s">
        <v>29</v>
      </c>
      <c r="I25" s="256">
        <v>6</v>
      </c>
      <c r="J25" s="257">
        <f>SUM(D25:I25)</f>
        <v>39</v>
      </c>
    </row>
    <row r="26" spans="2:10" x14ac:dyDescent="0.35">
      <c r="B26" s="261" t="s">
        <v>24</v>
      </c>
      <c r="D26" s="268">
        <v>0.89</v>
      </c>
      <c r="E26" s="268">
        <v>0.86</v>
      </c>
      <c r="F26" s="277" t="s">
        <v>29</v>
      </c>
      <c r="G26" s="268">
        <v>0.89</v>
      </c>
      <c r="H26" s="277" t="s">
        <v>29</v>
      </c>
      <c r="I26" s="269">
        <v>0.67</v>
      </c>
      <c r="J26" s="270">
        <f>AVERAGE(D26:I26)</f>
        <v>0.82750000000000001</v>
      </c>
    </row>
    <row r="27" spans="2:10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82">
        <f>SUM(D27:I27)</f>
        <v>26661</v>
      </c>
    </row>
    <row r="28" spans="2:10" x14ac:dyDescent="0.35">
      <c r="B28" s="283" t="s">
        <v>25</v>
      </c>
      <c r="D28" s="284">
        <v>0.85</v>
      </c>
      <c r="E28" s="285">
        <v>0.96</v>
      </c>
      <c r="F28" s="280" t="s">
        <v>29</v>
      </c>
      <c r="G28" s="286">
        <v>0.81</v>
      </c>
      <c r="H28" s="280" t="s">
        <v>29</v>
      </c>
      <c r="I28" s="287">
        <v>0.85</v>
      </c>
      <c r="J28" s="270">
        <f>AVERAGE(D28:I28)</f>
        <v>0.86750000000000005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99E7-1C49-4042-A25D-FED3FB50C807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65</v>
      </c>
      <c r="J4" s="191">
        <f>SUM(D4:I4)</f>
        <v>277</v>
      </c>
      <c r="K4" s="41">
        <v>45915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4</v>
      </c>
      <c r="E6" s="173">
        <v>3</v>
      </c>
      <c r="F6" s="173">
        <v>2</v>
      </c>
      <c r="G6" s="4">
        <v>1</v>
      </c>
      <c r="H6" s="80">
        <v>0</v>
      </c>
      <c r="I6" s="84">
        <v>3</v>
      </c>
      <c r="J6" s="192">
        <f t="shared" si="0"/>
        <v>13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55</v>
      </c>
      <c r="J7" s="192">
        <f t="shared" si="0"/>
        <v>240</v>
      </c>
      <c r="L7" s="25"/>
    </row>
    <row r="8" spans="2:12" x14ac:dyDescent="0.35">
      <c r="B8" s="3" t="s">
        <v>7</v>
      </c>
      <c r="D8" s="157">
        <v>43</v>
      </c>
      <c r="E8" s="4">
        <v>42</v>
      </c>
      <c r="F8" s="4">
        <v>28</v>
      </c>
      <c r="G8" s="4">
        <v>37</v>
      </c>
      <c r="H8" s="15">
        <v>14</v>
      </c>
      <c r="I8" s="84">
        <v>49</v>
      </c>
      <c r="J8" s="192">
        <f t="shared" si="0"/>
        <v>213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63</v>
      </c>
      <c r="E11" s="239">
        <v>47</v>
      </c>
      <c r="F11" s="239">
        <v>27</v>
      </c>
      <c r="G11" s="4">
        <v>43</v>
      </c>
      <c r="H11" s="15">
        <v>15</v>
      </c>
      <c r="I11" s="84">
        <v>52</v>
      </c>
      <c r="J11" s="192">
        <f t="shared" si="0"/>
        <v>247</v>
      </c>
    </row>
    <row r="12" spans="2:12" x14ac:dyDescent="0.35">
      <c r="B12" s="3" t="s">
        <v>611</v>
      </c>
      <c r="D12" s="18">
        <v>0</v>
      </c>
      <c r="E12" s="239">
        <v>1</v>
      </c>
      <c r="F12" s="239">
        <v>2</v>
      </c>
      <c r="G12" s="4">
        <v>1</v>
      </c>
      <c r="H12" s="15">
        <v>0</v>
      </c>
      <c r="I12" s="84">
        <v>4</v>
      </c>
      <c r="J12" s="192">
        <f t="shared" si="0"/>
        <v>8</v>
      </c>
    </row>
    <row r="13" spans="2:12" x14ac:dyDescent="0.35">
      <c r="B13" s="3" t="s">
        <v>11</v>
      </c>
      <c r="D13" s="18">
        <v>10</v>
      </c>
      <c r="E13" s="239">
        <v>0</v>
      </c>
      <c r="F13" s="239">
        <v>1</v>
      </c>
      <c r="G13" s="4">
        <v>0</v>
      </c>
      <c r="H13" s="15">
        <v>0</v>
      </c>
      <c r="I13" s="84">
        <v>0</v>
      </c>
      <c r="J13" s="192">
        <f t="shared" si="0"/>
        <v>11</v>
      </c>
    </row>
    <row r="14" spans="2:12" x14ac:dyDescent="0.35">
      <c r="B14" s="3" t="s">
        <v>112</v>
      </c>
      <c r="D14" s="18">
        <v>8</v>
      </c>
      <c r="E14" s="239">
        <v>6</v>
      </c>
      <c r="F14" s="239">
        <v>0</v>
      </c>
      <c r="G14" s="4">
        <v>4</v>
      </c>
      <c r="H14" s="15">
        <v>0</v>
      </c>
      <c r="I14" s="84">
        <v>1</v>
      </c>
      <c r="J14" s="192">
        <f t="shared" si="0"/>
        <v>19</v>
      </c>
    </row>
    <row r="15" spans="2:12" x14ac:dyDescent="0.35">
      <c r="B15" s="3" t="s">
        <v>113</v>
      </c>
      <c r="D15" s="18">
        <v>2</v>
      </c>
      <c r="E15" s="239">
        <v>5</v>
      </c>
      <c r="F15" s="239">
        <v>0</v>
      </c>
      <c r="G15" s="12">
        <v>2</v>
      </c>
      <c r="H15" s="15">
        <v>0</v>
      </c>
      <c r="I15" s="84">
        <v>0</v>
      </c>
      <c r="J15" s="192">
        <f t="shared" si="0"/>
        <v>9</v>
      </c>
    </row>
    <row r="16" spans="2:12" x14ac:dyDescent="0.35">
      <c r="B16" s="3" t="s">
        <v>13</v>
      </c>
      <c r="D16" s="18">
        <v>15</v>
      </c>
      <c r="E16" s="239">
        <v>0</v>
      </c>
      <c r="F16" s="239">
        <v>0</v>
      </c>
      <c r="G16" s="118">
        <v>9</v>
      </c>
      <c r="H16" s="139">
        <v>0</v>
      </c>
      <c r="I16" s="84">
        <v>20</v>
      </c>
      <c r="J16" s="192">
        <f t="shared" si="0"/>
        <v>44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7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239">
        <v>0</v>
      </c>
      <c r="F18" s="239">
        <v>0</v>
      </c>
      <c r="G18" s="347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15</v>
      </c>
      <c r="E19" s="239">
        <v>0</v>
      </c>
      <c r="F19" s="239">
        <v>0</v>
      </c>
      <c r="G19" s="26">
        <v>9</v>
      </c>
      <c r="H19" s="4">
        <v>0</v>
      </c>
      <c r="I19" s="84">
        <v>20</v>
      </c>
      <c r="J19" s="192">
        <f t="shared" si="0"/>
        <v>44</v>
      </c>
    </row>
    <row r="20" spans="2:10" x14ac:dyDescent="0.35">
      <c r="B20" s="3" t="s">
        <v>17</v>
      </c>
      <c r="D20" s="6">
        <v>1.4800000000000001E-2</v>
      </c>
      <c r="E20" s="265">
        <v>5.5100000000000003E-2</v>
      </c>
      <c r="F20" s="265">
        <v>2.0199999999999999E-2</v>
      </c>
      <c r="G20" s="6">
        <v>2.9999999999999997E-4</v>
      </c>
      <c r="H20" s="6">
        <v>4.4000000000000003E-3</v>
      </c>
      <c r="I20" s="85">
        <v>7.4999999999999997E-3</v>
      </c>
      <c r="J20" s="193">
        <f>AVERAGE(D20:I20)</f>
        <v>1.7049999999999999E-2</v>
      </c>
    </row>
    <row r="21" spans="2:10" x14ac:dyDescent="0.35">
      <c r="B21" s="3" t="s">
        <v>18</v>
      </c>
      <c r="D21" s="6">
        <v>6.0000000000000001E-3</v>
      </c>
      <c r="E21" s="265">
        <v>1.8100000000000002E-2</v>
      </c>
      <c r="F21" s="265">
        <v>1.8100000000000002E-2</v>
      </c>
      <c r="G21" s="6">
        <v>7.6E-3</v>
      </c>
      <c r="H21" s="6">
        <v>5.1000000000000004E-3</v>
      </c>
      <c r="I21" s="85">
        <v>1.11E-2</v>
      </c>
      <c r="J21" s="193">
        <f>AVERAGE(D21:I21)</f>
        <v>1.1000000000000001E-2</v>
      </c>
    </row>
    <row r="22" spans="2:10" x14ac:dyDescent="0.35">
      <c r="B22" s="3" t="s">
        <v>19</v>
      </c>
      <c r="D22" s="7">
        <v>0.77</v>
      </c>
      <c r="E22" s="268">
        <v>0.76</v>
      </c>
      <c r="F22" s="268">
        <v>0.86</v>
      </c>
      <c r="G22" s="7">
        <v>0.65</v>
      </c>
      <c r="H22" s="7">
        <v>0.73</v>
      </c>
      <c r="I22" s="86">
        <v>0.48</v>
      </c>
      <c r="J22" s="194">
        <f>AVERAGE(D22:I22)</f>
        <v>0.70833333333333337</v>
      </c>
    </row>
    <row r="23" spans="2:10" x14ac:dyDescent="0.35">
      <c r="B23" s="3" t="s">
        <v>20</v>
      </c>
      <c r="D23" s="138">
        <v>63174</v>
      </c>
      <c r="E23" s="272">
        <v>28991</v>
      </c>
      <c r="F23" s="272">
        <v>23408</v>
      </c>
      <c r="G23" s="14">
        <v>40954</v>
      </c>
      <c r="H23" s="33">
        <v>10918</v>
      </c>
      <c r="I23" s="87">
        <v>39590</v>
      </c>
      <c r="J23" s="195">
        <f t="shared" si="0"/>
        <v>207035</v>
      </c>
    </row>
    <row r="24" spans="2:10" x14ac:dyDescent="0.35">
      <c r="B24" s="3" t="s">
        <v>21</v>
      </c>
      <c r="D24" s="18">
        <v>485</v>
      </c>
      <c r="E24" s="239">
        <v>614</v>
      </c>
      <c r="F24" s="239">
        <v>129</v>
      </c>
      <c r="G24" s="4">
        <v>461</v>
      </c>
      <c r="H24" s="15">
        <v>326</v>
      </c>
      <c r="I24" s="84">
        <v>448</v>
      </c>
      <c r="J24" s="192">
        <f t="shared" si="0"/>
        <v>2463</v>
      </c>
    </row>
    <row r="25" spans="2:10" x14ac:dyDescent="0.35">
      <c r="B25" s="3" t="s">
        <v>23</v>
      </c>
      <c r="D25" s="18">
        <v>18</v>
      </c>
      <c r="E25" s="239">
        <v>11</v>
      </c>
      <c r="F25" s="277" t="s">
        <v>29</v>
      </c>
      <c r="G25" s="4">
        <v>10</v>
      </c>
      <c r="H25" s="277" t="s">
        <v>29</v>
      </c>
      <c r="I25" s="84">
        <v>13</v>
      </c>
      <c r="J25" s="192">
        <f>SUM(D25:I25)</f>
        <v>52</v>
      </c>
    </row>
    <row r="26" spans="2:10" x14ac:dyDescent="0.35">
      <c r="B26" s="3" t="s">
        <v>24</v>
      </c>
      <c r="D26" s="7">
        <v>0.93</v>
      </c>
      <c r="E26" s="268">
        <v>0.84</v>
      </c>
      <c r="F26" s="277" t="s">
        <v>29</v>
      </c>
      <c r="G26" s="7">
        <v>0.91</v>
      </c>
      <c r="H26" s="280" t="s">
        <v>29</v>
      </c>
      <c r="I26" s="86">
        <v>0.69</v>
      </c>
      <c r="J26" s="194">
        <f>AVERAGE(D26:I26)</f>
        <v>0.84250000000000003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0.85</v>
      </c>
      <c r="E28" s="285">
        <v>0.96</v>
      </c>
      <c r="F28" s="280" t="s">
        <v>29</v>
      </c>
      <c r="G28" s="23">
        <v>0.88</v>
      </c>
      <c r="H28" s="280" t="s">
        <v>29</v>
      </c>
      <c r="I28" s="88">
        <v>0.85</v>
      </c>
      <c r="J28" s="194">
        <f>AVERAGE(D28:I28)</f>
        <v>0.88500000000000001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141C-95FC-4D87-B8B2-791B7C804482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64</v>
      </c>
      <c r="J4" s="191">
        <f>SUM(D4:I4)</f>
        <v>276</v>
      </c>
      <c r="K4" s="41">
        <v>45916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2</v>
      </c>
      <c r="E6" s="173">
        <v>3</v>
      </c>
      <c r="F6" s="173">
        <v>2</v>
      </c>
      <c r="G6" s="4">
        <v>1</v>
      </c>
      <c r="H6" s="80" t="s">
        <v>761</v>
      </c>
      <c r="I6" s="84" t="s">
        <v>762</v>
      </c>
      <c r="J6" s="192">
        <f t="shared" si="0"/>
        <v>8</v>
      </c>
      <c r="K6" s="41"/>
      <c r="L6" s="25"/>
    </row>
    <row r="7" spans="2:12" x14ac:dyDescent="0.35">
      <c r="B7" s="82" t="s">
        <v>54</v>
      </c>
      <c r="D7" s="156">
        <v>53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56</v>
      </c>
      <c r="J7" s="192">
        <f t="shared" si="0"/>
        <v>243</v>
      </c>
      <c r="L7" s="25"/>
    </row>
    <row r="8" spans="2:12" x14ac:dyDescent="0.35">
      <c r="B8" s="3" t="s">
        <v>7</v>
      </c>
      <c r="D8" s="157">
        <v>45</v>
      </c>
      <c r="E8" s="4">
        <v>42</v>
      </c>
      <c r="F8" s="4">
        <v>28</v>
      </c>
      <c r="G8" s="4">
        <v>37</v>
      </c>
      <c r="H8" s="15">
        <v>0</v>
      </c>
      <c r="I8" s="84">
        <v>50</v>
      </c>
      <c r="J8" s="192">
        <f t="shared" si="0"/>
        <v>202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0</v>
      </c>
      <c r="I9" s="84">
        <v>6</v>
      </c>
      <c r="J9" s="192">
        <f t="shared" si="0"/>
        <v>20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64</v>
      </c>
      <c r="E11" s="239">
        <v>46</v>
      </c>
      <c r="F11" s="239">
        <v>28</v>
      </c>
      <c r="G11" s="4">
        <v>41</v>
      </c>
      <c r="H11" s="15">
        <v>0</v>
      </c>
      <c r="I11" s="84">
        <v>53</v>
      </c>
      <c r="J11" s="192">
        <f t="shared" si="0"/>
        <v>232</v>
      </c>
    </row>
    <row r="12" spans="2:12" x14ac:dyDescent="0.35">
      <c r="B12" s="3" t="s">
        <v>611</v>
      </c>
      <c r="D12" s="18">
        <v>1</v>
      </c>
      <c r="E12" s="239">
        <v>1</v>
      </c>
      <c r="F12" s="239">
        <v>1</v>
      </c>
      <c r="G12" s="4">
        <v>2</v>
      </c>
      <c r="H12" s="15">
        <v>0</v>
      </c>
      <c r="I12" s="84">
        <v>2</v>
      </c>
      <c r="J12" s="192">
        <f t="shared" si="0"/>
        <v>7</v>
      </c>
    </row>
    <row r="13" spans="2:12" x14ac:dyDescent="0.35">
      <c r="B13" s="3" t="s">
        <v>11</v>
      </c>
      <c r="D13" s="18">
        <v>8</v>
      </c>
      <c r="E13" s="239">
        <v>0</v>
      </c>
      <c r="F13" s="239">
        <v>0</v>
      </c>
      <c r="G13" s="4">
        <v>0</v>
      </c>
      <c r="H13" s="15">
        <v>0</v>
      </c>
      <c r="I13" s="84">
        <v>0</v>
      </c>
      <c r="J13" s="192">
        <f t="shared" si="0"/>
        <v>8</v>
      </c>
    </row>
    <row r="14" spans="2:12" x14ac:dyDescent="0.35">
      <c r="B14" s="3" t="s">
        <v>112</v>
      </c>
      <c r="D14" s="18">
        <v>6</v>
      </c>
      <c r="E14" s="239">
        <v>0</v>
      </c>
      <c r="F14" s="239">
        <v>0</v>
      </c>
      <c r="G14" s="4">
        <v>6</v>
      </c>
      <c r="H14" s="15">
        <v>0</v>
      </c>
      <c r="I14" s="84">
        <v>0</v>
      </c>
      <c r="J14" s="192">
        <f t="shared" si="0"/>
        <v>12</v>
      </c>
    </row>
    <row r="15" spans="2:12" x14ac:dyDescent="0.35">
      <c r="B15" s="3" t="s">
        <v>113</v>
      </c>
      <c r="D15" s="18">
        <v>2</v>
      </c>
      <c r="E15" s="239">
        <v>4</v>
      </c>
      <c r="F15" s="239">
        <v>1</v>
      </c>
      <c r="G15" s="12">
        <v>1</v>
      </c>
      <c r="H15" s="15">
        <v>0</v>
      </c>
      <c r="I15" s="84">
        <v>0</v>
      </c>
      <c r="J15" s="192">
        <f t="shared" si="0"/>
        <v>8</v>
      </c>
    </row>
    <row r="16" spans="2:12" x14ac:dyDescent="0.35">
      <c r="B16" s="3" t="s">
        <v>13</v>
      </c>
      <c r="D16" s="18">
        <v>15</v>
      </c>
      <c r="E16" s="239">
        <v>0</v>
      </c>
      <c r="F16" s="239">
        <v>0</v>
      </c>
      <c r="G16" s="118">
        <v>1</v>
      </c>
      <c r="H16" s="139">
        <v>0</v>
      </c>
      <c r="I16" s="84">
        <v>15</v>
      </c>
      <c r="J16" s="192">
        <f t="shared" si="0"/>
        <v>31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239">
        <v>0</v>
      </c>
      <c r="F18" s="239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15</v>
      </c>
      <c r="E19" s="239">
        <v>0</v>
      </c>
      <c r="F19" s="239">
        <v>0</v>
      </c>
      <c r="G19" s="26">
        <v>1</v>
      </c>
      <c r="H19" s="4">
        <v>0</v>
      </c>
      <c r="I19" s="84">
        <v>15</v>
      </c>
      <c r="J19" s="192">
        <f t="shared" si="0"/>
        <v>31</v>
      </c>
    </row>
    <row r="20" spans="2:10" x14ac:dyDescent="0.35">
      <c r="B20" s="3" t="s">
        <v>17</v>
      </c>
      <c r="D20" s="6">
        <v>6.4000000000000003E-3</v>
      </c>
      <c r="E20" s="265">
        <v>2.6200000000000001E-2</v>
      </c>
      <c r="F20" s="265">
        <v>8.3000000000000001E-3</v>
      </c>
      <c r="G20" s="6">
        <v>4.4999999999999997E-3</v>
      </c>
      <c r="H20" s="6">
        <v>6.4999999999999997E-3</v>
      </c>
      <c r="I20" s="85">
        <v>4.3E-3</v>
      </c>
      <c r="J20" s="193">
        <f>AVERAGE(D20:I20)</f>
        <v>9.3666666666666672E-3</v>
      </c>
    </row>
    <row r="21" spans="2:10" x14ac:dyDescent="0.35">
      <c r="B21" s="3" t="s">
        <v>18</v>
      </c>
      <c r="D21" s="6">
        <v>6.1000000000000004E-3</v>
      </c>
      <c r="E21" s="265">
        <v>1.7999999999999999E-2</v>
      </c>
      <c r="F21" s="265">
        <v>1.7999999999999999E-2</v>
      </c>
      <c r="G21" s="6">
        <v>7.6E-3</v>
      </c>
      <c r="H21" s="6">
        <v>5.7999999999999996E-3</v>
      </c>
      <c r="I21" s="85">
        <v>1.0699999999999999E-2</v>
      </c>
      <c r="J21" s="193">
        <f>AVERAGE(D21:I21)</f>
        <v>1.1033333333333332E-2</v>
      </c>
    </row>
    <row r="22" spans="2:10" x14ac:dyDescent="0.35">
      <c r="B22" s="3" t="s">
        <v>19</v>
      </c>
      <c r="D22" s="7">
        <v>0.83</v>
      </c>
      <c r="E22" s="268">
        <v>0.82</v>
      </c>
      <c r="F22" s="268">
        <v>0.73</v>
      </c>
      <c r="G22" s="7">
        <v>0.66</v>
      </c>
      <c r="H22" s="7">
        <v>0</v>
      </c>
      <c r="I22" s="86">
        <v>0.52</v>
      </c>
      <c r="J22" s="194">
        <f>AVERAGE(D22:I22)</f>
        <v>0.59333333333333338</v>
      </c>
    </row>
    <row r="23" spans="2:10" x14ac:dyDescent="0.35">
      <c r="B23" s="3" t="s">
        <v>20</v>
      </c>
      <c r="D23" s="138">
        <v>66161</v>
      </c>
      <c r="E23" s="272">
        <v>30481</v>
      </c>
      <c r="F23" s="272">
        <v>22057</v>
      </c>
      <c r="G23" s="14">
        <v>42875</v>
      </c>
      <c r="H23" s="33">
        <v>0</v>
      </c>
      <c r="I23" s="87">
        <v>44450</v>
      </c>
      <c r="J23" s="195">
        <f t="shared" si="0"/>
        <v>206024</v>
      </c>
    </row>
    <row r="24" spans="2:10" x14ac:dyDescent="0.35">
      <c r="B24" s="3" t="s">
        <v>21</v>
      </c>
      <c r="D24" s="18">
        <v>790</v>
      </c>
      <c r="E24" s="239">
        <v>726</v>
      </c>
      <c r="F24" s="239">
        <v>319</v>
      </c>
      <c r="G24" s="4">
        <v>472</v>
      </c>
      <c r="H24" s="15">
        <v>0</v>
      </c>
      <c r="I24" s="84">
        <v>505</v>
      </c>
      <c r="J24" s="192">
        <f t="shared" si="0"/>
        <v>2812</v>
      </c>
    </row>
    <row r="25" spans="2:10" x14ac:dyDescent="0.35">
      <c r="B25" s="3" t="s">
        <v>23</v>
      </c>
      <c r="D25" s="18">
        <v>4</v>
      </c>
      <c r="E25" s="239">
        <v>6</v>
      </c>
      <c r="F25" s="277" t="s">
        <v>29</v>
      </c>
      <c r="G25" s="4">
        <v>9</v>
      </c>
      <c r="H25" s="280" t="s">
        <v>29</v>
      </c>
      <c r="I25" s="84">
        <v>2</v>
      </c>
      <c r="J25" s="192">
        <f>SUM(D25:I25)</f>
        <v>21</v>
      </c>
    </row>
    <row r="26" spans="2:10" x14ac:dyDescent="0.35">
      <c r="B26" s="3" t="s">
        <v>24</v>
      </c>
      <c r="D26" s="7">
        <v>0.91</v>
      </c>
      <c r="E26" s="268">
        <v>0.82</v>
      </c>
      <c r="F26" s="277" t="s">
        <v>29</v>
      </c>
      <c r="G26" s="7">
        <v>0.9</v>
      </c>
      <c r="H26" s="280" t="s">
        <v>29</v>
      </c>
      <c r="I26" s="86">
        <v>0.78</v>
      </c>
      <c r="J26" s="194">
        <f>AVERAGE(D26:I26)</f>
        <v>0.85250000000000004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0.91</v>
      </c>
      <c r="E28" s="285">
        <v>0.96</v>
      </c>
      <c r="F28" s="280" t="s">
        <v>29</v>
      </c>
      <c r="G28" s="23">
        <v>0.88</v>
      </c>
      <c r="H28" s="280" t="s">
        <v>29</v>
      </c>
      <c r="I28" s="88">
        <v>0.81</v>
      </c>
      <c r="J28" s="194">
        <f>AVERAGE(D28:I28)</f>
        <v>0.89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53C4-D9BE-40FB-A6D9-D57BB3D59B4F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64</v>
      </c>
      <c r="J4" s="191">
        <f>SUM(D4:I4)</f>
        <v>276</v>
      </c>
      <c r="K4" s="41">
        <v>45917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4</v>
      </c>
      <c r="E6" s="173">
        <v>3</v>
      </c>
      <c r="F6" s="173">
        <v>2</v>
      </c>
      <c r="G6" s="4">
        <v>1</v>
      </c>
      <c r="H6" s="80">
        <v>0</v>
      </c>
      <c r="I6" s="84">
        <v>2</v>
      </c>
      <c r="J6" s="192">
        <f t="shared" si="0"/>
        <v>12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45</v>
      </c>
      <c r="F7" s="4">
        <f>F4-F5-F6</f>
        <v>31</v>
      </c>
      <c r="G7" s="4">
        <v>43</v>
      </c>
      <c r="H7" s="15">
        <v>15</v>
      </c>
      <c r="I7" s="84">
        <v>56</v>
      </c>
      <c r="J7" s="192">
        <f t="shared" si="0"/>
        <v>242</v>
      </c>
      <c r="L7" s="25"/>
    </row>
    <row r="8" spans="2:12" x14ac:dyDescent="0.35">
      <c r="B8" s="3" t="s">
        <v>7</v>
      </c>
      <c r="D8" s="157">
        <v>43</v>
      </c>
      <c r="E8" s="4">
        <v>42</v>
      </c>
      <c r="F8" s="4">
        <v>28</v>
      </c>
      <c r="G8" s="4">
        <v>37</v>
      </c>
      <c r="H8" s="15">
        <v>14</v>
      </c>
      <c r="I8" s="84">
        <v>50</v>
      </c>
      <c r="J8" s="192">
        <f t="shared" si="0"/>
        <v>214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59</v>
      </c>
      <c r="E11" s="239">
        <v>39</v>
      </c>
      <c r="F11" s="239">
        <v>35</v>
      </c>
      <c r="G11" s="4">
        <v>38</v>
      </c>
      <c r="H11" s="15">
        <v>15</v>
      </c>
      <c r="I11" s="84">
        <v>55</v>
      </c>
      <c r="J11" s="192">
        <f t="shared" si="0"/>
        <v>241</v>
      </c>
    </row>
    <row r="12" spans="2:12" x14ac:dyDescent="0.35">
      <c r="B12" s="3" t="s">
        <v>611</v>
      </c>
      <c r="D12" s="18">
        <v>1</v>
      </c>
      <c r="E12" s="239">
        <v>0</v>
      </c>
      <c r="F12" s="239">
        <v>1</v>
      </c>
      <c r="G12" s="4">
        <v>2</v>
      </c>
      <c r="H12" s="15">
        <v>0</v>
      </c>
      <c r="I12" s="84">
        <v>0</v>
      </c>
      <c r="J12" s="192">
        <f t="shared" si="0"/>
        <v>4</v>
      </c>
    </row>
    <row r="13" spans="2:12" x14ac:dyDescent="0.35">
      <c r="B13" s="3" t="s">
        <v>11</v>
      </c>
      <c r="D13" s="18">
        <v>8</v>
      </c>
      <c r="E13" s="239">
        <v>0</v>
      </c>
      <c r="F13" s="239">
        <v>0</v>
      </c>
      <c r="G13" s="4">
        <v>0</v>
      </c>
      <c r="H13" s="15">
        <v>0</v>
      </c>
      <c r="I13" s="84">
        <v>0</v>
      </c>
      <c r="J13" s="192">
        <f t="shared" si="0"/>
        <v>8</v>
      </c>
    </row>
    <row r="14" spans="2:12" x14ac:dyDescent="0.35">
      <c r="B14" s="3" t="s">
        <v>112</v>
      </c>
      <c r="D14" s="18">
        <v>11</v>
      </c>
      <c r="E14" s="239">
        <v>3</v>
      </c>
      <c r="F14" s="239">
        <v>0</v>
      </c>
      <c r="G14" s="4">
        <v>2</v>
      </c>
      <c r="H14" s="15">
        <v>0</v>
      </c>
      <c r="I14" s="84">
        <v>0</v>
      </c>
      <c r="J14" s="192">
        <f t="shared" si="0"/>
        <v>16</v>
      </c>
    </row>
    <row r="15" spans="2:12" x14ac:dyDescent="0.35">
      <c r="B15" s="3" t="s">
        <v>113</v>
      </c>
      <c r="D15" s="18">
        <v>2</v>
      </c>
      <c r="E15" s="239">
        <v>5</v>
      </c>
      <c r="F15" s="239">
        <v>1</v>
      </c>
      <c r="G15" s="12">
        <v>2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23</v>
      </c>
      <c r="E16" s="239">
        <v>0</v>
      </c>
      <c r="F16" s="239">
        <v>0</v>
      </c>
      <c r="G16" s="118">
        <v>0</v>
      </c>
      <c r="H16" s="139">
        <v>0</v>
      </c>
      <c r="I16" s="84">
        <v>12</v>
      </c>
      <c r="J16" s="192">
        <f t="shared" si="0"/>
        <v>35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0</v>
      </c>
      <c r="E18" s="239">
        <v>0</v>
      </c>
      <c r="F18" s="239">
        <v>0</v>
      </c>
      <c r="G18" s="340"/>
      <c r="H18" s="4">
        <v>0</v>
      </c>
      <c r="I18" s="84">
        <v>0</v>
      </c>
      <c r="J18" s="192">
        <f t="shared" si="0"/>
        <v>0</v>
      </c>
    </row>
    <row r="19" spans="2:10" x14ac:dyDescent="0.35">
      <c r="B19" s="3" t="s">
        <v>16</v>
      </c>
      <c r="D19" s="18">
        <v>23</v>
      </c>
      <c r="E19" s="239">
        <v>0</v>
      </c>
      <c r="F19" s="239">
        <v>0</v>
      </c>
      <c r="G19" s="26">
        <v>0</v>
      </c>
      <c r="H19" s="4">
        <v>0</v>
      </c>
      <c r="I19" s="84">
        <v>12</v>
      </c>
      <c r="J19" s="192">
        <f t="shared" si="0"/>
        <v>35</v>
      </c>
    </row>
    <row r="20" spans="2:10" x14ac:dyDescent="0.35">
      <c r="B20" s="3" t="s">
        <v>17</v>
      </c>
      <c r="D20" s="6">
        <v>5.0000000000000001E-3</v>
      </c>
      <c r="E20" s="265">
        <v>8.6E-3</v>
      </c>
      <c r="F20" s="265">
        <v>2.7000000000000001E-3</v>
      </c>
      <c r="G20" s="6">
        <v>7.4999999999999997E-3</v>
      </c>
      <c r="H20" s="6">
        <v>0</v>
      </c>
      <c r="I20" s="85">
        <v>7.4999999999999997E-3</v>
      </c>
      <c r="J20" s="193">
        <f>AVERAGE(D20:I20)</f>
        <v>5.2166666666666672E-3</v>
      </c>
    </row>
    <row r="21" spans="2:10" x14ac:dyDescent="0.35">
      <c r="B21" s="3" t="s">
        <v>18</v>
      </c>
      <c r="D21" s="6">
        <v>5.4000000000000003E-3</v>
      </c>
      <c r="E21" s="265">
        <v>1.6500000000000001E-2</v>
      </c>
      <c r="F21" s="265">
        <v>1.6500000000000001E-2</v>
      </c>
      <c r="G21" s="6">
        <v>7.1999999999999998E-3</v>
      </c>
      <c r="H21" s="6">
        <v>5.3E-3</v>
      </c>
      <c r="I21" s="85">
        <v>9.9000000000000008E-3</v>
      </c>
      <c r="J21" s="193">
        <f>AVERAGE(D21:I21)</f>
        <v>1.0133333333333333E-2</v>
      </c>
    </row>
    <row r="22" spans="2:10" x14ac:dyDescent="0.35">
      <c r="B22" s="3" t="s">
        <v>19</v>
      </c>
      <c r="D22" s="7">
        <v>0.85</v>
      </c>
      <c r="E22" s="268">
        <v>0.83</v>
      </c>
      <c r="F22" s="268">
        <v>0.81</v>
      </c>
      <c r="G22" s="7">
        <v>0.63</v>
      </c>
      <c r="H22" s="7">
        <v>0.68</v>
      </c>
      <c r="I22" s="86">
        <v>0.55000000000000004</v>
      </c>
      <c r="J22" s="194">
        <f>AVERAGE(D22:I22)</f>
        <v>0.72500000000000009</v>
      </c>
    </row>
    <row r="23" spans="2:10" x14ac:dyDescent="0.35">
      <c r="B23" s="3" t="s">
        <v>20</v>
      </c>
      <c r="D23" s="138">
        <v>53566</v>
      </c>
      <c r="E23" s="272">
        <v>25846</v>
      </c>
      <c r="F23" s="272">
        <v>27225</v>
      </c>
      <c r="G23" s="14">
        <v>35238</v>
      </c>
      <c r="H23" s="33">
        <v>10159</v>
      </c>
      <c r="I23" s="87">
        <v>46765</v>
      </c>
      <c r="J23" s="195">
        <f t="shared" si="0"/>
        <v>198799</v>
      </c>
    </row>
    <row r="24" spans="2:10" x14ac:dyDescent="0.35">
      <c r="B24" s="3" t="s">
        <v>21</v>
      </c>
      <c r="D24" s="18">
        <v>566</v>
      </c>
      <c r="E24" s="239">
        <v>591</v>
      </c>
      <c r="F24" s="239">
        <v>389</v>
      </c>
      <c r="G24" s="4">
        <v>509</v>
      </c>
      <c r="H24" s="15">
        <v>218</v>
      </c>
      <c r="I24" s="84">
        <v>537</v>
      </c>
      <c r="J24" s="192">
        <f t="shared" si="0"/>
        <v>2810</v>
      </c>
    </row>
    <row r="25" spans="2:10" x14ac:dyDescent="0.35">
      <c r="B25" s="3" t="s">
        <v>23</v>
      </c>
      <c r="D25" s="18">
        <v>5</v>
      </c>
      <c r="E25" s="239">
        <v>11</v>
      </c>
      <c r="F25" s="277" t="s">
        <v>29</v>
      </c>
      <c r="G25" s="4">
        <v>6</v>
      </c>
      <c r="H25" s="280" t="s">
        <v>29</v>
      </c>
      <c r="I25" s="84">
        <v>9</v>
      </c>
      <c r="J25" s="192">
        <f>SUM(D25:I25)</f>
        <v>31</v>
      </c>
    </row>
    <row r="26" spans="2:10" x14ac:dyDescent="0.35">
      <c r="B26" s="3" t="s">
        <v>24</v>
      </c>
      <c r="D26" s="7">
        <v>0.89</v>
      </c>
      <c r="E26" s="268">
        <v>0.84</v>
      </c>
      <c r="F26" s="277" t="s">
        <v>29</v>
      </c>
      <c r="G26" s="7">
        <v>0.89</v>
      </c>
      <c r="H26" s="280" t="s">
        <v>29</v>
      </c>
      <c r="I26" s="86">
        <v>0.84</v>
      </c>
      <c r="J26" s="194">
        <f>AVERAGE(D26:I26)</f>
        <v>0.86499999999999999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0.91</v>
      </c>
      <c r="E28" s="285">
        <v>0.96</v>
      </c>
      <c r="F28" s="280" t="s">
        <v>29</v>
      </c>
      <c r="G28" s="23">
        <v>0.88</v>
      </c>
      <c r="H28" s="280" t="s">
        <v>29</v>
      </c>
      <c r="I28" s="88">
        <v>0.81</v>
      </c>
      <c r="J28" s="194">
        <f>AVERAGE(D28:I28)</f>
        <v>0.89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A3F6-DA4E-43F9-919C-18AD7BF01A19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64</v>
      </c>
      <c r="J4" s="191">
        <f>SUM(D4:I4)</f>
        <v>276</v>
      </c>
      <c r="K4" s="41">
        <v>45918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5</v>
      </c>
      <c r="E6" s="173">
        <v>3</v>
      </c>
      <c r="F6" s="173">
        <v>2</v>
      </c>
      <c r="G6" s="4">
        <v>1</v>
      </c>
      <c r="H6" s="80" t="s">
        <v>760</v>
      </c>
      <c r="I6" s="84">
        <v>3</v>
      </c>
      <c r="J6" s="192">
        <f t="shared" si="0"/>
        <v>14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45</v>
      </c>
      <c r="F7" s="4">
        <f>F4-F5-F6</f>
        <v>31</v>
      </c>
      <c r="G7" s="4">
        <v>43</v>
      </c>
      <c r="H7" s="15">
        <v>14</v>
      </c>
      <c r="I7" s="84">
        <v>55</v>
      </c>
      <c r="J7" s="192">
        <f t="shared" si="0"/>
        <v>239</v>
      </c>
      <c r="L7" s="25"/>
    </row>
    <row r="8" spans="2:12" x14ac:dyDescent="0.35">
      <c r="B8" s="3" t="s">
        <v>7</v>
      </c>
      <c r="D8" s="157">
        <v>42</v>
      </c>
      <c r="E8" s="4">
        <v>42</v>
      </c>
      <c r="F8" s="4">
        <v>28</v>
      </c>
      <c r="G8" s="4">
        <v>37</v>
      </c>
      <c r="H8" s="15">
        <v>10</v>
      </c>
      <c r="I8" s="84">
        <v>49</v>
      </c>
      <c r="J8" s="192">
        <f t="shared" si="0"/>
        <v>208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60</v>
      </c>
      <c r="E11" s="239">
        <v>46</v>
      </c>
      <c r="F11" s="239">
        <v>28</v>
      </c>
      <c r="G11" s="4">
        <v>50</v>
      </c>
      <c r="H11" s="15" t="s">
        <v>763</v>
      </c>
      <c r="I11" s="84">
        <v>55</v>
      </c>
      <c r="J11" s="192">
        <f t="shared" si="0"/>
        <v>239</v>
      </c>
    </row>
    <row r="12" spans="2:12" x14ac:dyDescent="0.35">
      <c r="B12" s="3" t="s">
        <v>611</v>
      </c>
      <c r="D12" s="18">
        <v>1</v>
      </c>
      <c r="E12" s="239">
        <v>0</v>
      </c>
      <c r="F12" s="239">
        <v>1</v>
      </c>
      <c r="G12" s="4">
        <v>1</v>
      </c>
      <c r="H12" s="15">
        <v>0</v>
      </c>
      <c r="I12" s="84">
        <v>4</v>
      </c>
      <c r="J12" s="192">
        <f t="shared" si="0"/>
        <v>7</v>
      </c>
    </row>
    <row r="13" spans="2:12" x14ac:dyDescent="0.35">
      <c r="B13" s="3" t="s">
        <v>11</v>
      </c>
      <c r="D13" s="18">
        <v>6</v>
      </c>
      <c r="E13" s="239">
        <v>0</v>
      </c>
      <c r="F13" s="239">
        <v>0</v>
      </c>
      <c r="G13" s="4">
        <v>0</v>
      </c>
      <c r="H13" s="15">
        <v>0</v>
      </c>
      <c r="I13" s="84">
        <v>5</v>
      </c>
      <c r="J13" s="192">
        <f t="shared" si="0"/>
        <v>11</v>
      </c>
    </row>
    <row r="14" spans="2:12" x14ac:dyDescent="0.35">
      <c r="B14" s="3" t="s">
        <v>112</v>
      </c>
      <c r="D14" s="18">
        <v>12</v>
      </c>
      <c r="E14" s="239">
        <v>2</v>
      </c>
      <c r="F14" s="239">
        <v>0</v>
      </c>
      <c r="G14" s="4">
        <v>8</v>
      </c>
      <c r="H14" s="15">
        <v>0</v>
      </c>
      <c r="I14" s="84">
        <v>0</v>
      </c>
      <c r="J14" s="192">
        <f t="shared" si="0"/>
        <v>22</v>
      </c>
    </row>
    <row r="15" spans="2:12" x14ac:dyDescent="0.35">
      <c r="B15" s="3" t="s">
        <v>113</v>
      </c>
      <c r="D15" s="18">
        <v>2</v>
      </c>
      <c r="E15" s="239">
        <v>5</v>
      </c>
      <c r="F15" s="239">
        <v>0</v>
      </c>
      <c r="G15" s="12">
        <v>5</v>
      </c>
      <c r="H15" s="15">
        <v>0</v>
      </c>
      <c r="I15" s="84">
        <v>0</v>
      </c>
      <c r="J15" s="192">
        <f t="shared" si="0"/>
        <v>12</v>
      </c>
    </row>
    <row r="16" spans="2:12" x14ac:dyDescent="0.35">
      <c r="B16" s="3" t="s">
        <v>13</v>
      </c>
      <c r="D16" s="18">
        <v>22</v>
      </c>
      <c r="E16" s="239">
        <v>0</v>
      </c>
      <c r="F16" s="239">
        <v>0</v>
      </c>
      <c r="G16" s="118">
        <v>1</v>
      </c>
      <c r="H16" s="139">
        <v>0</v>
      </c>
      <c r="I16" s="84">
        <v>24</v>
      </c>
      <c r="J16" s="192">
        <f t="shared" si="0"/>
        <v>47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7">
        <v>1</v>
      </c>
      <c r="H17" s="4">
        <v>0</v>
      </c>
      <c r="I17" s="84">
        <v>0</v>
      </c>
      <c r="J17" s="192">
        <f t="shared" si="0"/>
        <v>1</v>
      </c>
    </row>
    <row r="18" spans="2:10" x14ac:dyDescent="0.35">
      <c r="B18" s="3" t="s">
        <v>15</v>
      </c>
      <c r="D18" s="18">
        <v>3</v>
      </c>
      <c r="E18" s="239">
        <v>0</v>
      </c>
      <c r="F18" s="239">
        <v>0</v>
      </c>
      <c r="G18" s="347"/>
      <c r="H18" s="4">
        <v>0</v>
      </c>
      <c r="I18" s="84">
        <v>0</v>
      </c>
      <c r="J18" s="192">
        <f t="shared" si="0"/>
        <v>3</v>
      </c>
    </row>
    <row r="19" spans="2:10" x14ac:dyDescent="0.35">
      <c r="B19" s="3" t="s">
        <v>16</v>
      </c>
      <c r="D19" s="18">
        <v>25</v>
      </c>
      <c r="E19" s="239">
        <v>0</v>
      </c>
      <c r="F19" s="239">
        <v>0</v>
      </c>
      <c r="G19" s="26">
        <v>2</v>
      </c>
      <c r="H19" s="4">
        <v>7</v>
      </c>
      <c r="I19" s="84">
        <v>24</v>
      </c>
      <c r="J19" s="192">
        <f t="shared" si="0"/>
        <v>58</v>
      </c>
    </row>
    <row r="20" spans="2:10" x14ac:dyDescent="0.35">
      <c r="B20" s="3" t="s">
        <v>17</v>
      </c>
      <c r="D20" s="6">
        <v>2.0999999999999999E-3</v>
      </c>
      <c r="E20" s="265">
        <v>9.9000000000000008E-3</v>
      </c>
      <c r="F20" s="265">
        <v>8.6999999999999994E-3</v>
      </c>
      <c r="G20" s="6">
        <v>1.9E-3</v>
      </c>
      <c r="H20" s="6">
        <v>1.8E-3</v>
      </c>
      <c r="I20" s="85">
        <v>2.5000000000000001E-3</v>
      </c>
      <c r="J20" s="193">
        <f>AVERAGE(D20:I20)</f>
        <v>4.4833333333333331E-3</v>
      </c>
    </row>
    <row r="21" spans="2:10" x14ac:dyDescent="0.35">
      <c r="B21" s="3" t="s">
        <v>18</v>
      </c>
      <c r="D21" s="6">
        <v>5.4000000000000003E-3</v>
      </c>
      <c r="E21" s="265">
        <v>1.7000000000000001E-2</v>
      </c>
      <c r="F21" s="265">
        <v>1.7000000000000001E-2</v>
      </c>
      <c r="G21" s="6">
        <v>7.1999999999999998E-3</v>
      </c>
      <c r="H21" s="6">
        <v>5.1000000000000004E-3</v>
      </c>
      <c r="I21" s="85">
        <v>1.06E-2</v>
      </c>
      <c r="J21" s="193">
        <f>AVERAGE(D21:I21)</f>
        <v>1.0383333333333333E-2</v>
      </c>
    </row>
    <row r="22" spans="2:10" x14ac:dyDescent="0.35">
      <c r="B22" s="3" t="s">
        <v>19</v>
      </c>
      <c r="D22" s="7">
        <v>0.79</v>
      </c>
      <c r="E22" s="268">
        <v>0.79</v>
      </c>
      <c r="F22" s="268">
        <v>0.78</v>
      </c>
      <c r="G22" s="7">
        <v>0.88</v>
      </c>
      <c r="H22" s="7">
        <v>0.69</v>
      </c>
      <c r="I22" s="86">
        <v>0.52</v>
      </c>
      <c r="J22" s="194">
        <f>AVERAGE(D22:I22)</f>
        <v>0.7416666666666667</v>
      </c>
    </row>
    <row r="23" spans="2:10" x14ac:dyDescent="0.35">
      <c r="B23" s="3" t="s">
        <v>20</v>
      </c>
      <c r="D23" s="138">
        <v>56517</v>
      </c>
      <c r="E23" s="272">
        <v>32914</v>
      </c>
      <c r="F23" s="272">
        <v>27791</v>
      </c>
      <c r="G23" s="14">
        <v>58210</v>
      </c>
      <c r="H23" s="288">
        <v>7597</v>
      </c>
      <c r="I23" s="87">
        <v>44698</v>
      </c>
      <c r="J23" s="195">
        <f t="shared" si="0"/>
        <v>227727</v>
      </c>
    </row>
    <row r="24" spans="2:10" x14ac:dyDescent="0.35">
      <c r="B24" s="3" t="s">
        <v>21</v>
      </c>
      <c r="D24" s="18">
        <v>615</v>
      </c>
      <c r="E24" s="239">
        <v>697</v>
      </c>
      <c r="F24" s="239">
        <v>319</v>
      </c>
      <c r="G24" s="4">
        <v>708</v>
      </c>
      <c r="H24" s="33">
        <v>180</v>
      </c>
      <c r="I24" s="84">
        <v>665</v>
      </c>
      <c r="J24" s="192">
        <f t="shared" si="0"/>
        <v>3184</v>
      </c>
    </row>
    <row r="25" spans="2:10" x14ac:dyDescent="0.35">
      <c r="B25" s="3" t="s">
        <v>23</v>
      </c>
      <c r="D25" s="18">
        <v>4</v>
      </c>
      <c r="E25" s="239">
        <v>8</v>
      </c>
      <c r="F25" s="277" t="s">
        <v>29</v>
      </c>
      <c r="G25" s="4">
        <v>7</v>
      </c>
      <c r="H25" s="280" t="s">
        <v>29</v>
      </c>
      <c r="I25" s="84">
        <v>5</v>
      </c>
      <c r="J25" s="192">
        <f>SUM(D25:I25)</f>
        <v>24</v>
      </c>
    </row>
    <row r="26" spans="2:10" x14ac:dyDescent="0.35">
      <c r="B26" s="3" t="s">
        <v>24</v>
      </c>
      <c r="D26" s="7">
        <v>0.87</v>
      </c>
      <c r="E26" s="268">
        <v>0.82</v>
      </c>
      <c r="F26" s="277" t="s">
        <v>29</v>
      </c>
      <c r="G26" s="7">
        <v>0.77</v>
      </c>
      <c r="H26" s="280" t="s">
        <v>29</v>
      </c>
      <c r="I26" s="86">
        <v>0.83</v>
      </c>
      <c r="J26" s="194">
        <f>AVERAGE(D26:I26)</f>
        <v>0.82250000000000001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0.9</v>
      </c>
      <c r="E28" s="285">
        <v>0.96</v>
      </c>
      <c r="F28" s="280" t="s">
        <v>29</v>
      </c>
      <c r="G28" s="23">
        <v>0.88</v>
      </c>
      <c r="H28" s="280" t="s">
        <v>29</v>
      </c>
      <c r="I28" s="88">
        <v>0.81</v>
      </c>
      <c r="J28" s="194">
        <f>AVERAGE(D28:I28)</f>
        <v>0.88749999999999996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B58C-FDBB-4DAA-8C00-6E09B82D1EE1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64</v>
      </c>
      <c r="J4" s="191">
        <f>SUM(D4:I4)</f>
        <v>276</v>
      </c>
      <c r="K4" s="41">
        <v>45919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4</v>
      </c>
      <c r="E6" s="173">
        <v>3</v>
      </c>
      <c r="F6" s="173">
        <v>2</v>
      </c>
      <c r="G6" s="4">
        <v>3</v>
      </c>
      <c r="H6" s="80" t="s">
        <v>371</v>
      </c>
      <c r="I6" s="84">
        <v>1</v>
      </c>
      <c r="J6" s="192">
        <f t="shared" si="0"/>
        <v>13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45</v>
      </c>
      <c r="F7" s="4">
        <f>F4-F5-F6</f>
        <v>31</v>
      </c>
      <c r="G7" s="4">
        <v>43</v>
      </c>
      <c r="H7" s="15">
        <v>14</v>
      </c>
      <c r="I7" s="84">
        <v>57</v>
      </c>
      <c r="J7" s="192">
        <f t="shared" si="0"/>
        <v>242</v>
      </c>
      <c r="L7" s="25"/>
    </row>
    <row r="8" spans="2:12" x14ac:dyDescent="0.35">
      <c r="B8" s="3" t="s">
        <v>7</v>
      </c>
      <c r="D8" s="157">
        <v>43</v>
      </c>
      <c r="E8" s="4">
        <v>42</v>
      </c>
      <c r="F8" s="4">
        <v>28</v>
      </c>
      <c r="G8" s="4">
        <v>37</v>
      </c>
      <c r="H8" s="15">
        <v>13</v>
      </c>
      <c r="I8" s="84">
        <v>51</v>
      </c>
      <c r="J8" s="192">
        <f t="shared" si="0"/>
        <v>214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65</v>
      </c>
      <c r="E11" s="239">
        <v>48</v>
      </c>
      <c r="F11" s="239">
        <v>31</v>
      </c>
      <c r="G11" s="4">
        <v>52</v>
      </c>
      <c r="H11" s="15">
        <v>15</v>
      </c>
      <c r="I11" s="84">
        <v>50</v>
      </c>
      <c r="J11" s="192">
        <f t="shared" si="0"/>
        <v>261</v>
      </c>
    </row>
    <row r="12" spans="2:12" x14ac:dyDescent="0.35">
      <c r="B12" s="3" t="s">
        <v>611</v>
      </c>
      <c r="D12" s="18">
        <v>2</v>
      </c>
      <c r="E12" s="239">
        <v>0</v>
      </c>
      <c r="F12" s="239">
        <v>2</v>
      </c>
      <c r="G12" s="4">
        <v>4</v>
      </c>
      <c r="H12" s="15">
        <v>0</v>
      </c>
      <c r="I12" s="84">
        <v>9</v>
      </c>
      <c r="J12" s="192">
        <f t="shared" si="0"/>
        <v>17</v>
      </c>
    </row>
    <row r="13" spans="2:12" x14ac:dyDescent="0.35">
      <c r="B13" s="3" t="s">
        <v>11</v>
      </c>
      <c r="D13" s="18">
        <v>6</v>
      </c>
      <c r="E13" s="239">
        <v>0</v>
      </c>
      <c r="F13" s="239">
        <v>0</v>
      </c>
      <c r="G13" s="4">
        <v>0</v>
      </c>
      <c r="H13" s="15">
        <v>0</v>
      </c>
      <c r="I13" s="84">
        <v>0</v>
      </c>
      <c r="J13" s="192">
        <f t="shared" si="0"/>
        <v>6</v>
      </c>
    </row>
    <row r="14" spans="2:12" x14ac:dyDescent="0.35">
      <c r="B14" s="3" t="s">
        <v>112</v>
      </c>
      <c r="D14" s="18">
        <v>18</v>
      </c>
      <c r="E14" s="239">
        <v>6</v>
      </c>
      <c r="F14" s="239">
        <v>0</v>
      </c>
      <c r="G14" s="4">
        <v>15</v>
      </c>
      <c r="H14" s="15">
        <v>0</v>
      </c>
      <c r="I14" s="84">
        <v>0</v>
      </c>
      <c r="J14" s="192">
        <f t="shared" si="0"/>
        <v>39</v>
      </c>
    </row>
    <row r="15" spans="2:12" x14ac:dyDescent="0.35">
      <c r="B15" s="3" t="s">
        <v>113</v>
      </c>
      <c r="D15" s="18">
        <v>2</v>
      </c>
      <c r="E15" s="239">
        <v>4</v>
      </c>
      <c r="F15" s="239">
        <v>2</v>
      </c>
      <c r="G15" s="12">
        <v>8</v>
      </c>
      <c r="H15" s="15">
        <v>0</v>
      </c>
      <c r="I15" s="84">
        <v>0</v>
      </c>
      <c r="J15" s="192">
        <f t="shared" si="0"/>
        <v>16</v>
      </c>
    </row>
    <row r="16" spans="2:12" x14ac:dyDescent="0.35">
      <c r="B16" s="3" t="s">
        <v>13</v>
      </c>
      <c r="D16" s="18">
        <v>23</v>
      </c>
      <c r="E16" s="239">
        <v>0</v>
      </c>
      <c r="F16" s="239">
        <v>0</v>
      </c>
      <c r="G16" s="118">
        <v>1</v>
      </c>
      <c r="H16" s="139">
        <v>0</v>
      </c>
      <c r="I16" s="84">
        <v>16</v>
      </c>
      <c r="J16" s="192">
        <f t="shared" si="0"/>
        <v>40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0">
        <v>1</v>
      </c>
      <c r="H17" s="4">
        <v>0</v>
      </c>
      <c r="I17" s="84">
        <v>2</v>
      </c>
      <c r="J17" s="192">
        <f t="shared" si="0"/>
        <v>3</v>
      </c>
    </row>
    <row r="18" spans="2:10" x14ac:dyDescent="0.35">
      <c r="B18" s="3" t="s">
        <v>15</v>
      </c>
      <c r="D18" s="18">
        <v>1</v>
      </c>
      <c r="E18" s="239">
        <v>0</v>
      </c>
      <c r="F18" s="239">
        <v>0</v>
      </c>
      <c r="G18" s="340"/>
      <c r="H18" s="4">
        <v>0</v>
      </c>
      <c r="I18" s="84">
        <v>9</v>
      </c>
      <c r="J18" s="192">
        <f t="shared" si="0"/>
        <v>10</v>
      </c>
    </row>
    <row r="19" spans="2:10" x14ac:dyDescent="0.35">
      <c r="B19" s="3" t="s">
        <v>16</v>
      </c>
      <c r="D19" s="18">
        <v>24</v>
      </c>
      <c r="E19" s="239">
        <v>0</v>
      </c>
      <c r="F19" s="239">
        <v>0</v>
      </c>
      <c r="G19" s="26">
        <v>2</v>
      </c>
      <c r="H19" s="4">
        <v>0</v>
      </c>
      <c r="I19" s="84">
        <v>27</v>
      </c>
      <c r="J19" s="192">
        <f t="shared" si="0"/>
        <v>53</v>
      </c>
    </row>
    <row r="20" spans="2:10" x14ac:dyDescent="0.35">
      <c r="B20" s="3" t="s">
        <v>17</v>
      </c>
      <c r="D20" s="6">
        <v>7.4000000000000003E-3</v>
      </c>
      <c r="E20" s="265">
        <v>2.53E-2</v>
      </c>
      <c r="F20" s="265">
        <v>6.7999999999999996E-3</v>
      </c>
      <c r="G20" s="6">
        <v>1.9E-3</v>
      </c>
      <c r="H20" s="6">
        <v>4.0000000000000001E-3</v>
      </c>
      <c r="I20" s="85">
        <v>1.4500000000000001E-2</v>
      </c>
      <c r="J20" s="193">
        <f>AVERAGE(D20:I20)</f>
        <v>9.9833333333333319E-3</v>
      </c>
    </row>
    <row r="21" spans="2:10" x14ac:dyDescent="0.35">
      <c r="B21" s="3" t="s">
        <v>18</v>
      </c>
      <c r="D21" s="6">
        <v>4.7999999999999996E-3</v>
      </c>
      <c r="E21" s="265">
        <v>1.61E-2</v>
      </c>
      <c r="F21" s="265">
        <v>1.61E-2</v>
      </c>
      <c r="G21" s="6">
        <v>6.1999999999999998E-3</v>
      </c>
      <c r="H21" s="6">
        <v>4.8999999999999998E-3</v>
      </c>
      <c r="I21" s="85">
        <v>0.01</v>
      </c>
      <c r="J21" s="193">
        <f>AVERAGE(D21:I21)</f>
        <v>9.6833333333333337E-3</v>
      </c>
    </row>
    <row r="22" spans="2:10" x14ac:dyDescent="0.35">
      <c r="B22" s="3" t="s">
        <v>19</v>
      </c>
      <c r="D22" s="7">
        <v>0.84</v>
      </c>
      <c r="E22" s="268">
        <v>0.78</v>
      </c>
      <c r="F22" s="268">
        <v>0.79</v>
      </c>
      <c r="G22" s="7">
        <v>0.65</v>
      </c>
      <c r="H22" s="7">
        <v>0.92</v>
      </c>
      <c r="I22" s="86">
        <v>0.56000000000000005</v>
      </c>
      <c r="J22" s="194">
        <f>AVERAGE(D22:I22)</f>
        <v>0.75666666666666671</v>
      </c>
    </row>
    <row r="23" spans="2:10" x14ac:dyDescent="0.35">
      <c r="B23" s="3" t="s">
        <v>20</v>
      </c>
      <c r="D23" s="138">
        <v>65385</v>
      </c>
      <c r="E23" s="272">
        <v>29077</v>
      </c>
      <c r="F23" s="272">
        <v>23803</v>
      </c>
      <c r="G23" s="14">
        <v>50912</v>
      </c>
      <c r="H23" s="33">
        <v>12942</v>
      </c>
      <c r="I23" s="87">
        <v>45309</v>
      </c>
      <c r="J23" s="195">
        <f t="shared" si="0"/>
        <v>227428</v>
      </c>
    </row>
    <row r="24" spans="2:10" x14ac:dyDescent="0.35">
      <c r="B24" s="3" t="s">
        <v>21</v>
      </c>
      <c r="D24" s="18">
        <v>616</v>
      </c>
      <c r="E24" s="239">
        <v>582</v>
      </c>
      <c r="F24" s="239">
        <v>384</v>
      </c>
      <c r="G24" s="4">
        <v>688</v>
      </c>
      <c r="H24" s="15">
        <v>287</v>
      </c>
      <c r="I24" s="84">
        <v>513</v>
      </c>
      <c r="J24" s="192">
        <f t="shared" si="0"/>
        <v>3070</v>
      </c>
    </row>
    <row r="25" spans="2:10" x14ac:dyDescent="0.35">
      <c r="B25" s="3" t="s">
        <v>23</v>
      </c>
      <c r="D25" s="18">
        <v>4</v>
      </c>
      <c r="E25" s="239">
        <v>8</v>
      </c>
      <c r="F25" s="277" t="s">
        <v>29</v>
      </c>
      <c r="G25" s="4">
        <v>7</v>
      </c>
      <c r="H25" s="280" t="s">
        <v>29</v>
      </c>
      <c r="I25" s="84">
        <v>6</v>
      </c>
      <c r="J25" s="192">
        <f>SUM(D25:I25)</f>
        <v>25</v>
      </c>
    </row>
    <row r="26" spans="2:10" x14ac:dyDescent="0.35">
      <c r="B26" s="3" t="s">
        <v>24</v>
      </c>
      <c r="D26" s="7">
        <v>0.8</v>
      </c>
      <c r="E26" s="268">
        <v>0.78</v>
      </c>
      <c r="F26" s="277" t="s">
        <v>29</v>
      </c>
      <c r="G26" s="7">
        <v>0.85</v>
      </c>
      <c r="H26" s="280" t="s">
        <v>29</v>
      </c>
      <c r="I26" s="86">
        <v>0.69</v>
      </c>
      <c r="J26" s="194">
        <f>AVERAGE(D26:I26)</f>
        <v>0.78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0.9</v>
      </c>
      <c r="E28" s="285">
        <v>0.96</v>
      </c>
      <c r="F28" s="280" t="s">
        <v>29</v>
      </c>
      <c r="G28" s="23">
        <v>0.88</v>
      </c>
      <c r="H28" s="280" t="s">
        <v>29</v>
      </c>
      <c r="I28" s="88">
        <v>0.8</v>
      </c>
      <c r="J28" s="194">
        <f>AVERAGE(D28:I28)</f>
        <v>0.88500000000000001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19D7-EF37-4F50-AC59-97D533F32BB8}">
  <dimension ref="B3:L28"/>
  <sheetViews>
    <sheetView showGridLines="0" zoomScale="90" zoomScaleNormal="90" workbookViewId="0">
      <selection activeCell="J28" sqref="J3:J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30">
        <v>15</v>
      </c>
      <c r="I4" s="83">
        <v>64</v>
      </c>
      <c r="J4" s="191">
        <f>SUM(D4:I4)</f>
        <v>276</v>
      </c>
      <c r="K4" s="41">
        <v>45920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80">
        <v>0</v>
      </c>
      <c r="I5" s="84">
        <v>6</v>
      </c>
      <c r="J5" s="192">
        <f t="shared" ref="J5:J24" si="0">SUM(D5:I5)</f>
        <v>24</v>
      </c>
      <c r="K5" s="41"/>
      <c r="L5" s="25"/>
    </row>
    <row r="6" spans="2:12" x14ac:dyDescent="0.35">
      <c r="B6" s="82" t="s">
        <v>22</v>
      </c>
      <c r="D6" s="164">
        <v>5</v>
      </c>
      <c r="E6" s="173">
        <v>3</v>
      </c>
      <c r="F6" s="173">
        <v>2</v>
      </c>
      <c r="G6" s="4">
        <v>3</v>
      </c>
      <c r="H6" s="80" t="s">
        <v>371</v>
      </c>
      <c r="I6" s="84">
        <v>1</v>
      </c>
      <c r="J6" s="192">
        <f t="shared" si="0"/>
        <v>14</v>
      </c>
      <c r="K6" s="41"/>
      <c r="L6" s="25"/>
    </row>
    <row r="7" spans="2:12" x14ac:dyDescent="0.35">
      <c r="B7" s="82" t="s">
        <v>54</v>
      </c>
      <c r="D7" s="156">
        <v>50</v>
      </c>
      <c r="E7" s="4">
        <f>E4-E5-E6</f>
        <v>45</v>
      </c>
      <c r="F7" s="4">
        <f>F4-F5-F6</f>
        <v>31</v>
      </c>
      <c r="G7" s="4">
        <v>43</v>
      </c>
      <c r="H7" s="15">
        <v>14</v>
      </c>
      <c r="I7" s="84">
        <v>57</v>
      </c>
      <c r="J7" s="192">
        <f t="shared" si="0"/>
        <v>240</v>
      </c>
      <c r="L7" s="25"/>
    </row>
    <row r="8" spans="2:12" x14ac:dyDescent="0.35">
      <c r="B8" s="3" t="s">
        <v>7</v>
      </c>
      <c r="D8" s="157">
        <v>42</v>
      </c>
      <c r="E8" s="4">
        <v>42</v>
      </c>
      <c r="F8" s="4">
        <v>28</v>
      </c>
      <c r="G8" s="4">
        <v>37</v>
      </c>
      <c r="H8" s="15">
        <v>13</v>
      </c>
      <c r="I8" s="84">
        <v>51</v>
      </c>
      <c r="J8" s="192">
        <f t="shared" si="0"/>
        <v>213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15">
        <v>1</v>
      </c>
      <c r="I9" s="84">
        <v>6</v>
      </c>
      <c r="J9" s="192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15">
        <v>0</v>
      </c>
      <c r="I10" s="84">
        <v>1</v>
      </c>
      <c r="J10" s="192">
        <f t="shared" si="0"/>
        <v>7</v>
      </c>
    </row>
    <row r="11" spans="2:12" x14ac:dyDescent="0.35">
      <c r="B11" s="3" t="s">
        <v>10</v>
      </c>
      <c r="D11" s="18">
        <v>51</v>
      </c>
      <c r="E11" s="239">
        <v>43</v>
      </c>
      <c r="F11" s="239">
        <v>22</v>
      </c>
      <c r="G11" s="4">
        <v>36</v>
      </c>
      <c r="H11" s="15">
        <v>14</v>
      </c>
      <c r="I11" s="84">
        <v>53</v>
      </c>
      <c r="J11" s="192">
        <f t="shared" si="0"/>
        <v>219</v>
      </c>
    </row>
    <row r="12" spans="2:12" x14ac:dyDescent="0.35">
      <c r="B12" s="3" t="s">
        <v>611</v>
      </c>
      <c r="D12" s="18">
        <v>0</v>
      </c>
      <c r="E12" s="239">
        <v>0</v>
      </c>
      <c r="F12" s="239">
        <v>2</v>
      </c>
      <c r="G12" s="4">
        <v>10</v>
      </c>
      <c r="H12" s="15">
        <v>0</v>
      </c>
      <c r="I12" s="84">
        <v>5</v>
      </c>
      <c r="J12" s="192">
        <f t="shared" si="0"/>
        <v>17</v>
      </c>
    </row>
    <row r="13" spans="2:12" x14ac:dyDescent="0.35">
      <c r="B13" s="3" t="s">
        <v>11</v>
      </c>
      <c r="D13" s="18">
        <v>5</v>
      </c>
      <c r="E13" s="239">
        <v>0</v>
      </c>
      <c r="F13" s="239">
        <v>0</v>
      </c>
      <c r="G13" s="4">
        <v>1</v>
      </c>
      <c r="H13" s="15">
        <v>0</v>
      </c>
      <c r="I13" s="84">
        <v>0</v>
      </c>
      <c r="J13" s="192">
        <f t="shared" si="0"/>
        <v>6</v>
      </c>
    </row>
    <row r="14" spans="2:12" x14ac:dyDescent="0.35">
      <c r="B14" s="3" t="s">
        <v>112</v>
      </c>
      <c r="D14" s="18">
        <v>4</v>
      </c>
      <c r="E14" s="239">
        <v>0</v>
      </c>
      <c r="F14" s="239">
        <v>0</v>
      </c>
      <c r="G14" s="4">
        <v>1</v>
      </c>
      <c r="H14" s="15">
        <v>0</v>
      </c>
      <c r="I14" s="84">
        <v>0</v>
      </c>
      <c r="J14" s="192">
        <f t="shared" si="0"/>
        <v>5</v>
      </c>
    </row>
    <row r="15" spans="2:12" x14ac:dyDescent="0.35">
      <c r="B15" s="3" t="s">
        <v>113</v>
      </c>
      <c r="D15" s="18">
        <v>1</v>
      </c>
      <c r="E15" s="239">
        <v>4</v>
      </c>
      <c r="F15" s="239">
        <v>1</v>
      </c>
      <c r="G15" s="12">
        <v>4</v>
      </c>
      <c r="H15" s="15">
        <v>0</v>
      </c>
      <c r="I15" s="84">
        <v>0</v>
      </c>
      <c r="J15" s="192">
        <f t="shared" si="0"/>
        <v>10</v>
      </c>
    </row>
    <row r="16" spans="2:12" x14ac:dyDescent="0.35">
      <c r="B16" s="3" t="s">
        <v>13</v>
      </c>
      <c r="D16" s="18">
        <v>19</v>
      </c>
      <c r="E16" s="239">
        <v>0</v>
      </c>
      <c r="F16" s="239">
        <v>0</v>
      </c>
      <c r="G16" s="118">
        <v>7</v>
      </c>
      <c r="H16" s="139">
        <v>0</v>
      </c>
      <c r="I16" s="84">
        <v>18</v>
      </c>
      <c r="J16" s="192">
        <f t="shared" si="0"/>
        <v>44</v>
      </c>
    </row>
    <row r="17" spans="2:10" x14ac:dyDescent="0.35">
      <c r="B17" s="3" t="s">
        <v>14</v>
      </c>
      <c r="D17" s="18">
        <v>0</v>
      </c>
      <c r="E17" s="239">
        <v>0</v>
      </c>
      <c r="F17" s="239">
        <v>0</v>
      </c>
      <c r="G17" s="340">
        <v>0</v>
      </c>
      <c r="H17" s="4">
        <v>0</v>
      </c>
      <c r="I17" s="84">
        <v>0</v>
      </c>
      <c r="J17" s="192">
        <f t="shared" si="0"/>
        <v>0</v>
      </c>
    </row>
    <row r="18" spans="2:10" x14ac:dyDescent="0.35">
      <c r="B18" s="3" t="s">
        <v>15</v>
      </c>
      <c r="D18" s="18">
        <v>1</v>
      </c>
      <c r="E18" s="239">
        <v>0</v>
      </c>
      <c r="F18" s="239">
        <v>0</v>
      </c>
      <c r="G18" s="340"/>
      <c r="H18" s="4">
        <v>0</v>
      </c>
      <c r="I18" s="84">
        <v>7</v>
      </c>
      <c r="J18" s="192">
        <f t="shared" si="0"/>
        <v>8</v>
      </c>
    </row>
    <row r="19" spans="2:10" x14ac:dyDescent="0.35">
      <c r="B19" s="3" t="s">
        <v>16</v>
      </c>
      <c r="D19" s="18">
        <v>20</v>
      </c>
      <c r="E19" s="239">
        <v>0</v>
      </c>
      <c r="F19" s="239">
        <v>0</v>
      </c>
      <c r="G19" s="26">
        <v>7</v>
      </c>
      <c r="H19" s="4">
        <v>3</v>
      </c>
      <c r="I19" s="84">
        <v>18</v>
      </c>
      <c r="J19" s="192">
        <f t="shared" si="0"/>
        <v>48</v>
      </c>
    </row>
    <row r="20" spans="2:10" x14ac:dyDescent="0.35">
      <c r="B20" s="3" t="s">
        <v>17</v>
      </c>
      <c r="D20" s="6">
        <v>6.4999999999999997E-3</v>
      </c>
      <c r="E20" s="265">
        <v>1.6500000000000001E-2</v>
      </c>
      <c r="F20" s="265">
        <v>5.7000000000000002E-3</v>
      </c>
      <c r="G20" s="6">
        <v>2.8999999999999998E-3</v>
      </c>
      <c r="H20" s="6">
        <v>4.8999999999999998E-3</v>
      </c>
      <c r="I20" s="85">
        <v>7.9000000000000008E-3</v>
      </c>
      <c r="J20" s="193">
        <f>AVERAGE(D20:I20)</f>
        <v>7.4000000000000012E-3</v>
      </c>
    </row>
    <row r="21" spans="2:10" x14ac:dyDescent="0.35">
      <c r="B21" s="3" t="s">
        <v>18</v>
      </c>
      <c r="D21" s="6">
        <v>5.7999999999999996E-3</v>
      </c>
      <c r="E21" s="265">
        <v>1.5800000000000002E-2</v>
      </c>
      <c r="F21" s="265">
        <v>1.5800000000000002E-2</v>
      </c>
      <c r="G21" s="6">
        <v>6.3E-3</v>
      </c>
      <c r="H21" s="6">
        <v>4.8999999999999998E-3</v>
      </c>
      <c r="I21" s="85">
        <v>1.09E-2</v>
      </c>
      <c r="J21" s="193">
        <f>AVERAGE(D21:I21)</f>
        <v>9.9166666666666674E-3</v>
      </c>
    </row>
    <row r="22" spans="2:10" x14ac:dyDescent="0.35">
      <c r="B22" s="3" t="s">
        <v>19</v>
      </c>
      <c r="D22" s="7">
        <v>0.74</v>
      </c>
      <c r="E22" s="268">
        <v>0.74</v>
      </c>
      <c r="F22" s="268">
        <v>0.78</v>
      </c>
      <c r="G22" s="7">
        <v>0.56999999999999995</v>
      </c>
      <c r="H22" s="7">
        <v>0.76</v>
      </c>
      <c r="I22" s="86">
        <v>0.52</v>
      </c>
      <c r="J22" s="194">
        <f>AVERAGE(D22:I22)</f>
        <v>0.68499999999999994</v>
      </c>
    </row>
    <row r="23" spans="2:10" x14ac:dyDescent="0.35">
      <c r="B23" s="3" t="s">
        <v>20</v>
      </c>
      <c r="D23" s="138">
        <v>34796</v>
      </c>
      <c r="E23" s="272">
        <v>27112</v>
      </c>
      <c r="F23" s="272">
        <v>23772</v>
      </c>
      <c r="G23" s="14">
        <v>29459</v>
      </c>
      <c r="H23" s="33">
        <v>10663</v>
      </c>
      <c r="I23" s="87">
        <v>43493</v>
      </c>
      <c r="J23" s="195">
        <f t="shared" si="0"/>
        <v>169295</v>
      </c>
    </row>
    <row r="24" spans="2:10" x14ac:dyDescent="0.35">
      <c r="B24" s="3" t="s">
        <v>21</v>
      </c>
      <c r="D24" s="18">
        <v>470</v>
      </c>
      <c r="E24" s="239">
        <v>443</v>
      </c>
      <c r="F24" s="239">
        <v>366</v>
      </c>
      <c r="G24" s="4">
        <v>459</v>
      </c>
      <c r="H24" s="15">
        <v>238</v>
      </c>
      <c r="I24" s="84">
        <v>599</v>
      </c>
      <c r="J24" s="192">
        <f t="shared" si="0"/>
        <v>2575</v>
      </c>
    </row>
    <row r="25" spans="2:10" x14ac:dyDescent="0.35">
      <c r="B25" s="3" t="s">
        <v>23</v>
      </c>
      <c r="D25" s="18">
        <v>8</v>
      </c>
      <c r="E25" s="239">
        <v>10</v>
      </c>
      <c r="F25" s="277" t="s">
        <v>29</v>
      </c>
      <c r="G25" s="4">
        <v>13</v>
      </c>
      <c r="H25" s="280" t="s">
        <v>29</v>
      </c>
      <c r="I25" s="84">
        <v>2</v>
      </c>
      <c r="J25" s="192">
        <f>SUM(D25:I25)</f>
        <v>33</v>
      </c>
    </row>
    <row r="26" spans="2:10" x14ac:dyDescent="0.35">
      <c r="B26" s="3" t="s">
        <v>24</v>
      </c>
      <c r="D26" s="7">
        <v>0.81</v>
      </c>
      <c r="E26" s="268">
        <v>0.8</v>
      </c>
      <c r="F26" s="277" t="s">
        <v>29</v>
      </c>
      <c r="G26" s="7">
        <v>0.87</v>
      </c>
      <c r="H26" s="280" t="s">
        <v>29</v>
      </c>
      <c r="I26" s="86">
        <v>0.67</v>
      </c>
      <c r="J26" s="194">
        <f>AVERAGE(D26:I26)</f>
        <v>0.78749999999999998</v>
      </c>
    </row>
    <row r="27" spans="2:10" s="241" customFormat="1" x14ac:dyDescent="0.35">
      <c r="B27" s="278" t="s">
        <v>754</v>
      </c>
      <c r="D27" s="279">
        <v>7780</v>
      </c>
      <c r="E27" s="273">
        <v>4571</v>
      </c>
      <c r="F27" s="277" t="s">
        <v>29</v>
      </c>
      <c r="G27" s="273">
        <v>10429</v>
      </c>
      <c r="H27" s="280" t="s">
        <v>29</v>
      </c>
      <c r="I27" s="281">
        <v>3881</v>
      </c>
      <c r="J27" s="210">
        <f>SUM(D27:I27)</f>
        <v>26661</v>
      </c>
    </row>
    <row r="28" spans="2:10" x14ac:dyDescent="0.35">
      <c r="B28" s="5" t="s">
        <v>25</v>
      </c>
      <c r="D28" s="171">
        <v>0.9</v>
      </c>
      <c r="E28" s="285">
        <v>0.9</v>
      </c>
      <c r="F28" s="280" t="s">
        <v>29</v>
      </c>
      <c r="G28" s="23">
        <v>0.88</v>
      </c>
      <c r="H28" s="280" t="s">
        <v>29</v>
      </c>
      <c r="I28" s="88">
        <v>0.8</v>
      </c>
      <c r="J28" s="194">
        <f>AVERAGE(D28:I28)</f>
        <v>0.87000000000000011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2C5F-CBCA-49AE-AEFF-220F17B95C16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45922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3</v>
      </c>
      <c r="F6" s="173">
        <v>2</v>
      </c>
      <c r="G6" s="4">
        <v>3</v>
      </c>
      <c r="H6" s="4">
        <v>0</v>
      </c>
      <c r="I6" s="201">
        <v>0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45</v>
      </c>
      <c r="F7" s="4">
        <f>F4-F5-F6</f>
        <v>31</v>
      </c>
      <c r="G7" s="4">
        <v>43</v>
      </c>
      <c r="H7" s="4">
        <v>15</v>
      </c>
      <c r="I7" s="201">
        <v>59</v>
      </c>
      <c r="J7" s="205">
        <f t="shared" si="0"/>
        <v>244</v>
      </c>
      <c r="L7" s="25"/>
    </row>
    <row r="8" spans="2:12" x14ac:dyDescent="0.35">
      <c r="B8" s="3" t="s">
        <v>7</v>
      </c>
      <c r="D8" s="157">
        <v>43</v>
      </c>
      <c r="E8" s="4">
        <v>42</v>
      </c>
      <c r="F8" s="4">
        <v>28</v>
      </c>
      <c r="G8" s="4">
        <v>37</v>
      </c>
      <c r="H8" s="4">
        <v>14</v>
      </c>
      <c r="I8" s="201">
        <v>53</v>
      </c>
      <c r="J8" s="205">
        <f t="shared" si="0"/>
        <v>217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54</v>
      </c>
      <c r="E11" s="239">
        <v>46</v>
      </c>
      <c r="F11" s="239">
        <v>30</v>
      </c>
      <c r="G11" s="4">
        <v>40</v>
      </c>
      <c r="H11" s="4">
        <v>15</v>
      </c>
      <c r="I11" s="201">
        <v>54</v>
      </c>
      <c r="J11" s="205">
        <f t="shared" si="0"/>
        <v>239</v>
      </c>
    </row>
    <row r="12" spans="2:12" x14ac:dyDescent="0.35">
      <c r="B12" s="3" t="s">
        <v>611</v>
      </c>
      <c r="D12" s="96">
        <v>2</v>
      </c>
      <c r="E12" s="239">
        <v>0</v>
      </c>
      <c r="F12" s="239">
        <v>1</v>
      </c>
      <c r="G12" s="4">
        <v>2</v>
      </c>
      <c r="H12" s="4">
        <v>0</v>
      </c>
      <c r="I12" s="201">
        <v>4</v>
      </c>
      <c r="J12" s="205">
        <f t="shared" si="0"/>
        <v>9</v>
      </c>
    </row>
    <row r="13" spans="2:12" x14ac:dyDescent="0.35">
      <c r="B13" s="3" t="s">
        <v>11</v>
      </c>
      <c r="D13" s="96">
        <v>5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2</v>
      </c>
      <c r="E14" s="239">
        <v>0</v>
      </c>
      <c r="F14" s="239">
        <v>0</v>
      </c>
      <c r="G14" s="4">
        <v>3</v>
      </c>
      <c r="H14" s="4">
        <v>0</v>
      </c>
      <c r="I14" s="201">
        <v>0</v>
      </c>
      <c r="J14" s="205">
        <f t="shared" si="0"/>
        <v>5</v>
      </c>
    </row>
    <row r="15" spans="2:12" x14ac:dyDescent="0.35">
      <c r="B15" s="3" t="s">
        <v>113</v>
      </c>
      <c r="D15" s="96">
        <v>2</v>
      </c>
      <c r="E15" s="239">
        <v>5</v>
      </c>
      <c r="F15" s="239">
        <v>1</v>
      </c>
      <c r="G15" s="4">
        <v>1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12</v>
      </c>
      <c r="E16" s="239">
        <v>0</v>
      </c>
      <c r="F16" s="239">
        <v>0</v>
      </c>
      <c r="G16" s="4">
        <v>2</v>
      </c>
      <c r="H16" s="4">
        <v>0</v>
      </c>
      <c r="I16" s="201">
        <v>17</v>
      </c>
      <c r="J16" s="205">
        <f t="shared" si="0"/>
        <v>31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1</v>
      </c>
      <c r="E18" s="239">
        <v>0</v>
      </c>
      <c r="F18" s="239">
        <v>0</v>
      </c>
      <c r="G18" s="347"/>
      <c r="H18" s="4">
        <v>0</v>
      </c>
      <c r="I18" s="201">
        <v>4</v>
      </c>
      <c r="J18" s="205">
        <f t="shared" si="0"/>
        <v>5</v>
      </c>
    </row>
    <row r="19" spans="2:10" x14ac:dyDescent="0.35">
      <c r="B19" s="3" t="s">
        <v>16</v>
      </c>
      <c r="D19" s="96">
        <v>13</v>
      </c>
      <c r="E19" s="239">
        <v>0</v>
      </c>
      <c r="F19" s="239">
        <v>0</v>
      </c>
      <c r="G19" s="4">
        <v>2</v>
      </c>
      <c r="H19" s="4">
        <v>0</v>
      </c>
      <c r="I19" s="201">
        <v>21</v>
      </c>
      <c r="J19" s="205">
        <f t="shared" si="0"/>
        <v>36</v>
      </c>
    </row>
    <row r="20" spans="2:10" x14ac:dyDescent="0.35">
      <c r="B20" s="3" t="s">
        <v>17</v>
      </c>
      <c r="D20" s="153">
        <v>5.7000000000000002E-3</v>
      </c>
      <c r="E20" s="265">
        <v>3.3799999999999997E-2</v>
      </c>
      <c r="F20" s="265">
        <v>3.3099999999999997E-2</v>
      </c>
      <c r="G20" s="6">
        <v>1.1000000000000001E-3</v>
      </c>
      <c r="H20" s="6">
        <v>2.8999999999999998E-3</v>
      </c>
      <c r="I20" s="136">
        <v>6.7000000000000002E-3</v>
      </c>
      <c r="J20" s="207">
        <f>AVERAGE(D20:I20)</f>
        <v>1.3883333333333333E-2</v>
      </c>
    </row>
    <row r="21" spans="2:10" x14ac:dyDescent="0.35">
      <c r="B21" s="3" t="s">
        <v>18</v>
      </c>
      <c r="D21" s="153">
        <v>5.7000000000000002E-3</v>
      </c>
      <c r="E21" s="265">
        <v>1.7399999999999999E-2</v>
      </c>
      <c r="F21" s="265">
        <v>1.7399999999999999E-2</v>
      </c>
      <c r="G21" s="6">
        <v>6.4000000000000003E-3</v>
      </c>
      <c r="H21" s="6">
        <v>4.7999999999999996E-3</v>
      </c>
      <c r="I21" s="136">
        <v>1.06E-2</v>
      </c>
      <c r="J21" s="207">
        <f>AVERAGE(D21:I21)</f>
        <v>1.0383333333333333E-2</v>
      </c>
    </row>
    <row r="22" spans="2:10" x14ac:dyDescent="0.35">
      <c r="B22" s="3" t="s">
        <v>19</v>
      </c>
      <c r="D22" s="100">
        <v>0.78</v>
      </c>
      <c r="E22" s="268">
        <v>0.78</v>
      </c>
      <c r="F22" s="268">
        <v>0.68</v>
      </c>
      <c r="G22" s="7">
        <v>0.56999999999999995</v>
      </c>
      <c r="H22" s="7">
        <v>0.62</v>
      </c>
      <c r="I22" s="202">
        <v>0.53</v>
      </c>
      <c r="J22" s="208">
        <f>AVERAGE(D22:I22)</f>
        <v>0.66</v>
      </c>
    </row>
    <row r="23" spans="2:10" x14ac:dyDescent="0.35">
      <c r="B23" s="3" t="s">
        <v>20</v>
      </c>
      <c r="D23" s="209">
        <v>42097</v>
      </c>
      <c r="E23" s="272">
        <v>28891</v>
      </c>
      <c r="F23" s="272">
        <v>22045</v>
      </c>
      <c r="G23" s="14">
        <v>29459</v>
      </c>
      <c r="H23" s="14">
        <v>9312</v>
      </c>
      <c r="I23" s="203">
        <v>45543</v>
      </c>
      <c r="J23" s="210">
        <f t="shared" si="0"/>
        <v>177347</v>
      </c>
    </row>
    <row r="24" spans="2:10" x14ac:dyDescent="0.35">
      <c r="B24" s="3" t="s">
        <v>21</v>
      </c>
      <c r="D24" s="96">
        <v>507</v>
      </c>
      <c r="E24" s="239">
        <v>783</v>
      </c>
      <c r="F24" s="239">
        <v>447</v>
      </c>
      <c r="G24" s="4">
        <v>459</v>
      </c>
      <c r="H24" s="4">
        <v>328</v>
      </c>
      <c r="I24" s="201">
        <v>425</v>
      </c>
      <c r="J24" s="205">
        <f t="shared" si="0"/>
        <v>2949</v>
      </c>
    </row>
    <row r="25" spans="2:10" x14ac:dyDescent="0.35">
      <c r="B25" s="3" t="s">
        <v>23</v>
      </c>
      <c r="D25" s="96">
        <v>8</v>
      </c>
      <c r="E25" s="239">
        <v>17</v>
      </c>
      <c r="F25" s="277" t="s">
        <v>29</v>
      </c>
      <c r="G25" s="4">
        <v>13</v>
      </c>
      <c r="H25" s="289" t="s">
        <v>29</v>
      </c>
      <c r="I25" s="201">
        <v>14</v>
      </c>
      <c r="J25" s="205">
        <f>SUM(D25:I25)</f>
        <v>52</v>
      </c>
    </row>
    <row r="26" spans="2:10" x14ac:dyDescent="0.35">
      <c r="B26" s="3" t="s">
        <v>24</v>
      </c>
      <c r="D26" s="100">
        <v>0.86</v>
      </c>
      <c r="E26" s="268">
        <v>0.84</v>
      </c>
      <c r="F26" s="277" t="s">
        <v>29</v>
      </c>
      <c r="G26" s="7">
        <v>0.89</v>
      </c>
      <c r="H26" s="289" t="s">
        <v>29</v>
      </c>
      <c r="I26" s="202">
        <v>0.69</v>
      </c>
      <c r="J26" s="208">
        <f>AVERAGE(D26:I26)</f>
        <v>0.82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28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0.9</v>
      </c>
      <c r="E28" s="285">
        <v>0.9</v>
      </c>
      <c r="F28" s="280" t="s">
        <v>29</v>
      </c>
      <c r="G28" s="102">
        <v>0.88</v>
      </c>
      <c r="H28" s="280" t="s">
        <v>29</v>
      </c>
      <c r="I28" s="211">
        <v>0.8</v>
      </c>
      <c r="J28" s="212">
        <f>AVERAGE(D28:I28)</f>
        <v>0.87000000000000011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8F53-D69D-4A34-9D7C-F8BCC58C5D95}">
  <dimension ref="B3:L28"/>
  <sheetViews>
    <sheetView showGridLines="0" topLeftCell="A4" zoomScale="90" zoomScaleNormal="90" workbookViewId="0">
      <selection activeCell="F30" sqref="F3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45923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1</v>
      </c>
      <c r="H6" s="4">
        <v>10</v>
      </c>
      <c r="I6" s="201">
        <v>0</v>
      </c>
      <c r="J6" s="205">
        <f t="shared" si="0"/>
        <v>17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47</v>
      </c>
      <c r="F7" s="4">
        <f>F4-F5-F6</f>
        <v>31</v>
      </c>
      <c r="G7" s="4">
        <v>43</v>
      </c>
      <c r="H7" s="4">
        <v>5</v>
      </c>
      <c r="I7" s="201">
        <v>59</v>
      </c>
      <c r="J7" s="205">
        <f t="shared" si="0"/>
        <v>236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4</v>
      </c>
      <c r="I8" s="201">
        <v>53</v>
      </c>
      <c r="J8" s="205">
        <f t="shared" si="0"/>
        <v>209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59</v>
      </c>
      <c r="E11" s="239">
        <v>46</v>
      </c>
      <c r="F11" s="239">
        <v>32</v>
      </c>
      <c r="G11" s="4">
        <v>41</v>
      </c>
      <c r="H11" s="4">
        <v>5</v>
      </c>
      <c r="I11" s="201">
        <v>56</v>
      </c>
      <c r="J11" s="205">
        <f t="shared" si="0"/>
        <v>239</v>
      </c>
    </row>
    <row r="12" spans="2:12" x14ac:dyDescent="0.35">
      <c r="B12" s="3" t="s">
        <v>611</v>
      </c>
      <c r="D12" s="96">
        <v>1</v>
      </c>
      <c r="E12" s="239">
        <v>0</v>
      </c>
      <c r="F12" s="239">
        <v>1</v>
      </c>
      <c r="G12" s="4">
        <v>3</v>
      </c>
      <c r="H12" s="4">
        <v>0</v>
      </c>
      <c r="I12" s="201">
        <v>3</v>
      </c>
      <c r="J12" s="205">
        <f t="shared" si="0"/>
        <v>8</v>
      </c>
    </row>
    <row r="13" spans="2:12" x14ac:dyDescent="0.35">
      <c r="B13" s="3" t="s">
        <v>11</v>
      </c>
      <c r="D13" s="96">
        <v>14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14</v>
      </c>
    </row>
    <row r="14" spans="2:12" x14ac:dyDescent="0.35">
      <c r="B14" s="3" t="s">
        <v>112</v>
      </c>
      <c r="D14" s="96">
        <v>7</v>
      </c>
      <c r="E14" s="239">
        <v>5</v>
      </c>
      <c r="F14" s="239">
        <v>0</v>
      </c>
      <c r="G14" s="4">
        <v>6</v>
      </c>
      <c r="H14" s="4">
        <v>0</v>
      </c>
      <c r="I14" s="201">
        <v>2</v>
      </c>
      <c r="J14" s="205">
        <f t="shared" si="0"/>
        <v>20</v>
      </c>
    </row>
    <row r="15" spans="2:12" x14ac:dyDescent="0.35">
      <c r="B15" s="3" t="s">
        <v>113</v>
      </c>
      <c r="D15" s="96">
        <v>0</v>
      </c>
      <c r="E15" s="239">
        <v>5</v>
      </c>
      <c r="F15" s="239">
        <v>0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12</v>
      </c>
      <c r="E16" s="239">
        <v>0</v>
      </c>
      <c r="F16" s="239">
        <v>0</v>
      </c>
      <c r="G16" s="4">
        <v>2</v>
      </c>
      <c r="H16" s="4">
        <v>0</v>
      </c>
      <c r="I16" s="201">
        <v>19</v>
      </c>
      <c r="J16" s="205">
        <f t="shared" si="0"/>
        <v>33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239">
        <v>0</v>
      </c>
      <c r="F18" s="239">
        <v>0</v>
      </c>
      <c r="G18" s="347"/>
      <c r="H18" s="4">
        <v>0</v>
      </c>
      <c r="I18" s="201">
        <v>2</v>
      </c>
      <c r="J18" s="205">
        <f t="shared" si="0"/>
        <v>2</v>
      </c>
    </row>
    <row r="19" spans="2:10" x14ac:dyDescent="0.35">
      <c r="B19" s="3" t="s">
        <v>16</v>
      </c>
      <c r="D19" s="96">
        <v>12</v>
      </c>
      <c r="E19" s="239">
        <v>0</v>
      </c>
      <c r="F19" s="239">
        <v>0</v>
      </c>
      <c r="G19" s="4">
        <v>2</v>
      </c>
      <c r="H19" s="4">
        <v>0</v>
      </c>
      <c r="I19" s="201">
        <v>21</v>
      </c>
      <c r="J19" s="205">
        <f t="shared" si="0"/>
        <v>35</v>
      </c>
    </row>
    <row r="20" spans="2:10" x14ac:dyDescent="0.35">
      <c r="B20" s="3" t="s">
        <v>17</v>
      </c>
      <c r="D20" s="153">
        <v>8.3999999999999995E-3</v>
      </c>
      <c r="E20" s="265">
        <v>3.3700000000000001E-2</v>
      </c>
      <c r="F20" s="265">
        <v>2.18E-2</v>
      </c>
      <c r="G20" s="6">
        <v>6.0000000000000001E-3</v>
      </c>
      <c r="H20" s="6">
        <v>3.7000000000000002E-3</v>
      </c>
      <c r="I20" s="136">
        <v>3.0000000000000001E-3</v>
      </c>
      <c r="J20" s="207">
        <f>AVERAGE(D20:I20)</f>
        <v>1.2766666666666667E-2</v>
      </c>
    </row>
    <row r="21" spans="2:10" x14ac:dyDescent="0.35">
      <c r="B21" s="3" t="s">
        <v>18</v>
      </c>
      <c r="D21" s="153">
        <v>7.4000000000000003E-3</v>
      </c>
      <c r="E21" s="265">
        <v>1.8200000000000001E-2</v>
      </c>
      <c r="F21" s="265">
        <v>1.8200000000000001E-2</v>
      </c>
      <c r="G21" s="6">
        <v>6.4000000000000003E-3</v>
      </c>
      <c r="H21" s="6">
        <v>4.7999999999999996E-3</v>
      </c>
      <c r="I21" s="136">
        <v>1.03E-2</v>
      </c>
      <c r="J21" s="207">
        <f>AVERAGE(D21:I21)</f>
        <v>1.0883333333333335E-2</v>
      </c>
    </row>
    <row r="22" spans="2:10" x14ac:dyDescent="0.35">
      <c r="B22" s="3" t="s">
        <v>19</v>
      </c>
      <c r="D22" s="100">
        <v>0.8</v>
      </c>
      <c r="E22" s="268">
        <v>0.77</v>
      </c>
      <c r="F22" s="268">
        <v>0.79</v>
      </c>
      <c r="G22" s="7">
        <v>0.72</v>
      </c>
      <c r="H22" s="7">
        <v>1.07</v>
      </c>
      <c r="I22" s="202">
        <v>0.53</v>
      </c>
      <c r="J22" s="208">
        <f>AVERAGE(D22:I22)</f>
        <v>0.78000000000000014</v>
      </c>
    </row>
    <row r="23" spans="2:10" x14ac:dyDescent="0.35">
      <c r="B23" s="3" t="s">
        <v>20</v>
      </c>
      <c r="D23" s="209">
        <v>41192</v>
      </c>
      <c r="E23" s="272">
        <v>30845</v>
      </c>
      <c r="F23" s="272">
        <v>17254</v>
      </c>
      <c r="G23" s="14">
        <v>43640</v>
      </c>
      <c r="H23" s="14">
        <v>5361</v>
      </c>
      <c r="I23" s="203">
        <v>48633</v>
      </c>
      <c r="J23" s="210">
        <f t="shared" si="0"/>
        <v>186925</v>
      </c>
    </row>
    <row r="24" spans="2:10" x14ac:dyDescent="0.35">
      <c r="B24" s="3" t="s">
        <v>21</v>
      </c>
      <c r="D24" s="96">
        <v>495</v>
      </c>
      <c r="E24" s="239">
        <v>673</v>
      </c>
      <c r="F24" s="239">
        <v>296</v>
      </c>
      <c r="G24" s="4">
        <v>492</v>
      </c>
      <c r="H24" s="4">
        <v>7</v>
      </c>
      <c r="I24" s="201">
        <v>577</v>
      </c>
      <c r="J24" s="205">
        <f t="shared" si="0"/>
        <v>2540</v>
      </c>
    </row>
    <row r="25" spans="2:10" x14ac:dyDescent="0.35">
      <c r="B25" s="3" t="s">
        <v>23</v>
      </c>
      <c r="D25" s="96">
        <v>6</v>
      </c>
      <c r="E25" s="239">
        <v>12</v>
      </c>
      <c r="F25" s="277" t="s">
        <v>29</v>
      </c>
      <c r="G25" s="4">
        <v>6</v>
      </c>
      <c r="H25" s="289" t="s">
        <v>29</v>
      </c>
      <c r="I25" s="201">
        <v>7</v>
      </c>
      <c r="J25" s="205">
        <f>SUM(D25:I25)</f>
        <v>31</v>
      </c>
    </row>
    <row r="26" spans="2:10" x14ac:dyDescent="0.35">
      <c r="B26" s="3" t="s">
        <v>24</v>
      </c>
      <c r="D26" s="100">
        <v>0.88</v>
      </c>
      <c r="E26" s="268">
        <v>0.86</v>
      </c>
      <c r="F26" s="277" t="s">
        <v>29</v>
      </c>
      <c r="G26" s="7">
        <v>0.88</v>
      </c>
      <c r="H26" s="289" t="s">
        <v>29</v>
      </c>
      <c r="I26" s="202">
        <v>0.68</v>
      </c>
      <c r="J26" s="208">
        <f>AVERAGE(D26:I26)</f>
        <v>0.82500000000000007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28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0.84</v>
      </c>
      <c r="E28" s="285">
        <v>0.92</v>
      </c>
      <c r="F28" s="280" t="s">
        <v>29</v>
      </c>
      <c r="G28" s="102">
        <v>0.81</v>
      </c>
      <c r="H28" s="280" t="s">
        <v>29</v>
      </c>
      <c r="I28" s="211">
        <v>0.79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FCCB-A449-4EEC-8DE3-477BC4D86C3A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45924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1</v>
      </c>
      <c r="H6" s="4">
        <v>0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47</v>
      </c>
      <c r="F7" s="4">
        <f>F4-F5-F6</f>
        <v>31</v>
      </c>
      <c r="G7" s="4">
        <v>43</v>
      </c>
      <c r="H7" s="4">
        <v>15</v>
      </c>
      <c r="I7" s="201">
        <v>58</v>
      </c>
      <c r="J7" s="205">
        <f t="shared" si="0"/>
        <v>245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17</v>
      </c>
      <c r="I8" s="201">
        <v>52</v>
      </c>
      <c r="J8" s="205">
        <f t="shared" si="0"/>
        <v>221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60</v>
      </c>
      <c r="E11" s="239">
        <v>44</v>
      </c>
      <c r="F11" s="239">
        <v>34</v>
      </c>
      <c r="G11" s="4">
        <v>50</v>
      </c>
      <c r="H11" s="4" t="s">
        <v>764</v>
      </c>
      <c r="I11" s="201">
        <v>57</v>
      </c>
      <c r="J11" s="205">
        <f t="shared" si="0"/>
        <v>245</v>
      </c>
    </row>
    <row r="12" spans="2:12" x14ac:dyDescent="0.35">
      <c r="B12" s="3" t="s">
        <v>611</v>
      </c>
      <c r="D12" s="96">
        <v>4</v>
      </c>
      <c r="E12" s="239">
        <v>1</v>
      </c>
      <c r="F12" s="239">
        <v>1</v>
      </c>
      <c r="G12" s="4">
        <v>0</v>
      </c>
      <c r="H12" s="4">
        <v>0</v>
      </c>
      <c r="I12" s="201">
        <v>4</v>
      </c>
      <c r="J12" s="205">
        <f t="shared" si="0"/>
        <v>10</v>
      </c>
    </row>
    <row r="13" spans="2:12" x14ac:dyDescent="0.35">
      <c r="B13" s="3" t="s">
        <v>11</v>
      </c>
      <c r="D13" s="96">
        <v>7</v>
      </c>
      <c r="E13" s="239">
        <v>0</v>
      </c>
      <c r="F13" s="239">
        <v>0</v>
      </c>
      <c r="G13" s="4">
        <v>0</v>
      </c>
      <c r="H13" s="4">
        <v>0</v>
      </c>
      <c r="I13" s="201">
        <v>2</v>
      </c>
      <c r="J13" s="205">
        <f t="shared" si="0"/>
        <v>9</v>
      </c>
    </row>
    <row r="14" spans="2:12" x14ac:dyDescent="0.35">
      <c r="B14" s="3" t="s">
        <v>112</v>
      </c>
      <c r="D14" s="96">
        <v>7</v>
      </c>
      <c r="E14" s="239">
        <v>1</v>
      </c>
      <c r="F14" s="239">
        <v>0</v>
      </c>
      <c r="G14" s="4">
        <v>6</v>
      </c>
      <c r="H14" s="4">
        <v>0</v>
      </c>
      <c r="I14" s="201">
        <v>3</v>
      </c>
      <c r="J14" s="205">
        <f t="shared" si="0"/>
        <v>17</v>
      </c>
    </row>
    <row r="15" spans="2:12" x14ac:dyDescent="0.35">
      <c r="B15" s="3" t="s">
        <v>113</v>
      </c>
      <c r="D15" s="96">
        <v>2</v>
      </c>
      <c r="E15" s="239">
        <v>5</v>
      </c>
      <c r="F15" s="239">
        <v>1</v>
      </c>
      <c r="G15" s="4">
        <v>3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5</v>
      </c>
      <c r="E16" s="239">
        <v>0</v>
      </c>
      <c r="F16" s="239">
        <v>0</v>
      </c>
      <c r="G16" s="4">
        <v>4</v>
      </c>
      <c r="H16" s="4">
        <v>0</v>
      </c>
      <c r="I16" s="201">
        <v>11</v>
      </c>
      <c r="J16" s="205">
        <f t="shared" si="0"/>
        <v>20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1</v>
      </c>
      <c r="H17" s="4">
        <v>0</v>
      </c>
      <c r="I17" s="201">
        <v>2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239">
        <v>0</v>
      </c>
      <c r="F18" s="239">
        <v>0</v>
      </c>
      <c r="G18" s="347"/>
      <c r="H18" s="4">
        <v>0</v>
      </c>
      <c r="I18" s="201">
        <v>4</v>
      </c>
      <c r="J18" s="205">
        <f t="shared" si="0"/>
        <v>4</v>
      </c>
    </row>
    <row r="19" spans="2:10" x14ac:dyDescent="0.35">
      <c r="B19" s="3" t="s">
        <v>16</v>
      </c>
      <c r="D19" s="96">
        <v>5</v>
      </c>
      <c r="E19" s="239">
        <v>0</v>
      </c>
      <c r="F19" s="239">
        <v>0</v>
      </c>
      <c r="G19" s="4">
        <v>5</v>
      </c>
      <c r="H19" s="4">
        <v>0</v>
      </c>
      <c r="I19" s="201">
        <v>17</v>
      </c>
      <c r="J19" s="205">
        <f t="shared" si="0"/>
        <v>27</v>
      </c>
    </row>
    <row r="20" spans="2:10" x14ac:dyDescent="0.35">
      <c r="B20" s="3" t="s">
        <v>17</v>
      </c>
      <c r="D20" s="153">
        <v>4.4999999999999997E-3</v>
      </c>
      <c r="E20" s="265">
        <v>9.7000000000000003E-3</v>
      </c>
      <c r="F20" s="265">
        <v>2.3800000000000002E-2</v>
      </c>
      <c r="G20" s="6">
        <v>1E-3</v>
      </c>
      <c r="H20" s="6">
        <v>0</v>
      </c>
      <c r="I20" s="136">
        <v>1.55E-2</v>
      </c>
      <c r="J20" s="207">
        <f>AVERAGE(D20:I20)</f>
        <v>9.0833333333333339E-3</v>
      </c>
    </row>
    <row r="21" spans="2:10" x14ac:dyDescent="0.35">
      <c r="B21" s="3" t="s">
        <v>18</v>
      </c>
      <c r="D21" s="153">
        <v>5.7000000000000002E-3</v>
      </c>
      <c r="E21" s="265">
        <v>1.78E-2</v>
      </c>
      <c r="F21" s="265">
        <v>1.78E-2</v>
      </c>
      <c r="G21" s="6">
        <v>6.0000000000000001E-3</v>
      </c>
      <c r="H21" s="6">
        <v>4.4999999999999997E-3</v>
      </c>
      <c r="I21" s="136">
        <v>1.0800000000000001E-2</v>
      </c>
      <c r="J21" s="207">
        <f>AVERAGE(D21:I21)</f>
        <v>1.0433333333333334E-2</v>
      </c>
    </row>
    <row r="22" spans="2:10" x14ac:dyDescent="0.35">
      <c r="B22" s="3" t="s">
        <v>19</v>
      </c>
      <c r="D22" s="100">
        <v>0.83</v>
      </c>
      <c r="E22" s="268">
        <v>0.87</v>
      </c>
      <c r="F22" s="268">
        <v>0.88</v>
      </c>
      <c r="G22" s="7">
        <v>0.71</v>
      </c>
      <c r="H22" s="7">
        <v>0.68</v>
      </c>
      <c r="I22" s="202">
        <v>0.64</v>
      </c>
      <c r="J22" s="208">
        <f>AVERAGE(D22:I22)</f>
        <v>0.76833333333333342</v>
      </c>
    </row>
    <row r="23" spans="2:10" x14ac:dyDescent="0.35">
      <c r="B23" s="3" t="s">
        <v>20</v>
      </c>
      <c r="D23" s="209">
        <v>55270</v>
      </c>
      <c r="E23" s="272">
        <v>27679</v>
      </c>
      <c r="F23" s="272">
        <v>31337</v>
      </c>
      <c r="G23" s="14">
        <v>52052</v>
      </c>
      <c r="H23" s="14">
        <v>12213</v>
      </c>
      <c r="I23" s="203">
        <v>57019</v>
      </c>
      <c r="J23" s="210">
        <f t="shared" si="0"/>
        <v>235570</v>
      </c>
    </row>
    <row r="24" spans="2:10" x14ac:dyDescent="0.35">
      <c r="B24" s="3" t="s">
        <v>21</v>
      </c>
      <c r="D24" s="96">
        <v>621</v>
      </c>
      <c r="E24" s="239">
        <v>673</v>
      </c>
      <c r="F24" s="239">
        <v>236</v>
      </c>
      <c r="G24" s="4">
        <v>633</v>
      </c>
      <c r="H24" s="4">
        <v>286</v>
      </c>
      <c r="I24" s="201">
        <v>530</v>
      </c>
      <c r="J24" s="205">
        <f t="shared" si="0"/>
        <v>2979</v>
      </c>
    </row>
    <row r="25" spans="2:10" x14ac:dyDescent="0.35">
      <c r="B25" s="3" t="s">
        <v>23</v>
      </c>
      <c r="D25" s="96">
        <v>3</v>
      </c>
      <c r="E25" s="239">
        <v>11</v>
      </c>
      <c r="F25" s="277" t="s">
        <v>29</v>
      </c>
      <c r="G25" s="4">
        <v>12</v>
      </c>
      <c r="H25" s="289" t="s">
        <v>29</v>
      </c>
      <c r="I25" s="201">
        <v>2</v>
      </c>
      <c r="J25" s="205">
        <f>SUM(D25:I25)</f>
        <v>28</v>
      </c>
    </row>
    <row r="26" spans="2:10" x14ac:dyDescent="0.35">
      <c r="B26" s="3" t="s">
        <v>24</v>
      </c>
      <c r="D26" s="100">
        <v>0.84</v>
      </c>
      <c r="E26" s="268">
        <v>0.85</v>
      </c>
      <c r="F26" s="277" t="s">
        <v>29</v>
      </c>
      <c r="G26" s="7" t="s">
        <v>150</v>
      </c>
      <c r="H26" s="289" t="s">
        <v>29</v>
      </c>
      <c r="I26" s="202">
        <v>0.65</v>
      </c>
      <c r="J26" s="208">
        <f>AVERAGE(D26:I26)</f>
        <v>0.77999999999999992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289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0.89</v>
      </c>
      <c r="E28" s="285">
        <v>0.92</v>
      </c>
      <c r="F28" s="280" t="s">
        <v>29</v>
      </c>
      <c r="G28" s="102">
        <v>0.81</v>
      </c>
      <c r="H28" s="280" t="s">
        <v>29</v>
      </c>
      <c r="I28" s="211">
        <v>0.79</v>
      </c>
      <c r="J28" s="212">
        <f>AVERAGE(D28:I28)</f>
        <v>0.85250000000000004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3E82-133F-4AA7-B607-CEC3AED429EA}">
  <dimension ref="B3:L28"/>
  <sheetViews>
    <sheetView showGridLines="0" topLeftCell="B1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45925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1</v>
      </c>
      <c r="H6" s="4">
        <v>0</v>
      </c>
      <c r="I6" s="201">
        <v>5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47</v>
      </c>
      <c r="F7" s="4">
        <f>F4-F5-F6</f>
        <v>31</v>
      </c>
      <c r="G7" s="4">
        <v>43</v>
      </c>
      <c r="H7" s="4">
        <v>15</v>
      </c>
      <c r="I7" s="201">
        <v>54</v>
      </c>
      <c r="J7" s="205">
        <f t="shared" si="0"/>
        <v>241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17</v>
      </c>
      <c r="I8" s="201">
        <v>50</v>
      </c>
      <c r="J8" s="205">
        <f t="shared" si="0"/>
        <v>219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56</v>
      </c>
      <c r="E11" s="239">
        <v>44</v>
      </c>
      <c r="F11" s="239">
        <v>36</v>
      </c>
      <c r="G11" s="4">
        <v>58</v>
      </c>
      <c r="H11" s="4" t="s">
        <v>765</v>
      </c>
      <c r="I11" s="201">
        <v>56</v>
      </c>
      <c r="J11" s="205">
        <f t="shared" si="0"/>
        <v>250</v>
      </c>
    </row>
    <row r="12" spans="2:12" x14ac:dyDescent="0.35">
      <c r="B12" s="3" t="s">
        <v>611</v>
      </c>
      <c r="D12" s="96">
        <v>2</v>
      </c>
      <c r="E12" s="239">
        <v>0</v>
      </c>
      <c r="F12" s="239">
        <v>2</v>
      </c>
      <c r="G12" s="4">
        <v>8</v>
      </c>
      <c r="H12" s="4">
        <v>1</v>
      </c>
      <c r="I12" s="201">
        <v>5</v>
      </c>
      <c r="J12" s="205">
        <f t="shared" si="0"/>
        <v>18</v>
      </c>
    </row>
    <row r="13" spans="2:12" x14ac:dyDescent="0.35">
      <c r="B13" s="3" t="s">
        <v>11</v>
      </c>
      <c r="D13" s="96">
        <v>7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7</v>
      </c>
      <c r="E14" s="239">
        <v>1</v>
      </c>
      <c r="F14" s="239">
        <v>0</v>
      </c>
      <c r="G14" s="4">
        <v>14</v>
      </c>
      <c r="H14" s="4">
        <v>0</v>
      </c>
      <c r="I14" s="201">
        <v>6</v>
      </c>
      <c r="J14" s="205">
        <f t="shared" si="0"/>
        <v>28</v>
      </c>
    </row>
    <row r="15" spans="2:12" x14ac:dyDescent="0.35">
      <c r="B15" s="3" t="s">
        <v>113</v>
      </c>
      <c r="D15" s="96">
        <v>2</v>
      </c>
      <c r="E15" s="239">
        <v>5</v>
      </c>
      <c r="F15" s="239">
        <v>1</v>
      </c>
      <c r="G15" s="4">
        <v>7</v>
      </c>
      <c r="H15" s="4">
        <v>0</v>
      </c>
      <c r="I15" s="201">
        <v>0</v>
      </c>
      <c r="J15" s="205">
        <f t="shared" si="0"/>
        <v>15</v>
      </c>
    </row>
    <row r="16" spans="2:12" x14ac:dyDescent="0.35">
      <c r="B16" s="3" t="s">
        <v>13</v>
      </c>
      <c r="D16" s="96">
        <v>8</v>
      </c>
      <c r="E16" s="239">
        <v>0</v>
      </c>
      <c r="F16" s="239">
        <v>0</v>
      </c>
      <c r="G16" s="4">
        <v>1</v>
      </c>
      <c r="H16" s="4">
        <v>0</v>
      </c>
      <c r="I16" s="201">
        <v>10</v>
      </c>
      <c r="J16" s="205">
        <f t="shared" si="0"/>
        <v>19</v>
      </c>
    </row>
    <row r="17" spans="2:10" x14ac:dyDescent="0.35">
      <c r="B17" s="3" t="s">
        <v>14</v>
      </c>
      <c r="D17" s="96">
        <v>0</v>
      </c>
      <c r="E17" s="239">
        <v>1</v>
      </c>
      <c r="F17" s="239">
        <v>2</v>
      </c>
      <c r="G17" s="347">
        <v>12</v>
      </c>
      <c r="H17" s="4">
        <v>0</v>
      </c>
      <c r="I17" s="201">
        <v>1</v>
      </c>
      <c r="J17" s="205">
        <f t="shared" si="0"/>
        <v>16</v>
      </c>
    </row>
    <row r="18" spans="2:10" x14ac:dyDescent="0.35">
      <c r="B18" s="3" t="s">
        <v>15</v>
      </c>
      <c r="D18" s="96">
        <v>27</v>
      </c>
      <c r="E18" s="239">
        <v>3</v>
      </c>
      <c r="F18" s="239">
        <v>2</v>
      </c>
      <c r="G18" s="347"/>
      <c r="H18" s="4">
        <v>0</v>
      </c>
      <c r="I18" s="201">
        <v>14</v>
      </c>
      <c r="J18" s="205">
        <f t="shared" si="0"/>
        <v>46</v>
      </c>
    </row>
    <row r="19" spans="2:10" x14ac:dyDescent="0.35">
      <c r="B19" s="3" t="s">
        <v>16</v>
      </c>
      <c r="D19" s="96">
        <v>35</v>
      </c>
      <c r="E19" s="239">
        <v>4</v>
      </c>
      <c r="F19" s="239">
        <v>4</v>
      </c>
      <c r="G19" s="4">
        <v>13</v>
      </c>
      <c r="H19" s="4">
        <v>0</v>
      </c>
      <c r="I19" s="201">
        <v>21</v>
      </c>
      <c r="J19" s="205">
        <f t="shared" si="0"/>
        <v>77</v>
      </c>
    </row>
    <row r="20" spans="2:10" x14ac:dyDescent="0.35">
      <c r="B20" s="3" t="s">
        <v>17</v>
      </c>
      <c r="D20" s="153">
        <v>5.0000000000000001E-3</v>
      </c>
      <c r="E20" s="265">
        <v>2.6599999999999999E-2</v>
      </c>
      <c r="F20" s="265">
        <v>1.8E-3</v>
      </c>
      <c r="G20" s="6" t="s">
        <v>766</v>
      </c>
      <c r="H20" s="6">
        <v>9.9000000000000008E-3</v>
      </c>
      <c r="I20" s="136">
        <v>2.1899999999999999E-2</v>
      </c>
      <c r="J20" s="207">
        <f>AVERAGE(D20:I20)</f>
        <v>1.304E-2</v>
      </c>
    </row>
    <row r="21" spans="2:10" x14ac:dyDescent="0.35">
      <c r="B21" s="3" t="s">
        <v>18</v>
      </c>
      <c r="D21" s="153">
        <v>5.7000000000000002E-3</v>
      </c>
      <c r="E21" s="265">
        <v>1.7999999999999999E-2</v>
      </c>
      <c r="F21" s="265">
        <v>1.7999999999999999E-2</v>
      </c>
      <c r="G21" s="7" t="s">
        <v>717</v>
      </c>
      <c r="H21" s="6">
        <v>4.8999999999999998E-3</v>
      </c>
      <c r="I21" s="136">
        <v>1.14E-2</v>
      </c>
      <c r="J21" s="207">
        <f>AVERAGE(D21:I21)</f>
        <v>1.1600000000000001E-2</v>
      </c>
    </row>
    <row r="22" spans="2:10" x14ac:dyDescent="0.35">
      <c r="B22" s="3" t="s">
        <v>19</v>
      </c>
      <c r="D22" s="100">
        <v>0.86</v>
      </c>
      <c r="E22" s="268">
        <v>0.74</v>
      </c>
      <c r="F22" s="268">
        <v>0.8</v>
      </c>
      <c r="G22" s="7">
        <v>0.8</v>
      </c>
      <c r="H22" s="7">
        <v>0.67</v>
      </c>
      <c r="I22" s="202">
        <v>0.65</v>
      </c>
      <c r="J22" s="208">
        <f>AVERAGE(D22:I22)</f>
        <v>0.75333333333333341</v>
      </c>
    </row>
    <row r="23" spans="2:10" x14ac:dyDescent="0.35">
      <c r="B23" s="3" t="s">
        <v>20</v>
      </c>
      <c r="D23" s="209">
        <v>49058</v>
      </c>
      <c r="E23" s="272">
        <v>23147</v>
      </c>
      <c r="F23" s="272">
        <v>26048</v>
      </c>
      <c r="G23" s="14">
        <v>65340</v>
      </c>
      <c r="H23" s="14">
        <v>12077</v>
      </c>
      <c r="I23" s="203">
        <v>48021</v>
      </c>
      <c r="J23" s="210">
        <f t="shared" si="0"/>
        <v>223691</v>
      </c>
    </row>
    <row r="24" spans="2:10" x14ac:dyDescent="0.35">
      <c r="B24" s="3" t="s">
        <v>21</v>
      </c>
      <c r="D24" s="96">
        <v>650</v>
      </c>
      <c r="E24" s="239">
        <v>517</v>
      </c>
      <c r="F24" s="239">
        <v>407</v>
      </c>
      <c r="G24" s="4">
        <v>775</v>
      </c>
      <c r="H24" s="4">
        <v>241</v>
      </c>
      <c r="I24" s="201">
        <v>722</v>
      </c>
      <c r="J24" s="205">
        <f t="shared" si="0"/>
        <v>3312</v>
      </c>
    </row>
    <row r="25" spans="2:10" x14ac:dyDescent="0.35">
      <c r="B25" s="3" t="s">
        <v>23</v>
      </c>
      <c r="D25" s="96">
        <v>6</v>
      </c>
      <c r="E25" s="239">
        <v>11</v>
      </c>
      <c r="F25" s="277" t="s">
        <v>29</v>
      </c>
      <c r="G25" s="4">
        <v>7</v>
      </c>
      <c r="H25" s="71" t="s">
        <v>29</v>
      </c>
      <c r="I25" s="201">
        <v>4</v>
      </c>
      <c r="J25" s="205">
        <f>SUM(D25:I25)</f>
        <v>28</v>
      </c>
    </row>
    <row r="26" spans="2:10" x14ac:dyDescent="0.35">
      <c r="B26" s="3" t="s">
        <v>24</v>
      </c>
      <c r="D26" s="100">
        <v>0.83</v>
      </c>
      <c r="E26" s="268">
        <v>0.86</v>
      </c>
      <c r="F26" s="277" t="s">
        <v>29</v>
      </c>
      <c r="G26" s="7">
        <v>0.9</v>
      </c>
      <c r="H26" s="71" t="s">
        <v>29</v>
      </c>
      <c r="I26" s="202">
        <v>0.65</v>
      </c>
      <c r="J26" s="208">
        <f>AVERAGE(D26:I26)</f>
        <v>0.80999999999999994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0.89</v>
      </c>
      <c r="E28" s="285">
        <v>0.92</v>
      </c>
      <c r="F28" s="280" t="s">
        <v>29</v>
      </c>
      <c r="G28" s="102">
        <v>0.81</v>
      </c>
      <c r="H28" s="71" t="s">
        <v>29</v>
      </c>
      <c r="I28" s="211">
        <v>0.79</v>
      </c>
      <c r="J28" s="212">
        <f>AVERAGE(D28:I28)</f>
        <v>0.85250000000000004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CAF1-B84E-482A-9C48-68A41E94F982}">
  <dimension ref="B3:L28"/>
  <sheetViews>
    <sheetView showGridLines="0" zoomScale="90" zoomScaleNormal="90" workbookViewId="0">
      <selection activeCell="H11" sqref="H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45926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1</v>
      </c>
      <c r="H6" s="4">
        <v>0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47</v>
      </c>
      <c r="F7" s="4">
        <f>F4-F5-F6</f>
        <v>31</v>
      </c>
      <c r="G7" s="4">
        <v>43</v>
      </c>
      <c r="H7" s="4">
        <v>15</v>
      </c>
      <c r="I7" s="201">
        <v>58</v>
      </c>
      <c r="J7" s="205">
        <f t="shared" si="0"/>
        <v>245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16</v>
      </c>
      <c r="I8" s="201">
        <v>52</v>
      </c>
      <c r="J8" s="205">
        <f t="shared" si="0"/>
        <v>220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56</v>
      </c>
      <c r="E11" s="239">
        <v>47</v>
      </c>
      <c r="F11" s="239">
        <v>33</v>
      </c>
      <c r="G11" s="4">
        <v>49</v>
      </c>
      <c r="H11" s="4" t="s">
        <v>767</v>
      </c>
      <c r="I11" s="201">
        <v>59</v>
      </c>
      <c r="J11" s="205">
        <f t="shared" si="0"/>
        <v>244</v>
      </c>
    </row>
    <row r="12" spans="2:12" x14ac:dyDescent="0.35">
      <c r="B12" s="3" t="s">
        <v>611</v>
      </c>
      <c r="D12" s="96">
        <v>0</v>
      </c>
      <c r="E12" s="239">
        <v>0</v>
      </c>
      <c r="F12" s="239">
        <v>2</v>
      </c>
      <c r="G12" s="4">
        <v>13</v>
      </c>
      <c r="H12" s="4">
        <v>0</v>
      </c>
      <c r="I12" s="201">
        <v>4</v>
      </c>
      <c r="J12" s="205">
        <f t="shared" si="0"/>
        <v>19</v>
      </c>
    </row>
    <row r="13" spans="2:12" x14ac:dyDescent="0.35">
      <c r="B13" s="3" t="s">
        <v>11</v>
      </c>
      <c r="D13" s="96">
        <v>7</v>
      </c>
      <c r="E13" s="239">
        <v>0</v>
      </c>
      <c r="F13" s="239">
        <v>0</v>
      </c>
      <c r="G13" s="4">
        <v>0</v>
      </c>
      <c r="H13" s="4">
        <v>0</v>
      </c>
      <c r="I13" s="201">
        <v>1</v>
      </c>
      <c r="J13" s="205">
        <f t="shared" si="0"/>
        <v>8</v>
      </c>
    </row>
    <row r="14" spans="2:12" x14ac:dyDescent="0.35">
      <c r="B14" s="3" t="s">
        <v>112</v>
      </c>
      <c r="D14" s="96">
        <v>6</v>
      </c>
      <c r="E14" s="239">
        <v>3</v>
      </c>
      <c r="F14" s="239">
        <v>0</v>
      </c>
      <c r="G14" s="4">
        <v>19</v>
      </c>
      <c r="H14" s="4">
        <v>0</v>
      </c>
      <c r="I14" s="201">
        <v>3</v>
      </c>
      <c r="J14" s="205">
        <f t="shared" si="0"/>
        <v>31</v>
      </c>
    </row>
    <row r="15" spans="2:12" x14ac:dyDescent="0.35">
      <c r="B15" s="3" t="s">
        <v>113</v>
      </c>
      <c r="D15" s="96">
        <v>1</v>
      </c>
      <c r="E15" s="239">
        <v>5</v>
      </c>
      <c r="F15" s="239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25</v>
      </c>
      <c r="E16" s="239">
        <v>0</v>
      </c>
      <c r="F16" s="239">
        <v>0</v>
      </c>
      <c r="G16" s="4">
        <v>1</v>
      </c>
      <c r="H16" s="4">
        <v>0</v>
      </c>
      <c r="I16" s="201">
        <v>19</v>
      </c>
      <c r="J16" s="205">
        <f t="shared" si="0"/>
        <v>45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32</v>
      </c>
      <c r="H17" s="4">
        <v>0</v>
      </c>
      <c r="I17" s="201">
        <v>3</v>
      </c>
      <c r="J17" s="205">
        <f t="shared" si="0"/>
        <v>35</v>
      </c>
    </row>
    <row r="18" spans="2:10" x14ac:dyDescent="0.35">
      <c r="B18" s="3" t="s">
        <v>15</v>
      </c>
      <c r="D18" s="96">
        <v>23</v>
      </c>
      <c r="E18" s="239">
        <v>0</v>
      </c>
      <c r="F18" s="239">
        <v>0</v>
      </c>
      <c r="G18" s="347"/>
      <c r="H18" s="4">
        <v>0</v>
      </c>
      <c r="I18" s="201">
        <v>18</v>
      </c>
      <c r="J18" s="205">
        <f t="shared" si="0"/>
        <v>41</v>
      </c>
    </row>
    <row r="19" spans="2:10" x14ac:dyDescent="0.35">
      <c r="B19" s="3" t="s">
        <v>16</v>
      </c>
      <c r="D19" s="96">
        <v>58</v>
      </c>
      <c r="E19" s="239">
        <v>0</v>
      </c>
      <c r="F19" s="239">
        <v>0</v>
      </c>
      <c r="G19" s="4">
        <v>33</v>
      </c>
      <c r="H19" s="4">
        <v>0</v>
      </c>
      <c r="I19" s="201">
        <v>40</v>
      </c>
      <c r="J19" s="205">
        <f t="shared" si="0"/>
        <v>131</v>
      </c>
    </row>
    <row r="20" spans="2:10" x14ac:dyDescent="0.35">
      <c r="B20" s="3" t="s">
        <v>17</v>
      </c>
      <c r="D20" s="153">
        <v>6.6E-3</v>
      </c>
      <c r="E20" s="265">
        <v>1.6299999999999999E-2</v>
      </c>
      <c r="F20" s="265">
        <v>1.6799999999999999E-2</v>
      </c>
      <c r="G20" s="6" t="s">
        <v>768</v>
      </c>
      <c r="H20" s="6">
        <v>3.0999999999999999E-3</v>
      </c>
      <c r="I20" s="136">
        <v>5.4999999999999997E-3</v>
      </c>
      <c r="J20" s="207">
        <f>AVERAGE(D20:I20)</f>
        <v>9.6599999999999984E-3</v>
      </c>
    </row>
    <row r="21" spans="2:10" x14ac:dyDescent="0.35">
      <c r="B21" s="3" t="s">
        <v>18</v>
      </c>
      <c r="D21" s="153">
        <v>5.7000000000000002E-3</v>
      </c>
      <c r="E21" s="265">
        <v>1.77E-2</v>
      </c>
      <c r="F21" s="265">
        <v>1.77E-2</v>
      </c>
      <c r="G21" s="7" t="s">
        <v>717</v>
      </c>
      <c r="H21" s="6">
        <v>4.7999999999999996E-3</v>
      </c>
      <c r="I21" s="136">
        <v>1.0999999999999999E-2</v>
      </c>
      <c r="J21" s="207">
        <f>AVERAGE(D21:I21)</f>
        <v>1.1379999999999998E-2</v>
      </c>
    </row>
    <row r="22" spans="2:10" x14ac:dyDescent="0.35">
      <c r="B22" s="3" t="s">
        <v>19</v>
      </c>
      <c r="D22" s="100">
        <v>0.85</v>
      </c>
      <c r="E22" s="268">
        <v>0.78</v>
      </c>
      <c r="F22" s="268">
        <v>0.73</v>
      </c>
      <c r="G22" s="7">
        <v>0.81</v>
      </c>
      <c r="H22" s="7">
        <v>0.59</v>
      </c>
      <c r="I22" s="202">
        <v>0.61</v>
      </c>
      <c r="J22" s="208">
        <f>AVERAGE(D22:I22)</f>
        <v>0.72833333333333339</v>
      </c>
    </row>
    <row r="23" spans="2:10" x14ac:dyDescent="0.35">
      <c r="B23" s="3" t="s">
        <v>20</v>
      </c>
      <c r="D23" s="209">
        <v>53387</v>
      </c>
      <c r="E23" s="272">
        <v>25754</v>
      </c>
      <c r="F23" s="272">
        <v>24263</v>
      </c>
      <c r="G23" s="14">
        <v>69931</v>
      </c>
      <c r="H23" s="14">
        <v>9983</v>
      </c>
      <c r="I23" s="203">
        <v>56692</v>
      </c>
      <c r="J23" s="210">
        <f t="shared" si="0"/>
        <v>240010</v>
      </c>
    </row>
    <row r="24" spans="2:10" x14ac:dyDescent="0.35">
      <c r="B24" s="3" t="s">
        <v>21</v>
      </c>
      <c r="D24" s="96">
        <v>625</v>
      </c>
      <c r="E24" s="239">
        <v>606</v>
      </c>
      <c r="F24" s="239">
        <v>429</v>
      </c>
      <c r="G24" s="4">
        <v>694</v>
      </c>
      <c r="H24" s="4">
        <v>306</v>
      </c>
      <c r="I24" s="201">
        <v>603</v>
      </c>
      <c r="J24" s="205">
        <f t="shared" si="0"/>
        <v>3263</v>
      </c>
    </row>
    <row r="25" spans="2:10" x14ac:dyDescent="0.35">
      <c r="B25" s="3" t="s">
        <v>23</v>
      </c>
      <c r="D25" s="96">
        <v>6</v>
      </c>
      <c r="E25" s="239">
        <v>10</v>
      </c>
      <c r="F25" s="277" t="s">
        <v>29</v>
      </c>
      <c r="G25" s="4">
        <v>6</v>
      </c>
      <c r="H25" s="71" t="s">
        <v>29</v>
      </c>
      <c r="I25" s="201">
        <v>6</v>
      </c>
      <c r="J25" s="205">
        <f>SUM(D25:I25)</f>
        <v>28</v>
      </c>
    </row>
    <row r="26" spans="2:10" x14ac:dyDescent="0.35">
      <c r="B26" s="3" t="s">
        <v>24</v>
      </c>
      <c r="D26" s="100">
        <v>0.83</v>
      </c>
      <c r="E26" s="268">
        <v>0.83</v>
      </c>
      <c r="F26" s="277" t="s">
        <v>29</v>
      </c>
      <c r="G26" s="7">
        <v>0.86</v>
      </c>
      <c r="H26" s="71" t="s">
        <v>29</v>
      </c>
      <c r="I26" s="202">
        <v>0.65</v>
      </c>
      <c r="J26" s="208">
        <f>AVERAGE(D26:I26)</f>
        <v>0.79249999999999998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0.85</v>
      </c>
      <c r="E28" s="285">
        <v>0.91</v>
      </c>
      <c r="F28" s="280" t="s">
        <v>29</v>
      </c>
      <c r="G28" s="102">
        <v>0.87</v>
      </c>
      <c r="H28" s="71" t="s">
        <v>29</v>
      </c>
      <c r="I28" s="211">
        <v>0.8</v>
      </c>
      <c r="J28" s="212">
        <f>AVERAGE(D28:I28)</f>
        <v>0.85749999999999993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09DD-5E6F-46FB-B386-35831DF0850D}">
  <dimension ref="B3:L28"/>
  <sheetViews>
    <sheetView showGridLines="0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45927</v>
      </c>
      <c r="L4" s="25"/>
    </row>
    <row r="5" spans="2:12" x14ac:dyDescent="0.35">
      <c r="B5" s="82" t="s">
        <v>53</v>
      </c>
      <c r="D5" s="156">
        <v>4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23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1</v>
      </c>
      <c r="H6" s="4" t="s">
        <v>769</v>
      </c>
      <c r="I6" s="201">
        <v>5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156">
        <v>51</v>
      </c>
      <c r="E7" s="4">
        <f>E4-E5-E6</f>
        <v>47</v>
      </c>
      <c r="F7" s="4">
        <f>F4-F5-F6</f>
        <v>31</v>
      </c>
      <c r="G7" s="4">
        <v>43</v>
      </c>
      <c r="H7" s="4">
        <v>14</v>
      </c>
      <c r="I7" s="201">
        <v>54</v>
      </c>
      <c r="J7" s="205">
        <f t="shared" si="0"/>
        <v>240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13</v>
      </c>
      <c r="I8" s="201">
        <v>48</v>
      </c>
      <c r="J8" s="205">
        <f t="shared" si="0"/>
        <v>213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60</v>
      </c>
      <c r="E11" s="239">
        <v>46</v>
      </c>
      <c r="F11" s="239">
        <v>24</v>
      </c>
      <c r="G11" s="4">
        <v>40</v>
      </c>
      <c r="H11" s="4">
        <v>15</v>
      </c>
      <c r="I11" s="201">
        <v>55</v>
      </c>
      <c r="J11" s="205">
        <f t="shared" si="0"/>
        <v>240</v>
      </c>
    </row>
    <row r="12" spans="2:12" x14ac:dyDescent="0.35">
      <c r="B12" s="3" t="s">
        <v>611</v>
      </c>
      <c r="D12" s="96">
        <v>5</v>
      </c>
      <c r="E12" s="239">
        <v>0</v>
      </c>
      <c r="F12" s="239">
        <v>2</v>
      </c>
      <c r="G12" s="4">
        <v>16</v>
      </c>
      <c r="H12" s="4">
        <v>0</v>
      </c>
      <c r="I12" s="201">
        <v>4</v>
      </c>
      <c r="J12" s="205">
        <f t="shared" si="0"/>
        <v>27</v>
      </c>
    </row>
    <row r="13" spans="2:12" x14ac:dyDescent="0.35">
      <c r="B13" s="3" t="s">
        <v>11</v>
      </c>
      <c r="D13" s="96">
        <v>21</v>
      </c>
      <c r="E13" s="239">
        <v>0</v>
      </c>
      <c r="F13" s="239">
        <v>0</v>
      </c>
      <c r="G13" s="4">
        <v>2</v>
      </c>
      <c r="H13" s="4">
        <v>1</v>
      </c>
      <c r="I13" s="201">
        <v>3</v>
      </c>
      <c r="J13" s="205">
        <f t="shared" si="0"/>
        <v>27</v>
      </c>
    </row>
    <row r="14" spans="2:12" x14ac:dyDescent="0.35">
      <c r="B14" s="3" t="s">
        <v>112</v>
      </c>
      <c r="D14" s="96">
        <v>8</v>
      </c>
      <c r="E14" s="239">
        <v>0</v>
      </c>
      <c r="F14" s="239">
        <v>0</v>
      </c>
      <c r="G14" s="4">
        <v>12</v>
      </c>
      <c r="H14" s="4">
        <v>0</v>
      </c>
      <c r="I14" s="201">
        <v>4</v>
      </c>
      <c r="J14" s="205">
        <f t="shared" si="0"/>
        <v>24</v>
      </c>
    </row>
    <row r="15" spans="2:12" x14ac:dyDescent="0.35">
      <c r="B15" s="3" t="s">
        <v>113</v>
      </c>
      <c r="D15" s="96">
        <v>0</v>
      </c>
      <c r="E15" s="239">
        <v>5</v>
      </c>
      <c r="F15" s="239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24</v>
      </c>
      <c r="E16" s="239">
        <v>0</v>
      </c>
      <c r="F16" s="239">
        <v>0</v>
      </c>
      <c r="G16" s="4">
        <v>9</v>
      </c>
      <c r="H16" s="4">
        <v>0</v>
      </c>
      <c r="I16" s="201">
        <v>18</v>
      </c>
      <c r="J16" s="205">
        <f t="shared" si="0"/>
        <v>51</v>
      </c>
    </row>
    <row r="17" spans="2:10" x14ac:dyDescent="0.35">
      <c r="B17" s="3" t="s">
        <v>14</v>
      </c>
      <c r="D17" s="96">
        <v>0</v>
      </c>
      <c r="E17" s="239">
        <v>2</v>
      </c>
      <c r="F17" s="239">
        <v>0</v>
      </c>
      <c r="G17" s="347">
        <v>3</v>
      </c>
      <c r="H17" s="4">
        <v>0</v>
      </c>
      <c r="I17" s="201">
        <v>2</v>
      </c>
      <c r="J17" s="205">
        <f t="shared" si="0"/>
        <v>7</v>
      </c>
    </row>
    <row r="18" spans="2:10" x14ac:dyDescent="0.35">
      <c r="B18" s="3" t="s">
        <v>15</v>
      </c>
      <c r="D18" s="96">
        <v>4</v>
      </c>
      <c r="E18" s="239">
        <v>1</v>
      </c>
      <c r="F18" s="239">
        <v>4</v>
      </c>
      <c r="G18" s="347"/>
      <c r="H18" s="4">
        <v>0</v>
      </c>
      <c r="I18" s="201">
        <v>13</v>
      </c>
      <c r="J18" s="205">
        <f t="shared" si="0"/>
        <v>22</v>
      </c>
    </row>
    <row r="19" spans="2:10" x14ac:dyDescent="0.35">
      <c r="B19" s="3" t="s">
        <v>16</v>
      </c>
      <c r="D19" s="96">
        <v>28</v>
      </c>
      <c r="E19" s="239">
        <v>3</v>
      </c>
      <c r="F19" s="239">
        <v>4</v>
      </c>
      <c r="G19" s="4">
        <v>12</v>
      </c>
      <c r="H19" s="4">
        <v>0</v>
      </c>
      <c r="I19" s="201">
        <v>33</v>
      </c>
      <c r="J19" s="205">
        <f t="shared" si="0"/>
        <v>80</v>
      </c>
    </row>
    <row r="20" spans="2:10" x14ac:dyDescent="0.35">
      <c r="B20" s="3" t="s">
        <v>17</v>
      </c>
      <c r="D20" s="153">
        <v>1.5100000000000001E-2</v>
      </c>
      <c r="E20" s="265">
        <v>2.1700000000000001E-2</v>
      </c>
      <c r="F20" s="265">
        <v>1.3100000000000001E-2</v>
      </c>
      <c r="G20" s="6" t="s">
        <v>276</v>
      </c>
      <c r="H20" s="6">
        <v>8.9999999999999998E-4</v>
      </c>
      <c r="I20" s="136">
        <v>1.04E-2</v>
      </c>
      <c r="J20" s="207">
        <f>AVERAGE(D20:I20)</f>
        <v>1.2239999999999999E-2</v>
      </c>
    </row>
    <row r="21" spans="2:10" x14ac:dyDescent="0.35">
      <c r="B21" s="3" t="s">
        <v>18</v>
      </c>
      <c r="D21" s="153">
        <v>7.7000000000000002E-3</v>
      </c>
      <c r="E21" s="265">
        <v>1.7899999999999999E-2</v>
      </c>
      <c r="F21" s="265">
        <v>1.7899999999999999E-2</v>
      </c>
      <c r="G21" s="7" t="s">
        <v>377</v>
      </c>
      <c r="H21" s="6">
        <v>4.5999999999999999E-3</v>
      </c>
      <c r="I21" s="136">
        <v>1.12E-2</v>
      </c>
      <c r="J21" s="207">
        <f>AVERAGE(D21:I21)</f>
        <v>1.1859999999999999E-2</v>
      </c>
    </row>
    <row r="22" spans="2:10" x14ac:dyDescent="0.35">
      <c r="B22" s="3" t="s">
        <v>19</v>
      </c>
      <c r="D22" s="100">
        <v>0.82</v>
      </c>
      <c r="E22" s="268">
        <v>0.71</v>
      </c>
      <c r="F22" s="268">
        <v>0.76</v>
      </c>
      <c r="G22" s="7">
        <v>0.82</v>
      </c>
      <c r="H22" s="7">
        <v>0.71</v>
      </c>
      <c r="I22" s="202">
        <v>0.62</v>
      </c>
      <c r="J22" s="208">
        <f>AVERAGE(D22:I22)</f>
        <v>0.73999999999999988</v>
      </c>
    </row>
    <row r="23" spans="2:10" x14ac:dyDescent="0.35">
      <c r="B23" s="3" t="s">
        <v>20</v>
      </c>
      <c r="D23" s="209">
        <v>46870</v>
      </c>
      <c r="E23" s="272">
        <v>24581</v>
      </c>
      <c r="F23" s="272">
        <v>22502</v>
      </c>
      <c r="G23" s="14">
        <v>54774</v>
      </c>
      <c r="H23" s="14">
        <v>10671</v>
      </c>
      <c r="I23" s="203">
        <v>57122</v>
      </c>
      <c r="J23" s="210">
        <f t="shared" si="0"/>
        <v>216520</v>
      </c>
    </row>
    <row r="24" spans="2:10" x14ac:dyDescent="0.35">
      <c r="B24" s="3" t="s">
        <v>21</v>
      </c>
      <c r="D24" s="96">
        <v>506</v>
      </c>
      <c r="E24" s="239">
        <v>477</v>
      </c>
      <c r="F24" s="239">
        <v>329</v>
      </c>
      <c r="G24" s="4">
        <v>463</v>
      </c>
      <c r="H24" s="4">
        <v>326</v>
      </c>
      <c r="I24" s="201">
        <v>596</v>
      </c>
      <c r="J24" s="205">
        <f t="shared" si="0"/>
        <v>2697</v>
      </c>
    </row>
    <row r="25" spans="2:10" x14ac:dyDescent="0.35">
      <c r="B25" s="3" t="s">
        <v>23</v>
      </c>
      <c r="D25" s="96">
        <v>13</v>
      </c>
      <c r="E25" s="239">
        <v>10</v>
      </c>
      <c r="F25" s="277" t="s">
        <v>29</v>
      </c>
      <c r="G25" s="4">
        <v>11</v>
      </c>
      <c r="H25" s="71" t="s">
        <v>29</v>
      </c>
      <c r="I25" s="201">
        <v>0</v>
      </c>
      <c r="J25" s="205">
        <f>SUM(D25:I25)</f>
        <v>34</v>
      </c>
    </row>
    <row r="26" spans="2:10" x14ac:dyDescent="0.35">
      <c r="B26" s="3" t="s">
        <v>24</v>
      </c>
      <c r="D26" s="100">
        <v>0.85</v>
      </c>
      <c r="E26" s="268">
        <v>0.83</v>
      </c>
      <c r="F26" s="277" t="s">
        <v>29</v>
      </c>
      <c r="G26" s="7">
        <v>0.86</v>
      </c>
      <c r="H26" s="71" t="s">
        <v>29</v>
      </c>
      <c r="I26" s="202">
        <v>0.6</v>
      </c>
      <c r="J26" s="208">
        <f>AVERAGE(D26:I26)</f>
        <v>0.78500000000000003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0.84</v>
      </c>
      <c r="E28" s="285">
        <v>0.89</v>
      </c>
      <c r="F28" s="280" t="s">
        <v>29</v>
      </c>
      <c r="G28" s="102">
        <v>0.87</v>
      </c>
      <c r="H28" s="71" t="s">
        <v>29</v>
      </c>
      <c r="I28" s="211">
        <v>0.8</v>
      </c>
      <c r="J28" s="212">
        <f>AVERAGE(D28:I28)</f>
        <v>0.85000000000000009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5747-A321-4EAE-97C0-DF1AA14032F1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45929</v>
      </c>
      <c r="L4" s="25"/>
    </row>
    <row r="5" spans="2:12" x14ac:dyDescent="0.35">
      <c r="B5" s="82" t="s">
        <v>53</v>
      </c>
      <c r="D5" s="156">
        <v>3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22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0</v>
      </c>
      <c r="H6" s="4" t="s">
        <v>769</v>
      </c>
      <c r="I6" s="201">
        <v>3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47</v>
      </c>
      <c r="F7" s="4">
        <f>F4-F5-F6</f>
        <v>31</v>
      </c>
      <c r="G7" s="4">
        <v>43</v>
      </c>
      <c r="H7" s="4">
        <v>14</v>
      </c>
      <c r="I7" s="201">
        <v>56</v>
      </c>
      <c r="J7" s="205">
        <f t="shared" si="0"/>
        <v>243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13</v>
      </c>
      <c r="I8" s="201">
        <v>50</v>
      </c>
      <c r="J8" s="205">
        <f t="shared" si="0"/>
        <v>215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54</v>
      </c>
      <c r="E11" s="239">
        <v>53</v>
      </c>
      <c r="F11" s="239">
        <v>27</v>
      </c>
      <c r="G11" s="4">
        <v>42</v>
      </c>
      <c r="H11" s="4">
        <v>14</v>
      </c>
      <c r="I11" s="201">
        <v>52</v>
      </c>
      <c r="J11" s="205">
        <f t="shared" si="0"/>
        <v>242</v>
      </c>
    </row>
    <row r="12" spans="2:12" x14ac:dyDescent="0.35">
      <c r="B12" s="3" t="s">
        <v>611</v>
      </c>
      <c r="D12" s="96">
        <v>3</v>
      </c>
      <c r="E12" s="239">
        <v>0</v>
      </c>
      <c r="F12" s="239">
        <v>1</v>
      </c>
      <c r="G12" s="4">
        <v>13</v>
      </c>
      <c r="H12" s="4">
        <v>0</v>
      </c>
      <c r="I12" s="201">
        <v>4</v>
      </c>
      <c r="J12" s="205">
        <f t="shared" si="0"/>
        <v>21</v>
      </c>
    </row>
    <row r="13" spans="2:12" x14ac:dyDescent="0.35">
      <c r="B13" s="3" t="s">
        <v>11</v>
      </c>
      <c r="D13" s="96">
        <v>6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7</v>
      </c>
      <c r="E14" s="239">
        <v>4</v>
      </c>
      <c r="F14" s="239">
        <v>0</v>
      </c>
      <c r="G14" s="4">
        <v>15</v>
      </c>
      <c r="H14" s="4">
        <v>1</v>
      </c>
      <c r="I14" s="201">
        <v>1</v>
      </c>
      <c r="J14" s="205">
        <f t="shared" si="0"/>
        <v>28</v>
      </c>
    </row>
    <row r="15" spans="2:12" x14ac:dyDescent="0.35">
      <c r="B15" s="3" t="s">
        <v>113</v>
      </c>
      <c r="D15" s="96">
        <v>2</v>
      </c>
      <c r="E15" s="239">
        <v>4</v>
      </c>
      <c r="F15" s="239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27</v>
      </c>
      <c r="E16" s="239">
        <v>0</v>
      </c>
      <c r="F16" s="239">
        <v>0</v>
      </c>
      <c r="G16" s="4">
        <v>9</v>
      </c>
      <c r="H16" s="4">
        <v>0</v>
      </c>
      <c r="I16" s="201">
        <v>13</v>
      </c>
      <c r="J16" s="205">
        <f t="shared" si="0"/>
        <v>49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10</v>
      </c>
      <c r="H17" s="4">
        <v>0</v>
      </c>
      <c r="I17" s="201">
        <v>1</v>
      </c>
      <c r="J17" s="205">
        <f t="shared" si="0"/>
        <v>11</v>
      </c>
    </row>
    <row r="18" spans="2:10" x14ac:dyDescent="0.35">
      <c r="B18" s="3" t="s">
        <v>15</v>
      </c>
      <c r="D18" s="96">
        <v>0</v>
      </c>
      <c r="E18" s="239">
        <v>0</v>
      </c>
      <c r="F18" s="239">
        <v>0</v>
      </c>
      <c r="G18" s="347"/>
      <c r="H18" s="4">
        <v>0</v>
      </c>
      <c r="I18" s="201">
        <v>4</v>
      </c>
      <c r="J18" s="205">
        <f t="shared" si="0"/>
        <v>4</v>
      </c>
    </row>
    <row r="19" spans="2:10" x14ac:dyDescent="0.35">
      <c r="B19" s="3" t="s">
        <v>16</v>
      </c>
      <c r="D19" s="96">
        <v>27</v>
      </c>
      <c r="E19" s="239">
        <v>0</v>
      </c>
      <c r="F19" s="239">
        <v>0</v>
      </c>
      <c r="G19" s="4">
        <v>19</v>
      </c>
      <c r="H19" s="4">
        <v>0</v>
      </c>
      <c r="I19" s="201">
        <v>18</v>
      </c>
      <c r="J19" s="205">
        <f t="shared" si="0"/>
        <v>64</v>
      </c>
    </row>
    <row r="20" spans="2:10" x14ac:dyDescent="0.35">
      <c r="B20" s="3" t="s">
        <v>17</v>
      </c>
      <c r="D20" s="153">
        <v>8.0000000000000002E-3</v>
      </c>
      <c r="E20" s="265">
        <v>3.4700000000000002E-2</v>
      </c>
      <c r="F20" s="265">
        <v>1.5599999999999999E-2</v>
      </c>
      <c r="G20" s="6" t="s">
        <v>737</v>
      </c>
      <c r="H20" s="6">
        <v>3.7000000000000002E-3</v>
      </c>
      <c r="I20" s="136">
        <v>4.4999999999999997E-3</v>
      </c>
      <c r="J20" s="207">
        <f>AVERAGE(D20:I20)</f>
        <v>1.3300000000000001E-2</v>
      </c>
    </row>
    <row r="21" spans="2:10" x14ac:dyDescent="0.35">
      <c r="B21" s="3" t="s">
        <v>18</v>
      </c>
      <c r="D21" s="153">
        <v>6.1999999999999998E-3</v>
      </c>
      <c r="E21" s="265">
        <v>1.8100000000000002E-2</v>
      </c>
      <c r="F21" s="265">
        <v>1.8100000000000002E-2</v>
      </c>
      <c r="G21" s="7" t="s">
        <v>495</v>
      </c>
      <c r="H21" s="6">
        <v>4.5999999999999999E-3</v>
      </c>
      <c r="I21" s="136">
        <v>1.0699999999999999E-2</v>
      </c>
      <c r="J21" s="207">
        <f>AVERAGE(D21:I21)</f>
        <v>1.1540000000000002E-2</v>
      </c>
    </row>
    <row r="22" spans="2:10" x14ac:dyDescent="0.35">
      <c r="B22" s="3" t="s">
        <v>19</v>
      </c>
      <c r="D22" s="100">
        <v>0.73</v>
      </c>
      <c r="E22" s="268">
        <v>0.84</v>
      </c>
      <c r="F22" s="268">
        <v>0.79</v>
      </c>
      <c r="G22" s="7">
        <v>0.62</v>
      </c>
      <c r="H22" s="7">
        <v>0.64</v>
      </c>
      <c r="I22" s="202">
        <v>0.52</v>
      </c>
      <c r="J22" s="208">
        <f>AVERAGE(D22:I22)</f>
        <v>0.69000000000000006</v>
      </c>
    </row>
    <row r="23" spans="2:10" x14ac:dyDescent="0.35">
      <c r="B23" s="3" t="s">
        <v>20</v>
      </c>
      <c r="D23" s="209">
        <v>36082</v>
      </c>
      <c r="E23" s="272">
        <v>38714</v>
      </c>
      <c r="F23" s="272">
        <v>23972</v>
      </c>
      <c r="G23" s="14">
        <v>45849</v>
      </c>
      <c r="H23" s="14">
        <v>9238</v>
      </c>
      <c r="I23" s="203">
        <v>47581</v>
      </c>
      <c r="J23" s="210">
        <f t="shared" si="0"/>
        <v>201436</v>
      </c>
    </row>
    <row r="24" spans="2:10" x14ac:dyDescent="0.35">
      <c r="B24" s="3" t="s">
        <v>21</v>
      </c>
      <c r="D24" s="96">
        <v>523</v>
      </c>
      <c r="E24" s="239">
        <v>827</v>
      </c>
      <c r="F24" s="239">
        <v>349</v>
      </c>
      <c r="G24" s="4">
        <v>545</v>
      </c>
      <c r="H24" s="4">
        <v>350</v>
      </c>
      <c r="I24" s="201">
        <v>479</v>
      </c>
      <c r="J24" s="205">
        <f t="shared" si="0"/>
        <v>3073</v>
      </c>
    </row>
    <row r="25" spans="2:10" x14ac:dyDescent="0.35">
      <c r="B25" s="3" t="s">
        <v>23</v>
      </c>
      <c r="D25" s="96">
        <v>4</v>
      </c>
      <c r="E25" s="239">
        <v>10</v>
      </c>
      <c r="F25" s="277" t="s">
        <v>29</v>
      </c>
      <c r="G25" s="4">
        <v>20</v>
      </c>
      <c r="H25" s="71" t="s">
        <v>29</v>
      </c>
      <c r="I25" s="201">
        <v>21</v>
      </c>
      <c r="J25" s="205">
        <f>SUM(D25:I25)</f>
        <v>55</v>
      </c>
    </row>
    <row r="26" spans="2:10" x14ac:dyDescent="0.35">
      <c r="B26" s="3" t="s">
        <v>24</v>
      </c>
      <c r="D26" s="100">
        <v>0.85</v>
      </c>
      <c r="E26" s="268">
        <v>0.84</v>
      </c>
      <c r="F26" s="277" t="s">
        <v>29</v>
      </c>
      <c r="G26" s="7">
        <v>0.86</v>
      </c>
      <c r="H26" s="71" t="s">
        <v>29</v>
      </c>
      <c r="I26" s="202">
        <v>0.67</v>
      </c>
      <c r="J26" s="208">
        <f>AVERAGE(D26:I26)</f>
        <v>0.80499999999999994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0.85</v>
      </c>
      <c r="E28" s="285">
        <v>0.88</v>
      </c>
      <c r="F28" s="280" t="s">
        <v>29</v>
      </c>
      <c r="G28" s="102">
        <v>0.87</v>
      </c>
      <c r="H28" s="71" t="s">
        <v>29</v>
      </c>
      <c r="I28" s="211">
        <v>0.8</v>
      </c>
      <c r="J28" s="212">
        <f>AVERAGE(D28:I28)</f>
        <v>0.85000000000000009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5262-1652-4113-9677-FF70037269F1}">
  <dimension ref="B3:L28"/>
  <sheetViews>
    <sheetView showGridLines="0" topLeftCell="A8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45930</v>
      </c>
      <c r="L4" s="25"/>
    </row>
    <row r="5" spans="2:12" x14ac:dyDescent="0.35">
      <c r="B5" s="82" t="s">
        <v>53</v>
      </c>
      <c r="D5" s="156">
        <v>3</v>
      </c>
      <c r="E5" s="4">
        <v>5</v>
      </c>
      <c r="F5" s="4">
        <v>4</v>
      </c>
      <c r="G5" s="4">
        <v>5</v>
      </c>
      <c r="H5" s="4">
        <v>0</v>
      </c>
      <c r="I5" s="201">
        <v>5</v>
      </c>
      <c r="J5" s="205">
        <f t="shared" ref="J5:J24" si="0">SUM(D5:I5)</f>
        <v>22</v>
      </c>
      <c r="K5" s="41"/>
      <c r="L5" s="25"/>
    </row>
    <row r="6" spans="2:12" x14ac:dyDescent="0.35">
      <c r="B6" s="82" t="s">
        <v>22</v>
      </c>
      <c r="D6" s="164">
        <v>3</v>
      </c>
      <c r="E6" s="173">
        <v>1</v>
      </c>
      <c r="F6" s="173">
        <v>2</v>
      </c>
      <c r="G6" s="4">
        <v>0</v>
      </c>
      <c r="H6" s="4" t="s">
        <v>770</v>
      </c>
      <c r="I6" s="201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47</v>
      </c>
      <c r="F7" s="4">
        <f>F4-F5-F6</f>
        <v>31</v>
      </c>
      <c r="G7" s="4">
        <v>43</v>
      </c>
      <c r="H7" s="4">
        <v>10</v>
      </c>
      <c r="I7" s="201">
        <v>59</v>
      </c>
      <c r="J7" s="205">
        <f t="shared" si="0"/>
        <v>242</v>
      </c>
      <c r="L7" s="25"/>
    </row>
    <row r="8" spans="2:12" x14ac:dyDescent="0.35">
      <c r="B8" s="3" t="s">
        <v>7</v>
      </c>
      <c r="D8" s="157">
        <v>43</v>
      </c>
      <c r="E8" s="4">
        <v>44</v>
      </c>
      <c r="F8" s="4">
        <v>28</v>
      </c>
      <c r="G8" s="4">
        <v>37</v>
      </c>
      <c r="H8" s="4">
        <v>9</v>
      </c>
      <c r="I8" s="201">
        <v>53</v>
      </c>
      <c r="J8" s="205">
        <f t="shared" si="0"/>
        <v>214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55</v>
      </c>
      <c r="E11" s="239">
        <v>48</v>
      </c>
      <c r="F11" s="239">
        <v>30</v>
      </c>
      <c r="G11" s="4">
        <v>40</v>
      </c>
      <c r="H11" s="4">
        <v>10</v>
      </c>
      <c r="I11" s="201">
        <v>55</v>
      </c>
      <c r="J11" s="205">
        <f t="shared" si="0"/>
        <v>238</v>
      </c>
    </row>
    <row r="12" spans="2:12" x14ac:dyDescent="0.35">
      <c r="B12" s="3" t="s">
        <v>611</v>
      </c>
      <c r="D12" s="96">
        <v>1</v>
      </c>
      <c r="E12" s="239">
        <v>0</v>
      </c>
      <c r="F12" s="239">
        <v>1</v>
      </c>
      <c r="G12" s="4">
        <v>5</v>
      </c>
      <c r="H12" s="4">
        <v>0</v>
      </c>
      <c r="I12" s="201">
        <v>2</v>
      </c>
      <c r="J12" s="205">
        <f t="shared" si="0"/>
        <v>9</v>
      </c>
    </row>
    <row r="13" spans="2:12" x14ac:dyDescent="0.35">
      <c r="B13" s="3" t="s">
        <v>11</v>
      </c>
      <c r="D13" s="96">
        <v>5</v>
      </c>
      <c r="E13" s="239">
        <v>0</v>
      </c>
      <c r="F13" s="239">
        <v>0</v>
      </c>
      <c r="G13" s="4" t="s">
        <v>771</v>
      </c>
      <c r="H13" s="4">
        <v>4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5</v>
      </c>
      <c r="E14" s="239">
        <v>1</v>
      </c>
      <c r="F14" s="239">
        <v>0</v>
      </c>
      <c r="G14" s="4">
        <v>0</v>
      </c>
      <c r="H14" s="4">
        <v>0</v>
      </c>
      <c r="I14" s="201">
        <v>3</v>
      </c>
      <c r="J14" s="205">
        <f t="shared" si="0"/>
        <v>9</v>
      </c>
    </row>
    <row r="15" spans="2:12" x14ac:dyDescent="0.35">
      <c r="B15" s="3" t="s">
        <v>113</v>
      </c>
      <c r="D15" s="96">
        <v>2</v>
      </c>
      <c r="E15" s="239">
        <v>4</v>
      </c>
      <c r="F15" s="239">
        <v>1</v>
      </c>
      <c r="G15" s="4">
        <v>1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19</v>
      </c>
      <c r="E16" s="239">
        <v>0</v>
      </c>
      <c r="F16" s="239">
        <v>0</v>
      </c>
      <c r="G16" s="4">
        <v>4</v>
      </c>
      <c r="H16" s="4">
        <v>0</v>
      </c>
      <c r="I16" s="201">
        <v>9</v>
      </c>
      <c r="J16" s="205">
        <f t="shared" si="0"/>
        <v>32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3</v>
      </c>
      <c r="E18" s="239">
        <v>0</v>
      </c>
      <c r="F18" s="239">
        <v>0</v>
      </c>
      <c r="G18" s="347"/>
      <c r="H18" s="4">
        <v>0</v>
      </c>
      <c r="I18" s="201">
        <v>0</v>
      </c>
      <c r="J18" s="205">
        <f t="shared" si="0"/>
        <v>3</v>
      </c>
    </row>
    <row r="19" spans="2:10" x14ac:dyDescent="0.35">
      <c r="B19" s="3" t="s">
        <v>16</v>
      </c>
      <c r="D19" s="96">
        <v>22</v>
      </c>
      <c r="E19" s="239">
        <v>0</v>
      </c>
      <c r="F19" s="239">
        <v>0</v>
      </c>
      <c r="G19" s="4">
        <v>4</v>
      </c>
      <c r="H19" s="4">
        <v>0</v>
      </c>
      <c r="I19" s="201">
        <v>9</v>
      </c>
      <c r="J19" s="205">
        <f t="shared" si="0"/>
        <v>35</v>
      </c>
    </row>
    <row r="20" spans="2:10" x14ac:dyDescent="0.35">
      <c r="B20" s="3" t="s">
        <v>17</v>
      </c>
      <c r="D20" s="153">
        <v>1.77E-2</v>
      </c>
      <c r="E20" s="265">
        <v>1.5900000000000001E-2</v>
      </c>
      <c r="F20" s="265">
        <v>1.8499999999999999E-2</v>
      </c>
      <c r="G20" s="6" t="s">
        <v>772</v>
      </c>
      <c r="H20" s="6">
        <v>7.4999999999999997E-3</v>
      </c>
      <c r="I20" s="136">
        <v>9.7999999999999997E-3</v>
      </c>
      <c r="J20" s="207">
        <f>AVERAGE(D20:I20)</f>
        <v>1.388E-2</v>
      </c>
    </row>
    <row r="21" spans="2:10" x14ac:dyDescent="0.35">
      <c r="B21" s="3" t="s">
        <v>18</v>
      </c>
      <c r="D21" s="153">
        <v>6.3E-3</v>
      </c>
      <c r="E21" s="265">
        <v>1.9900000000000001E-2</v>
      </c>
      <c r="F21" s="265">
        <v>1.9900000000000001E-2</v>
      </c>
      <c r="G21" s="7" t="s">
        <v>124</v>
      </c>
      <c r="H21" s="6">
        <v>4.7999999999999996E-3</v>
      </c>
      <c r="I21" s="136">
        <v>1.0699999999999999E-2</v>
      </c>
      <c r="J21" s="207">
        <f>AVERAGE(D21:I21)</f>
        <v>1.2320000000000001E-2</v>
      </c>
    </row>
    <row r="22" spans="2:10" x14ac:dyDescent="0.35">
      <c r="B22" s="3" t="s">
        <v>19</v>
      </c>
      <c r="D22" s="100">
        <v>0.74</v>
      </c>
      <c r="E22" s="268">
        <v>0.79</v>
      </c>
      <c r="F22" s="268">
        <v>0.73</v>
      </c>
      <c r="G22" s="7">
        <v>0.68</v>
      </c>
      <c r="H22" s="7">
        <v>0.68</v>
      </c>
      <c r="I22" s="202">
        <v>0.62</v>
      </c>
      <c r="J22" s="208">
        <f>AVERAGE(D22:I22)</f>
        <v>0.70666666666666667</v>
      </c>
    </row>
    <row r="23" spans="2:10" x14ac:dyDescent="0.35">
      <c r="B23" s="3" t="s">
        <v>20</v>
      </c>
      <c r="D23" s="209">
        <v>38081</v>
      </c>
      <c r="E23" s="272">
        <v>27211</v>
      </c>
      <c r="F23" s="272">
        <v>22016</v>
      </c>
      <c r="G23" s="14">
        <v>43841</v>
      </c>
      <c r="H23" s="14">
        <v>6774</v>
      </c>
      <c r="I23" s="203">
        <v>61940</v>
      </c>
      <c r="J23" s="210">
        <f t="shared" si="0"/>
        <v>199863</v>
      </c>
    </row>
    <row r="24" spans="2:10" x14ac:dyDescent="0.35">
      <c r="B24" s="3" t="s">
        <v>21</v>
      </c>
      <c r="D24" s="96">
        <v>819</v>
      </c>
      <c r="E24" s="239">
        <v>521</v>
      </c>
      <c r="F24" s="239">
        <v>368</v>
      </c>
      <c r="G24" s="4">
        <v>526</v>
      </c>
      <c r="H24" s="4">
        <v>46</v>
      </c>
      <c r="I24" s="201">
        <v>568</v>
      </c>
      <c r="J24" s="205">
        <f t="shared" si="0"/>
        <v>2848</v>
      </c>
    </row>
    <row r="25" spans="2:10" x14ac:dyDescent="0.35">
      <c r="B25" s="3" t="s">
        <v>23</v>
      </c>
      <c r="D25" s="96">
        <v>0</v>
      </c>
      <c r="E25" s="239">
        <v>9</v>
      </c>
      <c r="F25" s="277" t="s">
        <v>29</v>
      </c>
      <c r="G25" s="4">
        <v>11</v>
      </c>
      <c r="H25" s="71" t="s">
        <v>29</v>
      </c>
      <c r="I25" s="201">
        <v>4</v>
      </c>
      <c r="J25" s="205">
        <f>SUM(D25:I25)</f>
        <v>24</v>
      </c>
    </row>
    <row r="26" spans="2:10" x14ac:dyDescent="0.35">
      <c r="B26" s="3" t="s">
        <v>24</v>
      </c>
      <c r="D26" s="100">
        <v>0.85</v>
      </c>
      <c r="E26" s="268">
        <v>0.82</v>
      </c>
      <c r="F26" s="277" t="s">
        <v>29</v>
      </c>
      <c r="G26" s="7">
        <v>0.87</v>
      </c>
      <c r="H26" s="71" t="s">
        <v>29</v>
      </c>
      <c r="I26" s="202">
        <v>0.63</v>
      </c>
      <c r="J26" s="208">
        <f>AVERAGE(D26:I26)</f>
        <v>0.79249999999999998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0.88</v>
      </c>
      <c r="E28" s="285">
        <v>0.9</v>
      </c>
      <c r="F28" s="280" t="s">
        <v>29</v>
      </c>
      <c r="G28" s="102">
        <v>0.85</v>
      </c>
      <c r="H28" s="71" t="s">
        <v>29</v>
      </c>
      <c r="I28" s="211">
        <v>0.77</v>
      </c>
      <c r="J28" s="212">
        <f>AVERAGE(D28:I28)</f>
        <v>0.85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EEB1-F41F-4C16-BC1A-470A56872984}">
  <dimension ref="B3:L28"/>
  <sheetViews>
    <sheetView showGridLines="0" topLeftCell="B10" zoomScale="90" zoomScaleNormal="90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45931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5</v>
      </c>
      <c r="H5" s="4">
        <v>0</v>
      </c>
      <c r="I5" s="201">
        <v>3</v>
      </c>
      <c r="J5" s="205">
        <f t="shared" ref="J5:J24" si="0">SUM(D5:I5)</f>
        <v>13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1</v>
      </c>
      <c r="G6" s="4">
        <v>0</v>
      </c>
      <c r="H6" s="4">
        <v>1</v>
      </c>
      <c r="I6" s="201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53</v>
      </c>
      <c r="E7" s="4">
        <f>E4-E5-E6</f>
        <v>53</v>
      </c>
      <c r="F7" s="4">
        <f>F4-F5-F6</f>
        <v>34</v>
      </c>
      <c r="G7" s="4">
        <v>43</v>
      </c>
      <c r="H7" s="4">
        <v>14</v>
      </c>
      <c r="I7" s="201">
        <v>59</v>
      </c>
      <c r="J7" s="205">
        <f t="shared" si="0"/>
        <v>256</v>
      </c>
      <c r="L7" s="25"/>
    </row>
    <row r="8" spans="2:12" x14ac:dyDescent="0.35">
      <c r="B8" s="3" t="s">
        <v>7</v>
      </c>
      <c r="D8" s="157">
        <v>42</v>
      </c>
      <c r="E8" s="4">
        <v>50</v>
      </c>
      <c r="F8" s="4">
        <v>31</v>
      </c>
      <c r="G8" s="4">
        <v>37</v>
      </c>
      <c r="H8" s="4">
        <v>13</v>
      </c>
      <c r="I8" s="201">
        <v>53</v>
      </c>
      <c r="J8" s="205">
        <f t="shared" si="0"/>
        <v>226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62</v>
      </c>
      <c r="E11" s="239">
        <v>52</v>
      </c>
      <c r="F11" s="239">
        <v>34</v>
      </c>
      <c r="G11" s="4">
        <v>36</v>
      </c>
      <c r="H11" s="4">
        <v>14</v>
      </c>
      <c r="I11" s="201">
        <v>56</v>
      </c>
      <c r="J11" s="205">
        <f t="shared" si="0"/>
        <v>254</v>
      </c>
    </row>
    <row r="12" spans="2:12" x14ac:dyDescent="0.35">
      <c r="B12" s="3" t="s">
        <v>611</v>
      </c>
      <c r="D12" s="96">
        <v>0</v>
      </c>
      <c r="E12" s="239">
        <v>0</v>
      </c>
      <c r="F12" s="239">
        <v>0</v>
      </c>
      <c r="G12" s="4">
        <v>0</v>
      </c>
      <c r="H12" s="4">
        <v>0</v>
      </c>
      <c r="I12" s="201">
        <v>3</v>
      </c>
      <c r="J12" s="205">
        <f t="shared" si="0"/>
        <v>3</v>
      </c>
    </row>
    <row r="13" spans="2:12" x14ac:dyDescent="0.35">
      <c r="B13" s="3" t="s">
        <v>11</v>
      </c>
      <c r="D13" s="96">
        <v>6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10</v>
      </c>
      <c r="E14" s="239">
        <v>2</v>
      </c>
      <c r="F14" s="239">
        <v>0</v>
      </c>
      <c r="G14" s="4">
        <v>0</v>
      </c>
      <c r="H14" s="4">
        <v>0</v>
      </c>
      <c r="I14" s="201">
        <v>0</v>
      </c>
      <c r="J14" s="205">
        <f t="shared" si="0"/>
        <v>12</v>
      </c>
    </row>
    <row r="15" spans="2:12" x14ac:dyDescent="0.35">
      <c r="B15" s="3" t="s">
        <v>113</v>
      </c>
      <c r="D15" s="96">
        <v>1</v>
      </c>
      <c r="E15" s="239">
        <v>5</v>
      </c>
      <c r="F15" s="239">
        <v>0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13</v>
      </c>
      <c r="E16" s="239">
        <v>0</v>
      </c>
      <c r="F16" s="239">
        <v>0</v>
      </c>
      <c r="G16" s="4">
        <v>3</v>
      </c>
      <c r="H16" s="4">
        <v>0</v>
      </c>
      <c r="I16" s="201">
        <v>9</v>
      </c>
      <c r="J16" s="205">
        <f t="shared" si="0"/>
        <v>25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3</v>
      </c>
      <c r="E18" s="239">
        <v>0</v>
      </c>
      <c r="F18" s="239">
        <v>0</v>
      </c>
      <c r="G18" s="347"/>
      <c r="H18" s="4">
        <v>0</v>
      </c>
      <c r="I18" s="201">
        <v>1</v>
      </c>
      <c r="J18" s="205">
        <f t="shared" si="0"/>
        <v>4</v>
      </c>
    </row>
    <row r="19" spans="2:10" x14ac:dyDescent="0.35">
      <c r="B19" s="3" t="s">
        <v>16</v>
      </c>
      <c r="D19" s="96">
        <v>16</v>
      </c>
      <c r="E19" s="239">
        <v>0</v>
      </c>
      <c r="F19" s="239">
        <v>0</v>
      </c>
      <c r="G19" s="4">
        <v>3</v>
      </c>
      <c r="H19" s="4">
        <v>4</v>
      </c>
      <c r="I19" s="201">
        <v>10</v>
      </c>
      <c r="J19" s="205">
        <f t="shared" si="0"/>
        <v>33</v>
      </c>
    </row>
    <row r="20" spans="2:10" x14ac:dyDescent="0.35">
      <c r="B20" s="3" t="s">
        <v>17</v>
      </c>
      <c r="D20" s="153">
        <v>4.6800000000000001E-2</v>
      </c>
      <c r="E20" s="265">
        <v>6.0000000000000001E-3</v>
      </c>
      <c r="F20" s="265">
        <v>1.8599999999999998E-2</v>
      </c>
      <c r="G20" s="6" t="s">
        <v>108</v>
      </c>
      <c r="H20" s="6">
        <v>3.0000000000000001E-3</v>
      </c>
      <c r="I20" s="136">
        <v>1.37E-2</v>
      </c>
      <c r="J20" s="207">
        <f>AVERAGE(D20:I20)</f>
        <v>1.762E-2</v>
      </c>
    </row>
    <row r="21" spans="2:10" x14ac:dyDescent="0.35">
      <c r="B21" s="3" t="s">
        <v>18</v>
      </c>
      <c r="D21" s="153">
        <v>6.3E-3</v>
      </c>
      <c r="E21" s="265">
        <v>2.0500000000000001E-2</v>
      </c>
      <c r="F21" s="265">
        <v>2.0500000000000001E-2</v>
      </c>
      <c r="G21" s="7" t="s">
        <v>471</v>
      </c>
      <c r="H21" s="6">
        <v>4.8999999999999998E-3</v>
      </c>
      <c r="I21" s="136">
        <v>1.0800000000000001E-2</v>
      </c>
      <c r="J21" s="207">
        <f>AVERAGE(D21:I21)</f>
        <v>1.26E-2</v>
      </c>
    </row>
    <row r="22" spans="2:10" x14ac:dyDescent="0.35">
      <c r="B22" s="3" t="s">
        <v>19</v>
      </c>
      <c r="D22" s="100">
        <v>0.84</v>
      </c>
      <c r="E22" s="268">
        <v>0.83</v>
      </c>
      <c r="F22" s="268">
        <v>0.88</v>
      </c>
      <c r="G22" s="7">
        <v>0.71</v>
      </c>
      <c r="H22" s="7">
        <v>0.51</v>
      </c>
      <c r="I22" s="202">
        <v>0.56000000000000005</v>
      </c>
      <c r="J22" s="208">
        <f>AVERAGE(D22:I22)</f>
        <v>0.72166666666666668</v>
      </c>
    </row>
    <row r="23" spans="2:10" x14ac:dyDescent="0.35">
      <c r="B23" s="3" t="s">
        <v>20</v>
      </c>
      <c r="D23" s="209">
        <v>64290</v>
      </c>
      <c r="E23" s="272">
        <v>34471</v>
      </c>
      <c r="F23" s="272">
        <v>32852</v>
      </c>
      <c r="G23" s="14">
        <v>45767</v>
      </c>
      <c r="H23" s="14">
        <v>7105</v>
      </c>
      <c r="I23" s="203">
        <v>48970</v>
      </c>
      <c r="J23" s="210">
        <f t="shared" si="0"/>
        <v>233455</v>
      </c>
    </row>
    <row r="24" spans="2:10" x14ac:dyDescent="0.35">
      <c r="B24" s="3" t="s">
        <v>21</v>
      </c>
      <c r="D24" s="96">
        <v>608</v>
      </c>
      <c r="E24" s="239">
        <v>711</v>
      </c>
      <c r="F24" s="239">
        <v>186</v>
      </c>
      <c r="G24" s="4">
        <v>475</v>
      </c>
      <c r="H24" s="4">
        <v>235</v>
      </c>
      <c r="I24" s="201">
        <v>510</v>
      </c>
      <c r="J24" s="205">
        <f t="shared" si="0"/>
        <v>2725</v>
      </c>
    </row>
    <row r="25" spans="2:10" x14ac:dyDescent="0.35">
      <c r="B25" s="3" t="s">
        <v>23</v>
      </c>
      <c r="D25" s="96">
        <v>2</v>
      </c>
      <c r="E25" s="239">
        <v>8</v>
      </c>
      <c r="F25" s="277" t="s">
        <v>29</v>
      </c>
      <c r="G25" s="4">
        <v>3</v>
      </c>
      <c r="H25" s="71" t="s">
        <v>29</v>
      </c>
      <c r="I25" s="201">
        <v>6</v>
      </c>
      <c r="J25" s="205">
        <f>SUM(D25:I25)</f>
        <v>19</v>
      </c>
    </row>
    <row r="26" spans="2:10" x14ac:dyDescent="0.35">
      <c r="B26" s="3" t="s">
        <v>24</v>
      </c>
      <c r="D26" s="100">
        <v>0.8</v>
      </c>
      <c r="E26" s="268">
        <v>0.81</v>
      </c>
      <c r="F26" s="277" t="s">
        <v>29</v>
      </c>
      <c r="G26" s="7">
        <v>0.81</v>
      </c>
      <c r="H26" s="71" t="s">
        <v>29</v>
      </c>
      <c r="I26" s="202">
        <v>0.65</v>
      </c>
      <c r="J26" s="208">
        <f>AVERAGE(D26:I26)</f>
        <v>0.76749999999999996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0.86</v>
      </c>
      <c r="E28" s="285">
        <v>0.9</v>
      </c>
      <c r="F28" s="280" t="s">
        <v>29</v>
      </c>
      <c r="G28" s="102">
        <v>0.85</v>
      </c>
      <c r="H28" s="71" t="s">
        <v>29</v>
      </c>
      <c r="I28" s="211">
        <v>0.77</v>
      </c>
      <c r="J28" s="212">
        <f>AVERAGE(D28:I28)</f>
        <v>0.84499999999999997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4E4F-EA8B-4B24-84E2-C7E474A23751}">
  <dimension ref="B3:L28"/>
  <sheetViews>
    <sheetView showGridLines="0" topLeftCell="B12" zoomScale="90" zoomScaleNormal="90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58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275</v>
      </c>
      <c r="K4" s="41">
        <v>45932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5</v>
      </c>
      <c r="H5" s="4">
        <v>0</v>
      </c>
      <c r="I5" s="201">
        <v>3</v>
      </c>
      <c r="J5" s="205">
        <f t="shared" ref="J5:J24" si="0">SUM(D5:I5)</f>
        <v>13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1</v>
      </c>
      <c r="G6" s="4">
        <v>0</v>
      </c>
      <c r="H6" s="4">
        <v>0</v>
      </c>
      <c r="I6" s="201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53</v>
      </c>
      <c r="E7" s="4">
        <f>E4-E5-E6</f>
        <v>53</v>
      </c>
      <c r="F7" s="4">
        <f>F4-F5-F6</f>
        <v>34</v>
      </c>
      <c r="G7" s="4">
        <v>43</v>
      </c>
      <c r="H7" s="4">
        <v>15</v>
      </c>
      <c r="I7" s="201">
        <v>60</v>
      </c>
      <c r="J7" s="205">
        <f t="shared" si="0"/>
        <v>258</v>
      </c>
      <c r="L7" s="25"/>
    </row>
    <row r="8" spans="2:12" x14ac:dyDescent="0.35">
      <c r="B8" s="3" t="s">
        <v>7</v>
      </c>
      <c r="D8" s="157">
        <v>42</v>
      </c>
      <c r="E8" s="4">
        <v>50</v>
      </c>
      <c r="F8" s="4">
        <v>31</v>
      </c>
      <c r="G8" s="4">
        <v>37</v>
      </c>
      <c r="H8" s="4">
        <v>14</v>
      </c>
      <c r="I8" s="201">
        <v>54</v>
      </c>
      <c r="J8" s="205">
        <f t="shared" si="0"/>
        <v>228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7</v>
      </c>
    </row>
    <row r="11" spans="2:12" x14ac:dyDescent="0.35">
      <c r="B11" s="3" t="s">
        <v>10</v>
      </c>
      <c r="D11" s="96">
        <v>58</v>
      </c>
      <c r="E11" s="239">
        <v>55</v>
      </c>
      <c r="F11" s="239">
        <v>36</v>
      </c>
      <c r="G11" s="4">
        <v>47</v>
      </c>
      <c r="H11" s="4">
        <v>15</v>
      </c>
      <c r="I11" s="201">
        <v>63</v>
      </c>
      <c r="J11" s="205">
        <f t="shared" si="0"/>
        <v>274</v>
      </c>
    </row>
    <row r="12" spans="2:12" x14ac:dyDescent="0.35">
      <c r="B12" s="3" t="s">
        <v>611</v>
      </c>
      <c r="D12" s="96">
        <v>1</v>
      </c>
      <c r="E12" s="239">
        <v>0</v>
      </c>
      <c r="F12" s="239">
        <v>1</v>
      </c>
      <c r="G12" s="4">
        <v>0</v>
      </c>
      <c r="H12" s="4">
        <v>0</v>
      </c>
      <c r="I12" s="201">
        <v>4</v>
      </c>
      <c r="J12" s="205">
        <f t="shared" si="0"/>
        <v>6</v>
      </c>
    </row>
    <row r="13" spans="2:12" x14ac:dyDescent="0.35">
      <c r="B13" s="3" t="s">
        <v>11</v>
      </c>
      <c r="D13" s="96">
        <v>4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4</v>
      </c>
      <c r="E14" s="239">
        <v>1</v>
      </c>
      <c r="F14" s="239">
        <v>0</v>
      </c>
      <c r="G14" s="4">
        <v>6</v>
      </c>
      <c r="H14" s="4">
        <v>0</v>
      </c>
      <c r="I14" s="201">
        <v>1</v>
      </c>
      <c r="J14" s="205">
        <f t="shared" si="0"/>
        <v>12</v>
      </c>
    </row>
    <row r="15" spans="2:12" x14ac:dyDescent="0.35">
      <c r="B15" s="3" t="s">
        <v>113</v>
      </c>
      <c r="D15" s="96">
        <v>1</v>
      </c>
      <c r="E15" s="239">
        <v>5</v>
      </c>
      <c r="F15" s="239">
        <v>2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25</v>
      </c>
      <c r="E16" s="239">
        <v>0</v>
      </c>
      <c r="F16" s="239">
        <v>0</v>
      </c>
      <c r="G16" s="4">
        <v>5</v>
      </c>
      <c r="H16" s="4">
        <v>0</v>
      </c>
      <c r="I16" s="201">
        <v>10</v>
      </c>
      <c r="J16" s="205">
        <f t="shared" si="0"/>
        <v>40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9</v>
      </c>
      <c r="H17" s="4">
        <v>0</v>
      </c>
      <c r="I17" s="201">
        <v>0</v>
      </c>
      <c r="J17" s="205">
        <f t="shared" si="0"/>
        <v>9</v>
      </c>
    </row>
    <row r="18" spans="2:10" x14ac:dyDescent="0.35">
      <c r="B18" s="3" t="s">
        <v>15</v>
      </c>
      <c r="D18" s="96">
        <v>3</v>
      </c>
      <c r="E18" s="239">
        <v>0</v>
      </c>
      <c r="F18" s="239">
        <v>0</v>
      </c>
      <c r="G18" s="347"/>
      <c r="H18" s="4">
        <v>0</v>
      </c>
      <c r="I18" s="201">
        <v>5</v>
      </c>
      <c r="J18" s="205">
        <f t="shared" si="0"/>
        <v>8</v>
      </c>
    </row>
    <row r="19" spans="2:10" x14ac:dyDescent="0.35">
      <c r="B19" s="3" t="s">
        <v>16</v>
      </c>
      <c r="D19" s="96">
        <v>28</v>
      </c>
      <c r="E19" s="239">
        <v>0</v>
      </c>
      <c r="F19" s="239">
        <v>0</v>
      </c>
      <c r="G19" s="4">
        <v>14</v>
      </c>
      <c r="H19" s="4">
        <v>2</v>
      </c>
      <c r="I19" s="201">
        <v>15</v>
      </c>
      <c r="J19" s="205">
        <f t="shared" si="0"/>
        <v>59</v>
      </c>
    </row>
    <row r="20" spans="2:10" x14ac:dyDescent="0.35">
      <c r="B20" s="3" t="s">
        <v>17</v>
      </c>
      <c r="D20" s="153">
        <v>1.9E-3</v>
      </c>
      <c r="E20" s="265">
        <v>1.34E-2</v>
      </c>
      <c r="F20" s="265">
        <v>3.8E-3</v>
      </c>
      <c r="G20" s="6" t="s">
        <v>751</v>
      </c>
      <c r="H20" s="6">
        <v>1.38E-2</v>
      </c>
      <c r="I20" s="136">
        <v>5.7999999999999996E-3</v>
      </c>
      <c r="J20" s="207">
        <f>AVERAGE(D20:I20)</f>
        <v>7.7399999999999995E-3</v>
      </c>
    </row>
    <row r="21" spans="2:10" x14ac:dyDescent="0.35">
      <c r="B21" s="3" t="s">
        <v>18</v>
      </c>
      <c r="D21" s="153">
        <v>1.9E-3</v>
      </c>
      <c r="E21" s="265">
        <v>9.4000000000000004E-3</v>
      </c>
      <c r="F21" s="265">
        <v>9.4000000000000004E-3</v>
      </c>
      <c r="G21" s="7" t="s">
        <v>751</v>
      </c>
      <c r="H21" s="6">
        <v>5.5999999999999999E-3</v>
      </c>
      <c r="I21" s="136">
        <v>5.7999999999999996E-3</v>
      </c>
      <c r="J21" s="207">
        <f>AVERAGE(D21:I21)</f>
        <v>6.4200000000000004E-3</v>
      </c>
    </row>
    <row r="22" spans="2:10" x14ac:dyDescent="0.35">
      <c r="B22" s="3" t="s">
        <v>19</v>
      </c>
      <c r="D22" s="100">
        <v>0.88</v>
      </c>
      <c r="E22" s="268">
        <v>0.81</v>
      </c>
      <c r="F22" s="268">
        <v>0.81</v>
      </c>
      <c r="G22" s="7">
        <v>0.8</v>
      </c>
      <c r="H22" s="7">
        <v>0.68</v>
      </c>
      <c r="I22" s="202">
        <v>0.65</v>
      </c>
      <c r="J22" s="208">
        <f>AVERAGE(D22:I22)</f>
        <v>0.77166666666666661</v>
      </c>
    </row>
    <row r="23" spans="2:10" x14ac:dyDescent="0.35">
      <c r="B23" s="3" t="s">
        <v>20</v>
      </c>
      <c r="D23" s="209">
        <v>50861</v>
      </c>
      <c r="E23" s="272">
        <v>35571</v>
      </c>
      <c r="F23" s="272">
        <v>29573</v>
      </c>
      <c r="G23" s="14">
        <v>60765</v>
      </c>
      <c r="H23" s="14">
        <v>11791</v>
      </c>
      <c r="I23" s="203">
        <v>70831</v>
      </c>
      <c r="J23" s="210">
        <f t="shared" si="0"/>
        <v>259392</v>
      </c>
    </row>
    <row r="24" spans="2:10" x14ac:dyDescent="0.35">
      <c r="B24" s="3" t="s">
        <v>21</v>
      </c>
      <c r="D24" s="96">
        <v>575</v>
      </c>
      <c r="E24" s="239">
        <v>576</v>
      </c>
      <c r="F24" s="239">
        <v>303</v>
      </c>
      <c r="G24" s="4">
        <v>656</v>
      </c>
      <c r="H24" s="4">
        <v>210</v>
      </c>
      <c r="I24" s="201">
        <v>625</v>
      </c>
      <c r="J24" s="205">
        <f t="shared" si="0"/>
        <v>2945</v>
      </c>
    </row>
    <row r="25" spans="2:10" x14ac:dyDescent="0.35">
      <c r="B25" s="3" t="s">
        <v>23</v>
      </c>
      <c r="D25" s="96">
        <v>3</v>
      </c>
      <c r="E25" s="239">
        <v>10</v>
      </c>
      <c r="F25" s="277" t="s">
        <v>29</v>
      </c>
      <c r="G25" s="4">
        <v>6</v>
      </c>
      <c r="H25" s="71" t="s">
        <v>29</v>
      </c>
      <c r="I25" s="201">
        <v>3</v>
      </c>
      <c r="J25" s="205">
        <f>SUM(D25:I25)</f>
        <v>22</v>
      </c>
    </row>
    <row r="26" spans="2:10" x14ac:dyDescent="0.35">
      <c r="B26" s="3" t="s">
        <v>24</v>
      </c>
      <c r="D26" s="100">
        <v>0.77</v>
      </c>
      <c r="E26" s="268">
        <v>0.82</v>
      </c>
      <c r="F26" s="277" t="s">
        <v>29</v>
      </c>
      <c r="G26" s="7">
        <v>0.81</v>
      </c>
      <c r="H26" s="71" t="s">
        <v>29</v>
      </c>
      <c r="I26" s="202">
        <v>0.62</v>
      </c>
      <c r="J26" s="208">
        <f>AVERAGE(D26:I26)</f>
        <v>0.755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0.86</v>
      </c>
      <c r="E28" s="285">
        <v>0.9</v>
      </c>
      <c r="F28" s="280" t="s">
        <v>29</v>
      </c>
      <c r="G28" s="102">
        <v>0.85</v>
      </c>
      <c r="H28" s="71" t="s">
        <v>29</v>
      </c>
      <c r="I28" s="211">
        <v>0.76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57E3-A192-4F1B-9D81-781830A4BD78}">
  <dimension ref="B3:L28"/>
  <sheetViews>
    <sheetView showGridLines="0" topLeftCell="B1" zoomScale="90" zoomScaleNormal="90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48</v>
      </c>
      <c r="H4" s="89">
        <v>15</v>
      </c>
      <c r="I4" s="290">
        <v>64</v>
      </c>
      <c r="J4" s="291">
        <f>SUM(D4:I4)</f>
        <v>276</v>
      </c>
      <c r="K4" s="41">
        <v>45933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5</v>
      </c>
      <c r="H5" s="4">
        <v>0</v>
      </c>
      <c r="I5" s="201">
        <v>3</v>
      </c>
      <c r="J5" s="205">
        <f t="shared" ref="J5:J24" si="0">SUM(D5:I5)</f>
        <v>13</v>
      </c>
      <c r="K5" s="41"/>
      <c r="L5" s="25"/>
    </row>
    <row r="6" spans="2:12" x14ac:dyDescent="0.35">
      <c r="B6" s="82" t="s">
        <v>22</v>
      </c>
      <c r="D6" s="164">
        <v>0</v>
      </c>
      <c r="E6" s="173">
        <v>0</v>
      </c>
      <c r="F6" s="173">
        <v>1</v>
      </c>
      <c r="G6" s="4">
        <v>0</v>
      </c>
      <c r="H6" s="4">
        <v>0</v>
      </c>
      <c r="I6" s="201">
        <v>0</v>
      </c>
      <c r="J6" s="205">
        <f t="shared" si="0"/>
        <v>1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53</v>
      </c>
      <c r="F7" s="4">
        <f>F4-F5-F6</f>
        <v>34</v>
      </c>
      <c r="G7" s="4">
        <v>43</v>
      </c>
      <c r="H7" s="4">
        <v>15</v>
      </c>
      <c r="I7" s="201">
        <v>61</v>
      </c>
      <c r="J7" s="205">
        <f t="shared" si="0"/>
        <v>262</v>
      </c>
      <c r="L7" s="25"/>
    </row>
    <row r="8" spans="2:12" x14ac:dyDescent="0.35">
      <c r="B8" s="3" t="s">
        <v>7</v>
      </c>
      <c r="D8" s="157">
        <v>45</v>
      </c>
      <c r="E8" s="4">
        <v>50</v>
      </c>
      <c r="F8" s="4">
        <v>31</v>
      </c>
      <c r="G8" s="4">
        <v>37</v>
      </c>
      <c r="H8" s="4">
        <v>14</v>
      </c>
      <c r="I8" s="201">
        <v>55</v>
      </c>
      <c r="J8" s="205">
        <f t="shared" si="0"/>
        <v>232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239">
        <v>53</v>
      </c>
      <c r="F11" s="239">
        <v>30</v>
      </c>
      <c r="G11" s="4">
        <v>50</v>
      </c>
      <c r="H11" s="4">
        <v>15</v>
      </c>
      <c r="I11" s="201">
        <v>56</v>
      </c>
      <c r="J11" s="205">
        <f t="shared" si="0"/>
        <v>268</v>
      </c>
    </row>
    <row r="12" spans="2:12" x14ac:dyDescent="0.35">
      <c r="B12" s="3" t="s">
        <v>611</v>
      </c>
      <c r="D12" s="96">
        <v>2</v>
      </c>
      <c r="E12" s="239">
        <v>1</v>
      </c>
      <c r="F12" s="239">
        <v>1</v>
      </c>
      <c r="G12" s="4">
        <v>3</v>
      </c>
      <c r="H12" s="4">
        <v>0</v>
      </c>
      <c r="I12" s="201">
        <v>4</v>
      </c>
      <c r="J12" s="205">
        <f t="shared" si="0"/>
        <v>11</v>
      </c>
    </row>
    <row r="13" spans="2:12" x14ac:dyDescent="0.35">
      <c r="B13" s="3" t="s">
        <v>11</v>
      </c>
      <c r="D13" s="96">
        <v>6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10</v>
      </c>
      <c r="E14" s="239">
        <v>2</v>
      </c>
      <c r="F14" s="239">
        <v>0</v>
      </c>
      <c r="G14" s="4">
        <v>6</v>
      </c>
      <c r="H14" s="4">
        <v>0</v>
      </c>
      <c r="I14" s="201">
        <v>0</v>
      </c>
      <c r="J14" s="205">
        <f t="shared" si="0"/>
        <v>18</v>
      </c>
    </row>
    <row r="15" spans="2:12" x14ac:dyDescent="0.35">
      <c r="B15" s="3" t="s">
        <v>113</v>
      </c>
      <c r="D15" s="96">
        <v>1</v>
      </c>
      <c r="E15" s="239">
        <v>5</v>
      </c>
      <c r="F15" s="239">
        <v>1</v>
      </c>
      <c r="G15" s="4">
        <v>3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7</v>
      </c>
      <c r="E16" s="239">
        <v>0</v>
      </c>
      <c r="F16" s="239">
        <v>0</v>
      </c>
      <c r="G16" s="4">
        <v>1</v>
      </c>
      <c r="H16" s="4">
        <v>0</v>
      </c>
      <c r="I16" s="201">
        <v>12</v>
      </c>
      <c r="J16" s="205">
        <f t="shared" si="0"/>
        <v>20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6</v>
      </c>
      <c r="H17" s="4">
        <v>0</v>
      </c>
      <c r="I17" s="201">
        <v>0</v>
      </c>
      <c r="J17" s="205">
        <f t="shared" si="0"/>
        <v>6</v>
      </c>
    </row>
    <row r="18" spans="2:10" x14ac:dyDescent="0.35">
      <c r="B18" s="3" t="s">
        <v>15</v>
      </c>
      <c r="D18" s="96">
        <v>7</v>
      </c>
      <c r="E18" s="239">
        <v>0</v>
      </c>
      <c r="F18" s="239">
        <v>1</v>
      </c>
      <c r="G18" s="347"/>
      <c r="H18" s="4">
        <v>0</v>
      </c>
      <c r="I18" s="201">
        <v>1</v>
      </c>
      <c r="J18" s="205">
        <f t="shared" si="0"/>
        <v>9</v>
      </c>
    </row>
    <row r="19" spans="2:10" x14ac:dyDescent="0.35">
      <c r="B19" s="3" t="s">
        <v>16</v>
      </c>
      <c r="D19" s="96">
        <v>14</v>
      </c>
      <c r="E19" s="239">
        <v>0</v>
      </c>
      <c r="F19" s="239">
        <v>1</v>
      </c>
      <c r="G19" s="4">
        <v>7</v>
      </c>
      <c r="H19" s="4">
        <v>0</v>
      </c>
      <c r="I19" s="201">
        <v>13</v>
      </c>
      <c r="J19" s="205">
        <f t="shared" si="0"/>
        <v>35</v>
      </c>
    </row>
    <row r="20" spans="2:10" x14ac:dyDescent="0.35">
      <c r="B20" s="3" t="s">
        <v>17</v>
      </c>
      <c r="D20" s="153">
        <v>7.4000000000000003E-3</v>
      </c>
      <c r="E20" s="265">
        <v>7.3000000000000001E-3</v>
      </c>
      <c r="F20" s="265">
        <v>2.0000000000000001E-4</v>
      </c>
      <c r="G20" s="6" t="s">
        <v>691</v>
      </c>
      <c r="H20" s="6">
        <v>1.6000000000000001E-3</v>
      </c>
      <c r="I20" s="136">
        <v>2.2000000000000001E-3</v>
      </c>
      <c r="J20" s="207">
        <f>AVERAGE(D20:I20)</f>
        <v>3.7400000000000003E-3</v>
      </c>
    </row>
    <row r="21" spans="2:10" x14ac:dyDescent="0.35">
      <c r="B21" s="3" t="s">
        <v>18</v>
      </c>
      <c r="D21" s="153">
        <v>2.2000000000000001E-3</v>
      </c>
      <c r="E21" s="265">
        <v>1.0500000000000001E-2</v>
      </c>
      <c r="F21" s="265">
        <v>2.0999999999999999E-3</v>
      </c>
      <c r="G21" s="6" t="s">
        <v>62</v>
      </c>
      <c r="H21" s="6">
        <v>4.1999999999999997E-3</v>
      </c>
      <c r="I21" s="136">
        <v>3.5999999999999999E-3</v>
      </c>
      <c r="J21" s="207">
        <f>AVERAGE(D21:I21)</f>
        <v>4.5199999999999997E-3</v>
      </c>
    </row>
    <row r="22" spans="2:10" x14ac:dyDescent="0.35">
      <c r="B22" s="3" t="s">
        <v>19</v>
      </c>
      <c r="D22" s="100">
        <v>0.83</v>
      </c>
      <c r="E22" s="268">
        <v>0.87</v>
      </c>
      <c r="F22" s="268">
        <v>0.74</v>
      </c>
      <c r="G22" s="7">
        <v>0.73</v>
      </c>
      <c r="H22" s="7">
        <v>0.73</v>
      </c>
      <c r="I22" s="202">
        <v>0.56000000000000005</v>
      </c>
      <c r="J22" s="208">
        <f>AVERAGE(D22:I22)</f>
        <v>0.74333333333333329</v>
      </c>
    </row>
    <row r="23" spans="2:10" x14ac:dyDescent="0.35">
      <c r="B23" s="3" t="s">
        <v>20</v>
      </c>
      <c r="D23" s="209">
        <v>58802</v>
      </c>
      <c r="E23" s="272">
        <v>38358</v>
      </c>
      <c r="F23" s="272">
        <v>20256</v>
      </c>
      <c r="G23" s="14">
        <v>55451</v>
      </c>
      <c r="H23" s="14">
        <v>9253</v>
      </c>
      <c r="I23" s="203">
        <v>50459</v>
      </c>
      <c r="J23" s="210">
        <f t="shared" si="0"/>
        <v>232579</v>
      </c>
    </row>
    <row r="24" spans="2:10" x14ac:dyDescent="0.35">
      <c r="B24" s="3" t="s">
        <v>21</v>
      </c>
      <c r="D24" s="96">
        <v>609</v>
      </c>
      <c r="E24" s="239">
        <v>602</v>
      </c>
      <c r="F24" s="239">
        <v>281</v>
      </c>
      <c r="G24" s="4">
        <v>717</v>
      </c>
      <c r="H24" s="4">
        <v>221</v>
      </c>
      <c r="I24" s="201">
        <v>533</v>
      </c>
      <c r="J24" s="205">
        <f t="shared" si="0"/>
        <v>2963</v>
      </c>
    </row>
    <row r="25" spans="2:10" x14ac:dyDescent="0.35">
      <c r="B25" s="3" t="s">
        <v>23</v>
      </c>
      <c r="D25" s="96">
        <v>6</v>
      </c>
      <c r="E25" s="239">
        <v>10</v>
      </c>
      <c r="F25" s="277" t="s">
        <v>29</v>
      </c>
      <c r="G25" s="4">
        <v>6</v>
      </c>
      <c r="H25" s="71" t="s">
        <v>29</v>
      </c>
      <c r="I25" s="201">
        <v>3</v>
      </c>
      <c r="J25" s="205">
        <f>SUM(D25:I25)</f>
        <v>25</v>
      </c>
    </row>
    <row r="26" spans="2:10" x14ac:dyDescent="0.35">
      <c r="B26" s="3" t="s">
        <v>24</v>
      </c>
      <c r="D26" s="100">
        <v>0.71</v>
      </c>
      <c r="E26" s="268">
        <v>0.85</v>
      </c>
      <c r="F26" s="277" t="s">
        <v>29</v>
      </c>
      <c r="G26" s="7">
        <v>0.78</v>
      </c>
      <c r="H26" s="71" t="s">
        <v>29</v>
      </c>
      <c r="I26" s="202">
        <v>0.59</v>
      </c>
      <c r="J26" s="208">
        <f>AVERAGE(D26:I26)</f>
        <v>0.73249999999999993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0.85</v>
      </c>
      <c r="E28" s="285">
        <v>0.9</v>
      </c>
      <c r="F28" s="280" t="s">
        <v>29</v>
      </c>
      <c r="G28" s="102">
        <v>0.85</v>
      </c>
      <c r="H28" s="180" t="s">
        <v>29</v>
      </c>
      <c r="I28" s="211">
        <v>0.76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B86C-B7E2-46E5-B3A1-CAFAE2AF2708}">
  <dimension ref="B3:L28"/>
  <sheetViews>
    <sheetView showGridLines="0" topLeftCell="B1" zoomScale="90" zoomScaleNormal="90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47</v>
      </c>
      <c r="H4" s="89">
        <v>15</v>
      </c>
      <c r="I4" s="290">
        <v>64</v>
      </c>
      <c r="J4" s="291">
        <f>SUM(D4:I4)</f>
        <v>275</v>
      </c>
      <c r="K4" s="41">
        <v>45934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0</v>
      </c>
      <c r="E6" s="173">
        <v>0</v>
      </c>
      <c r="F6" s="173">
        <v>1</v>
      </c>
      <c r="G6" s="4">
        <v>0</v>
      </c>
      <c r="H6" s="4">
        <v>0</v>
      </c>
      <c r="I6" s="201">
        <v>10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51</v>
      </c>
      <c r="J7" s="205">
        <f t="shared" si="0"/>
        <v>254</v>
      </c>
      <c r="L7" s="25"/>
    </row>
    <row r="8" spans="2:12" x14ac:dyDescent="0.35">
      <c r="B8" s="3" t="s">
        <v>7</v>
      </c>
      <c r="D8" s="157">
        <v>45</v>
      </c>
      <c r="E8" s="4">
        <v>50</v>
      </c>
      <c r="F8" s="4">
        <v>31</v>
      </c>
      <c r="G8" s="4">
        <v>40</v>
      </c>
      <c r="H8" s="4">
        <v>14</v>
      </c>
      <c r="I8" s="201">
        <v>45</v>
      </c>
      <c r="J8" s="205">
        <f t="shared" si="0"/>
        <v>225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59</v>
      </c>
      <c r="E11" s="239">
        <v>45</v>
      </c>
      <c r="F11" s="239">
        <v>27</v>
      </c>
      <c r="G11" s="4">
        <v>49</v>
      </c>
      <c r="H11" s="4">
        <v>15</v>
      </c>
      <c r="I11" s="201">
        <v>49</v>
      </c>
      <c r="J11" s="205">
        <f t="shared" si="0"/>
        <v>244</v>
      </c>
    </row>
    <row r="12" spans="2:12" x14ac:dyDescent="0.35">
      <c r="B12" s="3" t="s">
        <v>611</v>
      </c>
      <c r="D12" s="96">
        <v>0</v>
      </c>
      <c r="E12" s="239">
        <v>0</v>
      </c>
      <c r="F12" s="239">
        <v>1</v>
      </c>
      <c r="G12" s="4">
        <v>3</v>
      </c>
      <c r="H12" s="4">
        <v>0</v>
      </c>
      <c r="I12" s="201">
        <v>2</v>
      </c>
      <c r="J12" s="205">
        <f t="shared" si="0"/>
        <v>6</v>
      </c>
    </row>
    <row r="13" spans="2:12" x14ac:dyDescent="0.35">
      <c r="B13" s="3" t="s">
        <v>11</v>
      </c>
      <c r="D13" s="96">
        <v>3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3</v>
      </c>
    </row>
    <row r="14" spans="2:12" x14ac:dyDescent="0.35">
      <c r="B14" s="3" t="s">
        <v>112</v>
      </c>
      <c r="D14" s="96">
        <v>8</v>
      </c>
      <c r="E14" s="239">
        <v>0</v>
      </c>
      <c r="F14" s="239">
        <v>0</v>
      </c>
      <c r="G14" s="4">
        <v>4</v>
      </c>
      <c r="H14" s="4">
        <v>0</v>
      </c>
      <c r="I14" s="201">
        <v>0</v>
      </c>
      <c r="J14" s="205">
        <f t="shared" si="0"/>
        <v>12</v>
      </c>
    </row>
    <row r="15" spans="2:12" x14ac:dyDescent="0.35">
      <c r="B15" s="3" t="s">
        <v>113</v>
      </c>
      <c r="D15" s="96">
        <v>1</v>
      </c>
      <c r="E15" s="239">
        <v>5</v>
      </c>
      <c r="F15" s="239">
        <v>0</v>
      </c>
      <c r="G15" s="4">
        <v>3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14</v>
      </c>
      <c r="E16" s="239">
        <v>0</v>
      </c>
      <c r="F16" s="239">
        <v>0</v>
      </c>
      <c r="G16" s="4">
        <v>6</v>
      </c>
      <c r="H16" s="4">
        <v>0</v>
      </c>
      <c r="I16" s="201">
        <v>11</v>
      </c>
      <c r="J16" s="205">
        <f t="shared" si="0"/>
        <v>31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239">
        <v>0</v>
      </c>
      <c r="F18" s="239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14</v>
      </c>
      <c r="E19" s="239">
        <v>0</v>
      </c>
      <c r="F19" s="239">
        <v>0</v>
      </c>
      <c r="G19" s="4">
        <v>6</v>
      </c>
      <c r="H19" s="4">
        <v>4</v>
      </c>
      <c r="I19" s="201">
        <v>12</v>
      </c>
      <c r="J19" s="205">
        <f t="shared" si="0"/>
        <v>36</v>
      </c>
    </row>
    <row r="20" spans="2:10" x14ac:dyDescent="0.35">
      <c r="B20" s="3" t="s">
        <v>17</v>
      </c>
      <c r="D20" s="153">
        <v>6.3E-3</v>
      </c>
      <c r="E20" s="265">
        <v>6.4000000000000003E-3</v>
      </c>
      <c r="F20" s="265">
        <v>5.7000000000000002E-3</v>
      </c>
      <c r="G20" s="6" t="s">
        <v>773</v>
      </c>
      <c r="H20" s="6">
        <v>3.8E-3</v>
      </c>
      <c r="I20" s="136">
        <v>8.8999999999999999E-3</v>
      </c>
      <c r="J20" s="207">
        <f>AVERAGE(D20:I20)</f>
        <v>6.2200000000000007E-3</v>
      </c>
    </row>
    <row r="21" spans="2:10" x14ac:dyDescent="0.35">
      <c r="B21" s="3" t="s">
        <v>18</v>
      </c>
      <c r="D21" s="153">
        <v>4.4000000000000003E-3</v>
      </c>
      <c r="E21" s="265">
        <v>4.4000000000000003E-3</v>
      </c>
      <c r="F21" s="265">
        <v>4.4000000000000003E-3</v>
      </c>
      <c r="G21" s="7" t="s">
        <v>104</v>
      </c>
      <c r="H21" s="6">
        <v>4.1000000000000003E-3</v>
      </c>
      <c r="I21" s="136">
        <v>5.3E-3</v>
      </c>
      <c r="J21" s="207">
        <f>AVERAGE(D21:I21)</f>
        <v>4.5199999999999997E-3</v>
      </c>
    </row>
    <row r="22" spans="2:10" x14ac:dyDescent="0.35">
      <c r="B22" s="3" t="s">
        <v>19</v>
      </c>
      <c r="D22" s="100">
        <v>0.86</v>
      </c>
      <c r="E22" s="268">
        <v>0.71</v>
      </c>
      <c r="F22" s="268">
        <v>0.75</v>
      </c>
      <c r="G22" s="7">
        <v>0.77</v>
      </c>
      <c r="H22" s="7">
        <v>0.57999999999999996</v>
      </c>
      <c r="I22" s="202">
        <v>0.54</v>
      </c>
      <c r="J22" s="208">
        <f>AVERAGE(D22:I22)</f>
        <v>0.70166666666666666</v>
      </c>
    </row>
    <row r="23" spans="2:10" x14ac:dyDescent="0.35">
      <c r="B23" s="3" t="s">
        <v>20</v>
      </c>
      <c r="D23" s="209">
        <v>50923</v>
      </c>
      <c r="E23" s="272">
        <v>28858</v>
      </c>
      <c r="F23" s="272">
        <v>23174</v>
      </c>
      <c r="G23" s="14">
        <v>57529</v>
      </c>
      <c r="H23" s="14">
        <v>8768</v>
      </c>
      <c r="I23" s="203">
        <v>40981</v>
      </c>
      <c r="J23" s="210">
        <f t="shared" si="0"/>
        <v>210233</v>
      </c>
    </row>
    <row r="24" spans="2:10" x14ac:dyDescent="0.35">
      <c r="B24" s="3" t="s">
        <v>21</v>
      </c>
      <c r="D24" s="96">
        <v>609</v>
      </c>
      <c r="E24" s="239">
        <v>531</v>
      </c>
      <c r="F24" s="239">
        <v>307</v>
      </c>
      <c r="G24" s="4">
        <v>473</v>
      </c>
      <c r="H24" s="4">
        <v>239</v>
      </c>
      <c r="I24" s="201">
        <v>535</v>
      </c>
      <c r="J24" s="205">
        <f t="shared" si="0"/>
        <v>2694</v>
      </c>
    </row>
    <row r="25" spans="2:10" x14ac:dyDescent="0.35">
      <c r="B25" s="3" t="s">
        <v>23</v>
      </c>
      <c r="D25" s="96">
        <v>11</v>
      </c>
      <c r="E25" s="239">
        <v>12</v>
      </c>
      <c r="F25" s="277" t="s">
        <v>29</v>
      </c>
      <c r="G25" s="4">
        <v>10</v>
      </c>
      <c r="H25" s="71" t="s">
        <v>29</v>
      </c>
      <c r="I25" s="201">
        <v>0</v>
      </c>
      <c r="J25" s="205">
        <f>SUM(D25:I25)</f>
        <v>33</v>
      </c>
    </row>
    <row r="26" spans="2:10" x14ac:dyDescent="0.35">
      <c r="B26" s="3" t="s">
        <v>24</v>
      </c>
      <c r="D26" s="100">
        <v>0.72</v>
      </c>
      <c r="E26" s="268">
        <v>0.86</v>
      </c>
      <c r="F26" s="277" t="s">
        <v>29</v>
      </c>
      <c r="G26" s="7">
        <v>0.74</v>
      </c>
      <c r="H26" s="71" t="s">
        <v>29</v>
      </c>
      <c r="I26" s="202">
        <v>0.56999999999999995</v>
      </c>
      <c r="J26" s="208">
        <f>AVERAGE(D26:I26)</f>
        <v>0.72250000000000003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0.85</v>
      </c>
      <c r="E28" s="285">
        <v>0.9</v>
      </c>
      <c r="F28" s="280" t="s">
        <v>29</v>
      </c>
      <c r="G28" s="102">
        <v>0.85</v>
      </c>
      <c r="H28" s="180" t="s">
        <v>29</v>
      </c>
      <c r="I28" s="211">
        <v>0.76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F2AC-F5AC-4A52-9146-4AD7F5D47169}">
  <dimension ref="B3:L28"/>
  <sheetViews>
    <sheetView showGridLines="0" topLeftCell="B1" zoomScale="90" zoomScaleNormal="90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47</v>
      </c>
      <c r="H4" s="89">
        <v>15</v>
      </c>
      <c r="I4" s="290">
        <v>64</v>
      </c>
      <c r="J4" s="291">
        <f>SUM(D4:I4)</f>
        <v>275</v>
      </c>
      <c r="K4" s="41">
        <v>45936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1</v>
      </c>
      <c r="G6" s="4">
        <v>0</v>
      </c>
      <c r="H6" s="4">
        <v>0</v>
      </c>
      <c r="I6" s="201">
        <v>2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59</v>
      </c>
      <c r="J7" s="205">
        <f t="shared" si="0"/>
        <v>258</v>
      </c>
      <c r="L7" s="25"/>
    </row>
    <row r="8" spans="2:12" x14ac:dyDescent="0.35">
      <c r="B8" s="3" t="s">
        <v>7</v>
      </c>
      <c r="D8" s="157">
        <v>41</v>
      </c>
      <c r="E8" s="4">
        <v>50</v>
      </c>
      <c r="F8" s="4">
        <v>31</v>
      </c>
      <c r="G8" s="4">
        <v>40</v>
      </c>
      <c r="H8" s="4">
        <v>14</v>
      </c>
      <c r="I8" s="201">
        <v>53</v>
      </c>
      <c r="J8" s="205">
        <f t="shared" si="0"/>
        <v>229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58</v>
      </c>
      <c r="E11" s="239">
        <v>56</v>
      </c>
      <c r="F11" s="239">
        <v>30</v>
      </c>
      <c r="G11" s="4">
        <v>47</v>
      </c>
      <c r="H11" s="4">
        <v>15</v>
      </c>
      <c r="I11" s="201">
        <v>56</v>
      </c>
      <c r="J11" s="205">
        <f t="shared" si="0"/>
        <v>262</v>
      </c>
    </row>
    <row r="12" spans="2:12" x14ac:dyDescent="0.35">
      <c r="B12" s="3" t="s">
        <v>611</v>
      </c>
      <c r="D12" s="96">
        <v>4</v>
      </c>
      <c r="E12" s="239">
        <v>0</v>
      </c>
      <c r="F12" s="239">
        <v>2</v>
      </c>
      <c r="G12" s="4">
        <v>3</v>
      </c>
      <c r="H12" s="4">
        <v>0</v>
      </c>
      <c r="I12" s="201">
        <v>6</v>
      </c>
      <c r="J12" s="205">
        <f t="shared" si="0"/>
        <v>15</v>
      </c>
    </row>
    <row r="13" spans="2:12" x14ac:dyDescent="0.35">
      <c r="B13" s="3" t="s">
        <v>11</v>
      </c>
      <c r="D13" s="96">
        <v>6</v>
      </c>
      <c r="E13" s="239">
        <v>0</v>
      </c>
      <c r="F13" s="239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6</v>
      </c>
      <c r="E14" s="239">
        <v>3</v>
      </c>
      <c r="F14" s="239">
        <v>0</v>
      </c>
      <c r="G14" s="4">
        <v>5</v>
      </c>
      <c r="H14" s="4">
        <v>0</v>
      </c>
      <c r="I14" s="201">
        <v>2</v>
      </c>
      <c r="J14" s="205">
        <f t="shared" si="0"/>
        <v>16</v>
      </c>
    </row>
    <row r="15" spans="2:12" x14ac:dyDescent="0.35">
      <c r="B15" s="3" t="s">
        <v>113</v>
      </c>
      <c r="D15" s="96">
        <v>2</v>
      </c>
      <c r="E15" s="239">
        <v>5</v>
      </c>
      <c r="F15" s="239">
        <v>0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17</v>
      </c>
      <c r="E16" s="239">
        <v>0</v>
      </c>
      <c r="F16" s="239">
        <v>0</v>
      </c>
      <c r="G16" s="4">
        <v>5</v>
      </c>
      <c r="H16" s="4">
        <v>0</v>
      </c>
      <c r="I16" s="201">
        <v>10</v>
      </c>
      <c r="J16" s="205">
        <f t="shared" si="0"/>
        <v>32</v>
      </c>
    </row>
    <row r="17" spans="2:10" x14ac:dyDescent="0.35">
      <c r="B17" s="3" t="s">
        <v>14</v>
      </c>
      <c r="D17" s="96">
        <v>0</v>
      </c>
      <c r="E17" s="239">
        <v>0</v>
      </c>
      <c r="F17" s="239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239">
        <v>0</v>
      </c>
      <c r="F18" s="239">
        <v>0</v>
      </c>
      <c r="G18" s="347"/>
      <c r="H18" s="4">
        <v>0</v>
      </c>
      <c r="I18" s="201">
        <v>2</v>
      </c>
      <c r="J18" s="205">
        <f t="shared" si="0"/>
        <v>2</v>
      </c>
    </row>
    <row r="19" spans="2:10" x14ac:dyDescent="0.35">
      <c r="B19" s="3" t="s">
        <v>16</v>
      </c>
      <c r="D19" s="96">
        <v>17</v>
      </c>
      <c r="E19" s="239">
        <v>0</v>
      </c>
      <c r="F19" s="239">
        <v>0</v>
      </c>
      <c r="G19" s="4">
        <v>5</v>
      </c>
      <c r="H19" s="4">
        <v>0</v>
      </c>
      <c r="I19" s="201">
        <v>12</v>
      </c>
      <c r="J19" s="205">
        <f t="shared" si="0"/>
        <v>34</v>
      </c>
    </row>
    <row r="20" spans="2:10" x14ac:dyDescent="0.35">
      <c r="B20" s="3" t="s">
        <v>17</v>
      </c>
      <c r="D20" s="153">
        <v>4.4000000000000003E-3</v>
      </c>
      <c r="E20" s="265">
        <v>2.6100000000000002E-2</v>
      </c>
      <c r="F20" s="265">
        <v>6.7999999999999996E-3</v>
      </c>
      <c r="G20" s="6" t="s">
        <v>242</v>
      </c>
      <c r="H20" s="6">
        <v>5.1000000000000004E-3</v>
      </c>
      <c r="I20" s="136">
        <v>2.3400000000000001E-2</v>
      </c>
      <c r="J20" s="207">
        <f>AVERAGE(D20:I20)</f>
        <v>1.316E-2</v>
      </c>
    </row>
    <row r="21" spans="2:10" x14ac:dyDescent="0.35">
      <c r="B21" s="3" t="s">
        <v>18</v>
      </c>
      <c r="D21" s="153">
        <v>4.1000000000000003E-3</v>
      </c>
      <c r="E21" s="265">
        <v>7.4000000000000003E-3</v>
      </c>
      <c r="F21" s="265">
        <v>7.4000000000000003E-3</v>
      </c>
      <c r="G21" s="7" t="s">
        <v>570</v>
      </c>
      <c r="H21" s="6">
        <v>4.0000000000000001E-3</v>
      </c>
      <c r="I21" s="136">
        <v>8.9999999999999993E-3</v>
      </c>
      <c r="J21" s="207">
        <f>AVERAGE(D21:I21)</f>
        <v>6.3799999999999994E-3</v>
      </c>
    </row>
    <row r="22" spans="2:10" x14ac:dyDescent="0.35">
      <c r="B22" s="3" t="s">
        <v>19</v>
      </c>
      <c r="D22" s="100">
        <v>0.84</v>
      </c>
      <c r="E22" s="268">
        <v>0.82</v>
      </c>
      <c r="F22" s="268">
        <v>0.78</v>
      </c>
      <c r="G22" s="7">
        <v>0.77</v>
      </c>
      <c r="H22" s="7">
        <v>0.77</v>
      </c>
      <c r="I22" s="202">
        <v>0.57999999999999996</v>
      </c>
      <c r="J22" s="208">
        <f>AVERAGE(D22:I22)</f>
        <v>0.7599999999999999</v>
      </c>
    </row>
    <row r="23" spans="2:10" x14ac:dyDescent="0.35">
      <c r="B23" s="3" t="s">
        <v>20</v>
      </c>
      <c r="D23" s="209">
        <v>59901</v>
      </c>
      <c r="E23" s="272">
        <v>34123</v>
      </c>
      <c r="F23" s="272">
        <v>26418</v>
      </c>
      <c r="G23" s="14">
        <v>52966</v>
      </c>
      <c r="H23" s="14">
        <v>11969</v>
      </c>
      <c r="I23" s="203">
        <v>48812</v>
      </c>
      <c r="J23" s="210">
        <f t="shared" si="0"/>
        <v>234189</v>
      </c>
    </row>
    <row r="24" spans="2:10" x14ac:dyDescent="0.35">
      <c r="B24" s="3" t="s">
        <v>21</v>
      </c>
      <c r="D24" s="96">
        <v>458</v>
      </c>
      <c r="E24" s="239">
        <v>764</v>
      </c>
      <c r="F24" s="239">
        <v>261</v>
      </c>
      <c r="G24" s="4">
        <v>431</v>
      </c>
      <c r="H24" s="4">
        <v>289</v>
      </c>
      <c r="I24" s="201">
        <v>384</v>
      </c>
      <c r="J24" s="205">
        <f t="shared" si="0"/>
        <v>2587</v>
      </c>
    </row>
    <row r="25" spans="2:10" x14ac:dyDescent="0.35">
      <c r="B25" s="3" t="s">
        <v>23</v>
      </c>
      <c r="D25" s="96">
        <v>14</v>
      </c>
      <c r="E25" s="239">
        <v>16</v>
      </c>
      <c r="F25" s="277" t="s">
        <v>29</v>
      </c>
      <c r="G25" s="4">
        <v>19</v>
      </c>
      <c r="H25" s="71" t="s">
        <v>29</v>
      </c>
      <c r="I25" s="201">
        <v>6</v>
      </c>
      <c r="J25" s="205">
        <f>SUM(D25:I25)</f>
        <v>55</v>
      </c>
    </row>
    <row r="26" spans="2:10" x14ac:dyDescent="0.35">
      <c r="B26" s="3" t="s">
        <v>24</v>
      </c>
      <c r="D26" s="100">
        <v>0.79</v>
      </c>
      <c r="E26" s="268">
        <v>0.81</v>
      </c>
      <c r="F26" s="277" t="s">
        <v>29</v>
      </c>
      <c r="G26" s="7">
        <v>0.95</v>
      </c>
      <c r="H26" s="71" t="s">
        <v>29</v>
      </c>
      <c r="I26" s="202">
        <v>0.59</v>
      </c>
      <c r="J26" s="208">
        <f>AVERAGE(D26:I26)</f>
        <v>0.78499999999999992</v>
      </c>
    </row>
    <row r="27" spans="2:10" x14ac:dyDescent="0.35">
      <c r="B27" s="3" t="s">
        <v>754</v>
      </c>
      <c r="D27" s="209">
        <v>7780</v>
      </c>
      <c r="E27" s="273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0.85</v>
      </c>
      <c r="E28" s="285">
        <v>0.88</v>
      </c>
      <c r="F28" s="280" t="s">
        <v>29</v>
      </c>
      <c r="G28" s="102">
        <v>0.85</v>
      </c>
      <c r="H28" s="180" t="s">
        <v>29</v>
      </c>
      <c r="I28" s="211">
        <v>0.76</v>
      </c>
      <c r="J28" s="212">
        <f>AVERAGE(D28:I28)</f>
        <v>0.83499999999999996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5FCC-6075-4608-B25A-28CB2D425C31}">
  <dimension ref="B3:L28"/>
  <sheetViews>
    <sheetView showGridLines="0" topLeftCell="B1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59</v>
      </c>
      <c r="E4" s="89">
        <v>53</v>
      </c>
      <c r="F4" s="89">
        <v>37</v>
      </c>
      <c r="G4" s="89">
        <v>47</v>
      </c>
      <c r="H4" s="89">
        <v>15</v>
      </c>
      <c r="I4" s="290">
        <v>64</v>
      </c>
      <c r="J4" s="291">
        <f>SUM(D4:I4)</f>
        <v>275</v>
      </c>
      <c r="K4" s="41">
        <v>45937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1</v>
      </c>
      <c r="G6" s="4">
        <v>0</v>
      </c>
      <c r="H6" s="4">
        <v>0</v>
      </c>
      <c r="I6" s="201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54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60</v>
      </c>
      <c r="J7" s="205">
        <f t="shared" si="0"/>
        <v>261</v>
      </c>
      <c r="L7" s="25"/>
    </row>
    <row r="8" spans="2:12" x14ac:dyDescent="0.35">
      <c r="B8" s="3" t="s">
        <v>7</v>
      </c>
      <c r="D8" s="157">
        <v>43</v>
      </c>
      <c r="E8" s="4">
        <v>50</v>
      </c>
      <c r="F8" s="4">
        <v>31</v>
      </c>
      <c r="G8" s="4">
        <v>40</v>
      </c>
      <c r="H8" s="4">
        <v>14</v>
      </c>
      <c r="I8" s="201">
        <v>54</v>
      </c>
      <c r="J8" s="205">
        <f t="shared" si="0"/>
        <v>232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58</v>
      </c>
      <c r="E11" s="4">
        <v>42</v>
      </c>
      <c r="F11" s="4">
        <v>48</v>
      </c>
      <c r="G11" s="4">
        <v>49</v>
      </c>
      <c r="H11" s="4" t="s">
        <v>774</v>
      </c>
      <c r="I11" s="201">
        <v>61</v>
      </c>
      <c r="J11" s="205">
        <f t="shared" si="0"/>
        <v>258</v>
      </c>
    </row>
    <row r="12" spans="2:12" x14ac:dyDescent="0.35">
      <c r="B12" s="3" t="s">
        <v>611</v>
      </c>
      <c r="D12" s="96">
        <v>5</v>
      </c>
      <c r="E12" s="4">
        <v>0</v>
      </c>
      <c r="F12" s="4">
        <v>2</v>
      </c>
      <c r="G12" s="4">
        <v>3</v>
      </c>
      <c r="H12" s="4">
        <v>0</v>
      </c>
      <c r="I12" s="201">
        <v>4</v>
      </c>
      <c r="J12" s="205">
        <f t="shared" si="0"/>
        <v>14</v>
      </c>
    </row>
    <row r="13" spans="2:12" x14ac:dyDescent="0.35">
      <c r="B13" s="3" t="s">
        <v>11</v>
      </c>
      <c r="D13" s="96">
        <v>12</v>
      </c>
      <c r="E13" s="4">
        <v>0</v>
      </c>
      <c r="F13" s="4">
        <v>1</v>
      </c>
      <c r="G13" s="4">
        <v>0</v>
      </c>
      <c r="H13" s="4">
        <v>0</v>
      </c>
      <c r="I13" s="201">
        <v>1</v>
      </c>
      <c r="J13" s="205">
        <f t="shared" si="0"/>
        <v>14</v>
      </c>
    </row>
    <row r="14" spans="2:12" x14ac:dyDescent="0.35">
      <c r="B14" s="3" t="s">
        <v>112</v>
      </c>
      <c r="D14" s="96">
        <v>7</v>
      </c>
      <c r="E14" s="4">
        <v>3</v>
      </c>
      <c r="F14" s="4">
        <v>0</v>
      </c>
      <c r="G14" s="4">
        <v>10</v>
      </c>
      <c r="H14" s="4">
        <v>0</v>
      </c>
      <c r="I14" s="201">
        <v>5</v>
      </c>
      <c r="J14" s="205">
        <f t="shared" si="0"/>
        <v>25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2</v>
      </c>
      <c r="H16" s="4">
        <v>0</v>
      </c>
      <c r="I16" s="201">
        <v>13</v>
      </c>
      <c r="J16" s="205">
        <f t="shared" si="0"/>
        <v>26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17</v>
      </c>
      <c r="H17" s="4">
        <v>0</v>
      </c>
      <c r="I17" s="201">
        <v>1</v>
      </c>
      <c r="J17" s="205">
        <f t="shared" si="0"/>
        <v>18</v>
      </c>
    </row>
    <row r="18" spans="2:10" x14ac:dyDescent="0.35">
      <c r="B18" s="3" t="s">
        <v>15</v>
      </c>
      <c r="D18" s="96">
        <v>21</v>
      </c>
      <c r="E18" s="4">
        <v>0</v>
      </c>
      <c r="F18" s="4">
        <v>24</v>
      </c>
      <c r="G18" s="347"/>
      <c r="H18" s="4">
        <v>0</v>
      </c>
      <c r="I18" s="201">
        <v>0</v>
      </c>
      <c r="J18" s="205">
        <f t="shared" si="0"/>
        <v>45</v>
      </c>
    </row>
    <row r="19" spans="2:10" x14ac:dyDescent="0.35">
      <c r="B19" s="3" t="s">
        <v>16</v>
      </c>
      <c r="D19" s="96">
        <v>32</v>
      </c>
      <c r="E19" s="4">
        <v>0</v>
      </c>
      <c r="F19" s="4">
        <v>24</v>
      </c>
      <c r="G19" s="4">
        <v>19</v>
      </c>
      <c r="H19" s="4">
        <v>2</v>
      </c>
      <c r="I19" s="201">
        <v>14</v>
      </c>
      <c r="J19" s="205">
        <f t="shared" si="0"/>
        <v>91</v>
      </c>
    </row>
    <row r="20" spans="2:10" x14ac:dyDescent="0.35">
      <c r="B20" s="3" t="s">
        <v>17</v>
      </c>
      <c r="D20" s="153">
        <v>7.1000000000000004E-3</v>
      </c>
      <c r="E20" s="6">
        <v>1.2E-2</v>
      </c>
      <c r="F20" s="6">
        <v>1.1999999999999999E-3</v>
      </c>
      <c r="G20" s="6" t="s">
        <v>79</v>
      </c>
      <c r="H20" s="6">
        <v>0.69</v>
      </c>
      <c r="I20" s="136">
        <v>8.6E-3</v>
      </c>
      <c r="J20" s="207">
        <f>AVERAGE(D20:I20)</f>
        <v>0.14377999999999999</v>
      </c>
    </row>
    <row r="21" spans="2:10" x14ac:dyDescent="0.35">
      <c r="B21" s="3" t="s">
        <v>18</v>
      </c>
      <c r="D21" s="153">
        <v>5.3E-3</v>
      </c>
      <c r="E21" s="6">
        <v>6.8999999999999999E-3</v>
      </c>
      <c r="F21" s="6">
        <v>6.8999999999999999E-3</v>
      </c>
      <c r="G21" s="7" t="s">
        <v>679</v>
      </c>
      <c r="H21" s="6">
        <v>4.4999999999999997E-3</v>
      </c>
      <c r="I21" s="136">
        <v>9.4000000000000004E-3</v>
      </c>
      <c r="J21" s="207">
        <f>AVERAGE(D21:I21)</f>
        <v>6.6E-3</v>
      </c>
    </row>
    <row r="22" spans="2:10" x14ac:dyDescent="0.35">
      <c r="B22" s="3" t="s">
        <v>19</v>
      </c>
      <c r="D22" s="100">
        <v>0.86</v>
      </c>
      <c r="E22" s="7">
        <v>0.78</v>
      </c>
      <c r="F22" s="7">
        <v>0.81</v>
      </c>
      <c r="G22" s="7">
        <v>0.77</v>
      </c>
      <c r="H22" s="7">
        <v>0.94</v>
      </c>
      <c r="I22" s="202">
        <v>0.62</v>
      </c>
      <c r="J22" s="208">
        <f>AVERAGE(D22:I22)</f>
        <v>0.79666666666666675</v>
      </c>
    </row>
    <row r="23" spans="2:10" x14ac:dyDescent="0.35">
      <c r="B23" s="3" t="s">
        <v>20</v>
      </c>
      <c r="D23" s="209">
        <v>45464</v>
      </c>
      <c r="E23" s="8">
        <v>26022</v>
      </c>
      <c r="F23" s="8">
        <v>30047</v>
      </c>
      <c r="G23" s="14">
        <v>60303</v>
      </c>
      <c r="H23" s="14">
        <v>10329</v>
      </c>
      <c r="I23" s="203">
        <v>67095</v>
      </c>
      <c r="J23" s="210">
        <f t="shared" si="0"/>
        <v>239260</v>
      </c>
    </row>
    <row r="24" spans="2:10" x14ac:dyDescent="0.35">
      <c r="B24" s="3" t="s">
        <v>21</v>
      </c>
      <c r="D24" s="96">
        <v>866</v>
      </c>
      <c r="E24" s="4">
        <v>502</v>
      </c>
      <c r="F24" s="4">
        <v>444</v>
      </c>
      <c r="G24" s="4">
        <v>596</v>
      </c>
      <c r="H24" s="4">
        <v>16</v>
      </c>
      <c r="I24" s="201">
        <v>655</v>
      </c>
      <c r="J24" s="205">
        <f t="shared" si="0"/>
        <v>3079</v>
      </c>
    </row>
    <row r="25" spans="2:10" x14ac:dyDescent="0.35">
      <c r="B25" s="3" t="s">
        <v>23</v>
      </c>
      <c r="D25" s="96">
        <v>5</v>
      </c>
      <c r="E25" s="4">
        <v>10</v>
      </c>
      <c r="F25" s="277" t="s">
        <v>29</v>
      </c>
      <c r="G25" s="4">
        <v>8</v>
      </c>
      <c r="H25" s="71" t="s">
        <v>29</v>
      </c>
      <c r="I25" s="201">
        <v>2</v>
      </c>
      <c r="J25" s="205">
        <f>SUM(D25:I25)</f>
        <v>25</v>
      </c>
    </row>
    <row r="26" spans="2:10" x14ac:dyDescent="0.35">
      <c r="B26" s="3" t="s">
        <v>24</v>
      </c>
      <c r="D26" s="100">
        <v>0.77</v>
      </c>
      <c r="E26" s="7">
        <v>0.82</v>
      </c>
      <c r="F26" s="277" t="s">
        <v>29</v>
      </c>
      <c r="G26" s="7">
        <v>0.72</v>
      </c>
      <c r="H26" s="71" t="s">
        <v>29</v>
      </c>
      <c r="I26" s="202">
        <v>0.55000000000000004</v>
      </c>
      <c r="J26" s="208">
        <f>AVERAGE(D26:I26)</f>
        <v>0.71499999999999986</v>
      </c>
    </row>
    <row r="27" spans="2:10" x14ac:dyDescent="0.35">
      <c r="B27" s="3" t="s">
        <v>754</v>
      </c>
      <c r="D27" s="209">
        <v>7780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0.83</v>
      </c>
      <c r="E28" s="102">
        <v>0.88</v>
      </c>
      <c r="F28" s="280" t="s">
        <v>29</v>
      </c>
      <c r="G28" s="102">
        <v>0.8</v>
      </c>
      <c r="H28" s="180" t="s">
        <v>29</v>
      </c>
      <c r="I28" s="211">
        <v>0.73</v>
      </c>
      <c r="J28" s="212">
        <f>AVERAGE(D28:I28)</f>
        <v>0.80999999999999994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2D67-C9DB-4DEF-B064-C1B0329C2EB0}">
  <dimension ref="B3:L28"/>
  <sheetViews>
    <sheetView showGridLines="0" zoomScale="90" zoomScaleNormal="90" workbookViewId="0">
      <selection activeCell="B3" sqref="B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47</v>
      </c>
      <c r="H4" s="89">
        <v>15</v>
      </c>
      <c r="I4" s="290">
        <v>64</v>
      </c>
      <c r="J4" s="291">
        <f>SUM(D4:I4)</f>
        <v>278</v>
      </c>
      <c r="K4" s="41">
        <v>45938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0</v>
      </c>
      <c r="H6" s="4">
        <v>0</v>
      </c>
      <c r="I6" s="201">
        <v>2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58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59</v>
      </c>
      <c r="J7" s="205">
        <f t="shared" si="0"/>
        <v>264</v>
      </c>
      <c r="L7" s="25"/>
    </row>
    <row r="8" spans="2:12" x14ac:dyDescent="0.35">
      <c r="B8" s="3" t="s">
        <v>7</v>
      </c>
      <c r="D8" s="157">
        <v>48</v>
      </c>
      <c r="E8" s="4">
        <v>50</v>
      </c>
      <c r="F8" s="4">
        <v>31</v>
      </c>
      <c r="G8" s="4">
        <v>40</v>
      </c>
      <c r="H8" s="4">
        <v>14</v>
      </c>
      <c r="I8" s="201">
        <v>53</v>
      </c>
      <c r="J8" s="205">
        <f t="shared" si="0"/>
        <v>236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50</v>
      </c>
      <c r="E11" s="4">
        <v>49</v>
      </c>
      <c r="F11" s="4">
        <v>37</v>
      </c>
      <c r="G11" s="4">
        <v>48</v>
      </c>
      <c r="H11" s="4">
        <v>15</v>
      </c>
      <c r="I11" s="201">
        <v>55</v>
      </c>
      <c r="J11" s="205">
        <f t="shared" si="0"/>
        <v>254</v>
      </c>
    </row>
    <row r="12" spans="2:12" x14ac:dyDescent="0.35">
      <c r="B12" s="3" t="s">
        <v>611</v>
      </c>
      <c r="D12" s="96">
        <v>7</v>
      </c>
      <c r="E12" s="4">
        <v>0</v>
      </c>
      <c r="F12" s="4">
        <v>1</v>
      </c>
      <c r="G12" s="4">
        <v>4</v>
      </c>
      <c r="H12" s="4">
        <v>0</v>
      </c>
      <c r="I12" s="201">
        <v>8</v>
      </c>
      <c r="J12" s="205">
        <f t="shared" si="0"/>
        <v>20</v>
      </c>
    </row>
    <row r="13" spans="2:12" x14ac:dyDescent="0.35">
      <c r="B13" s="3" t="s">
        <v>11</v>
      </c>
      <c r="D13" s="96">
        <v>4</v>
      </c>
      <c r="E13" s="4">
        <v>1</v>
      </c>
      <c r="F13" s="4">
        <v>0</v>
      </c>
      <c r="G13" s="4" t="s">
        <v>775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4</v>
      </c>
      <c r="E14" s="4">
        <v>2</v>
      </c>
      <c r="F14" s="4">
        <v>0</v>
      </c>
      <c r="G14" s="4">
        <v>5</v>
      </c>
      <c r="H14" s="4">
        <v>2</v>
      </c>
      <c r="I14" s="201">
        <v>2</v>
      </c>
      <c r="J14" s="205">
        <f t="shared" si="0"/>
        <v>15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20</v>
      </c>
      <c r="E16" s="4">
        <v>0</v>
      </c>
      <c r="F16" s="4">
        <v>0</v>
      </c>
      <c r="G16" s="4">
        <v>2</v>
      </c>
      <c r="H16" s="4">
        <v>0</v>
      </c>
      <c r="I16" s="201">
        <v>7</v>
      </c>
      <c r="J16" s="205">
        <f t="shared" si="0"/>
        <v>29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</v>
      </c>
      <c r="H17" s="4">
        <v>0</v>
      </c>
      <c r="I17" s="201">
        <v>1</v>
      </c>
      <c r="J17" s="205">
        <f t="shared" si="0"/>
        <v>2</v>
      </c>
    </row>
    <row r="18" spans="2:10" x14ac:dyDescent="0.35">
      <c r="B18" s="3" t="s">
        <v>15</v>
      </c>
      <c r="D18" s="96">
        <v>10</v>
      </c>
      <c r="E18" s="4">
        <v>0</v>
      </c>
      <c r="F18" s="4">
        <v>14</v>
      </c>
      <c r="G18" s="347"/>
      <c r="H18" s="4">
        <v>0</v>
      </c>
      <c r="I18" s="201">
        <v>0</v>
      </c>
      <c r="J18" s="205">
        <f t="shared" si="0"/>
        <v>24</v>
      </c>
    </row>
    <row r="19" spans="2:10" x14ac:dyDescent="0.35">
      <c r="B19" s="3" t="s">
        <v>16</v>
      </c>
      <c r="D19" s="96">
        <v>30</v>
      </c>
      <c r="E19" s="4">
        <v>0</v>
      </c>
      <c r="F19" s="4">
        <v>14</v>
      </c>
      <c r="G19" s="4">
        <v>3</v>
      </c>
      <c r="H19" s="4">
        <v>0</v>
      </c>
      <c r="I19" s="201">
        <v>8</v>
      </c>
      <c r="J19" s="205">
        <f t="shared" si="0"/>
        <v>55</v>
      </c>
    </row>
    <row r="20" spans="2:10" x14ac:dyDescent="0.35">
      <c r="B20" s="3" t="s">
        <v>17</v>
      </c>
      <c r="D20" s="153">
        <v>1.1599999999999999E-2</v>
      </c>
      <c r="E20" s="6">
        <v>8.8999999999999999E-3</v>
      </c>
      <c r="F20" s="6">
        <v>4.1999999999999997E-3</v>
      </c>
      <c r="G20" s="6" t="s">
        <v>401</v>
      </c>
      <c r="H20" s="6">
        <v>0</v>
      </c>
      <c r="I20" s="136">
        <v>8.0999999999999996E-3</v>
      </c>
      <c r="J20" s="207">
        <f>AVERAGE(D20:I20)</f>
        <v>6.559999999999999E-3</v>
      </c>
    </row>
    <row r="21" spans="2:10" x14ac:dyDescent="0.35">
      <c r="B21" s="3" t="s">
        <v>18</v>
      </c>
      <c r="D21" s="153">
        <v>6.1999999999999998E-3</v>
      </c>
      <c r="E21" s="6">
        <v>6.4999999999999997E-3</v>
      </c>
      <c r="F21" s="6">
        <v>6.4999999999999997E-3</v>
      </c>
      <c r="G21" s="7" t="s">
        <v>471</v>
      </c>
      <c r="H21" s="6">
        <v>4.1000000000000003E-3</v>
      </c>
      <c r="I21" s="136">
        <v>1.03E-2</v>
      </c>
      <c r="J21" s="207">
        <f>AVERAGE(D21:I21)</f>
        <v>6.7199999999999994E-3</v>
      </c>
    </row>
    <row r="22" spans="2:10" x14ac:dyDescent="0.35">
      <c r="B22" s="3" t="s">
        <v>19</v>
      </c>
      <c r="D22" s="100">
        <v>0.83</v>
      </c>
      <c r="E22" s="7">
        <v>0.82</v>
      </c>
      <c r="F22" s="7">
        <v>0.91</v>
      </c>
      <c r="G22" s="7">
        <v>0.7</v>
      </c>
      <c r="H22" s="7">
        <v>0.61</v>
      </c>
      <c r="I22" s="202">
        <v>0.56000000000000005</v>
      </c>
      <c r="J22" s="208">
        <f>AVERAGE(D22:I22)</f>
        <v>0.73833333333333329</v>
      </c>
    </row>
    <row r="23" spans="2:10" x14ac:dyDescent="0.35">
      <c r="B23" s="3" t="s">
        <v>20</v>
      </c>
      <c r="D23" s="209">
        <v>38951</v>
      </c>
      <c r="E23" s="8">
        <v>27901</v>
      </c>
      <c r="F23" s="8">
        <v>32397</v>
      </c>
      <c r="G23" s="14">
        <v>46523</v>
      </c>
      <c r="H23" s="14">
        <v>9454</v>
      </c>
      <c r="I23" s="203">
        <v>48504</v>
      </c>
      <c r="J23" s="210">
        <f t="shared" si="0"/>
        <v>203730</v>
      </c>
    </row>
    <row r="24" spans="2:10" x14ac:dyDescent="0.35">
      <c r="B24" s="3" t="s">
        <v>21</v>
      </c>
      <c r="D24" s="96">
        <v>581</v>
      </c>
      <c r="E24" s="4">
        <v>514</v>
      </c>
      <c r="F24" s="4">
        <v>239</v>
      </c>
      <c r="G24" s="4">
        <v>553</v>
      </c>
      <c r="H24" s="4">
        <v>168</v>
      </c>
      <c r="I24" s="201">
        <v>449</v>
      </c>
      <c r="J24" s="205">
        <f t="shared" si="0"/>
        <v>2504</v>
      </c>
    </row>
    <row r="25" spans="2:10" x14ac:dyDescent="0.35">
      <c r="B25" s="3" t="s">
        <v>23</v>
      </c>
      <c r="D25" s="96">
        <v>8</v>
      </c>
      <c r="E25" s="4">
        <v>10</v>
      </c>
      <c r="F25" s="277" t="s">
        <v>29</v>
      </c>
      <c r="G25" s="4">
        <v>5</v>
      </c>
      <c r="H25" s="71" t="s">
        <v>29</v>
      </c>
      <c r="I25" s="201">
        <v>3</v>
      </c>
      <c r="J25" s="205">
        <f>SUM(D25:I25)</f>
        <v>26</v>
      </c>
    </row>
    <row r="26" spans="2:10" x14ac:dyDescent="0.35">
      <c r="B26" s="3" t="s">
        <v>24</v>
      </c>
      <c r="D26" s="100">
        <v>0.74</v>
      </c>
      <c r="E26" s="7">
        <v>0.86</v>
      </c>
      <c r="F26" s="277" t="s">
        <v>29</v>
      </c>
      <c r="G26" s="7">
        <v>0.67</v>
      </c>
      <c r="H26" s="71" t="s">
        <v>29</v>
      </c>
      <c r="I26" s="202">
        <v>0.66</v>
      </c>
      <c r="J26" s="208">
        <f>AVERAGE(D26:I26)</f>
        <v>0.73250000000000004</v>
      </c>
    </row>
    <row r="27" spans="2:10" x14ac:dyDescent="0.35">
      <c r="B27" s="3" t="s">
        <v>754</v>
      </c>
      <c r="D27" s="209">
        <v>7780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0.83</v>
      </c>
      <c r="E28" s="102">
        <v>0.88</v>
      </c>
      <c r="F28" s="280" t="s">
        <v>29</v>
      </c>
      <c r="G28" s="102">
        <v>0.8</v>
      </c>
      <c r="H28" s="180" t="s">
        <v>29</v>
      </c>
      <c r="I28" s="211">
        <v>0.73</v>
      </c>
      <c r="J28" s="212">
        <f>AVERAGE(D28:I28)</f>
        <v>0.80999999999999994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419C-DA94-4459-88A3-88B7E75A160F}">
  <dimension ref="B3:L28"/>
  <sheetViews>
    <sheetView showGridLines="0" topLeftCell="B2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47</v>
      </c>
      <c r="H4" s="89">
        <v>15</v>
      </c>
      <c r="I4" s="290">
        <v>64</v>
      </c>
      <c r="J4" s="291">
        <f>SUM(D4:I4)</f>
        <v>278</v>
      </c>
      <c r="K4" s="41">
        <v>45939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1</v>
      </c>
      <c r="E6" s="173">
        <v>0</v>
      </c>
      <c r="F6" s="173">
        <v>0</v>
      </c>
      <c r="G6" s="4">
        <v>0</v>
      </c>
      <c r="H6" s="4">
        <v>0</v>
      </c>
      <c r="I6" s="201">
        <v>2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156">
        <v>59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59</v>
      </c>
      <c r="J7" s="205">
        <f t="shared" si="0"/>
        <v>265</v>
      </c>
      <c r="L7" s="25"/>
    </row>
    <row r="8" spans="2:12" x14ac:dyDescent="0.35">
      <c r="B8" s="3" t="s">
        <v>7</v>
      </c>
      <c r="D8" s="157">
        <v>49</v>
      </c>
      <c r="E8" s="4">
        <v>50</v>
      </c>
      <c r="F8" s="4">
        <v>31</v>
      </c>
      <c r="G8" s="4">
        <v>40</v>
      </c>
      <c r="H8" s="4">
        <v>14</v>
      </c>
      <c r="I8" s="201">
        <v>53</v>
      </c>
      <c r="J8" s="205">
        <f t="shared" si="0"/>
        <v>237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58</v>
      </c>
      <c r="E11" s="4">
        <v>57</v>
      </c>
      <c r="F11" s="4">
        <v>30</v>
      </c>
      <c r="G11" s="4"/>
      <c r="H11" s="4">
        <v>15</v>
      </c>
      <c r="I11" s="201">
        <v>53</v>
      </c>
      <c r="J11" s="205">
        <f t="shared" si="0"/>
        <v>213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3</v>
      </c>
      <c r="H12" s="4">
        <v>0</v>
      </c>
      <c r="I12" s="201">
        <v>6</v>
      </c>
      <c r="J12" s="205">
        <f t="shared" si="0"/>
        <v>11</v>
      </c>
    </row>
    <row r="13" spans="2:12" x14ac:dyDescent="0.35">
      <c r="B13" s="3" t="s">
        <v>11</v>
      </c>
      <c r="D13" s="96">
        <v>3</v>
      </c>
      <c r="E13" s="4">
        <v>0</v>
      </c>
      <c r="F13" s="4">
        <v>0</v>
      </c>
      <c r="G13" s="4">
        <v>57</v>
      </c>
      <c r="H13" s="4">
        <v>0</v>
      </c>
      <c r="I13" s="201">
        <v>0</v>
      </c>
      <c r="J13" s="205">
        <f t="shared" si="0"/>
        <v>60</v>
      </c>
    </row>
    <row r="14" spans="2:12" x14ac:dyDescent="0.35">
      <c r="B14" s="3" t="s">
        <v>112</v>
      </c>
      <c r="D14" s="96">
        <v>4</v>
      </c>
      <c r="E14" s="4">
        <v>3</v>
      </c>
      <c r="F14" s="4">
        <v>0</v>
      </c>
      <c r="G14" s="4">
        <v>8</v>
      </c>
      <c r="H14" s="4">
        <v>0</v>
      </c>
      <c r="I14" s="201">
        <v>0</v>
      </c>
      <c r="J14" s="205">
        <f t="shared" si="0"/>
        <v>15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7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24</v>
      </c>
      <c r="E16" s="4">
        <v>0</v>
      </c>
      <c r="F16" s="4">
        <v>0</v>
      </c>
      <c r="G16" s="4">
        <v>7</v>
      </c>
      <c r="H16" s="4">
        <v>0</v>
      </c>
      <c r="I16" s="201">
        <v>12</v>
      </c>
      <c r="J16" s="205">
        <f t="shared" si="0"/>
        <v>43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</v>
      </c>
      <c r="H17" s="4">
        <v>0</v>
      </c>
      <c r="I17" s="201">
        <v>0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5</v>
      </c>
      <c r="J18" s="205">
        <f t="shared" si="0"/>
        <v>5</v>
      </c>
    </row>
    <row r="19" spans="2:10" x14ac:dyDescent="0.35">
      <c r="B19" s="3" t="s">
        <v>16</v>
      </c>
      <c r="D19" s="96">
        <v>24</v>
      </c>
      <c r="E19" s="4">
        <v>0</v>
      </c>
      <c r="F19" s="4">
        <v>0</v>
      </c>
      <c r="G19" s="4">
        <v>8</v>
      </c>
      <c r="H19" s="4">
        <v>0</v>
      </c>
      <c r="I19" s="201">
        <v>17</v>
      </c>
      <c r="J19" s="205">
        <f t="shared" si="0"/>
        <v>49</v>
      </c>
    </row>
    <row r="20" spans="2:10" x14ac:dyDescent="0.35">
      <c r="B20" s="3" t="s">
        <v>17</v>
      </c>
      <c r="D20" s="153">
        <v>5.8999999999999999E-3</v>
      </c>
      <c r="E20" s="6">
        <v>3.7000000000000002E-3</v>
      </c>
      <c r="F20" s="6">
        <v>1.1000000000000001E-3</v>
      </c>
      <c r="G20" s="6" t="s">
        <v>61</v>
      </c>
      <c r="H20" s="6">
        <v>8.0000000000000004E-4</v>
      </c>
      <c r="I20" s="136">
        <v>1.1900000000000001E-2</v>
      </c>
      <c r="J20" s="207">
        <f>AVERAGE(D20:I20)</f>
        <v>4.680000000000001E-3</v>
      </c>
    </row>
    <row r="21" spans="2:10" x14ac:dyDescent="0.35">
      <c r="B21" s="3" t="s">
        <v>18</v>
      </c>
      <c r="D21" s="153">
        <v>7.1000000000000004E-3</v>
      </c>
      <c r="E21" s="6">
        <v>6.7999999999999996E-3</v>
      </c>
      <c r="F21" s="6">
        <v>6.7999999999999996E-3</v>
      </c>
      <c r="G21" s="7" t="s">
        <v>119</v>
      </c>
      <c r="H21" s="6">
        <v>3.7000000000000002E-3</v>
      </c>
      <c r="I21" s="136">
        <v>1.06E-2</v>
      </c>
      <c r="J21" s="207">
        <f>AVERAGE(D21:I21)</f>
        <v>6.9999999999999993E-3</v>
      </c>
    </row>
    <row r="22" spans="2:10" x14ac:dyDescent="0.35">
      <c r="B22" s="3" t="s">
        <v>19</v>
      </c>
      <c r="D22" s="100">
        <v>0.82</v>
      </c>
      <c r="E22" s="7">
        <v>0.86</v>
      </c>
      <c r="F22" s="7">
        <v>0.71</v>
      </c>
      <c r="G22" s="7">
        <v>0.77</v>
      </c>
      <c r="H22" s="7">
        <v>0.59</v>
      </c>
      <c r="I22" s="202">
        <v>0.56000000000000005</v>
      </c>
      <c r="J22" s="208">
        <f>AVERAGE(D22:I22)</f>
        <v>0.71833333333333327</v>
      </c>
    </row>
    <row r="23" spans="2:10" x14ac:dyDescent="0.35">
      <c r="B23" s="3" t="s">
        <v>20</v>
      </c>
      <c r="D23" s="209">
        <v>47869</v>
      </c>
      <c r="E23" s="8">
        <v>38466</v>
      </c>
      <c r="F23" s="8">
        <v>20703</v>
      </c>
      <c r="G23" s="14">
        <v>64926</v>
      </c>
      <c r="H23" s="14">
        <v>9010</v>
      </c>
      <c r="I23" s="203">
        <v>45180</v>
      </c>
      <c r="J23" s="210">
        <f t="shared" si="0"/>
        <v>226154</v>
      </c>
    </row>
    <row r="24" spans="2:10" x14ac:dyDescent="0.35">
      <c r="B24" s="3" t="s">
        <v>21</v>
      </c>
      <c r="D24" s="96">
        <v>636</v>
      </c>
      <c r="E24" s="4">
        <v>732</v>
      </c>
      <c r="F24" s="4">
        <v>318</v>
      </c>
      <c r="G24" s="4">
        <v>741</v>
      </c>
      <c r="H24" s="4">
        <v>223</v>
      </c>
      <c r="I24" s="201">
        <v>609</v>
      </c>
      <c r="J24" s="205">
        <f t="shared" si="0"/>
        <v>3259</v>
      </c>
    </row>
    <row r="25" spans="2:10" x14ac:dyDescent="0.35">
      <c r="B25" s="3" t="s">
        <v>23</v>
      </c>
      <c r="D25" s="96">
        <v>8</v>
      </c>
      <c r="E25" s="4">
        <v>10</v>
      </c>
      <c r="F25" s="277" t="s">
        <v>29</v>
      </c>
      <c r="G25" s="4">
        <v>7</v>
      </c>
      <c r="H25" s="71" t="s">
        <v>29</v>
      </c>
      <c r="I25" s="201">
        <v>6</v>
      </c>
      <c r="J25" s="205">
        <f>SUM(D25:I25)</f>
        <v>31</v>
      </c>
    </row>
    <row r="26" spans="2:10" x14ac:dyDescent="0.35">
      <c r="B26" s="3" t="s">
        <v>24</v>
      </c>
      <c r="D26" s="100">
        <v>0.73</v>
      </c>
      <c r="E26" s="7">
        <v>0.86</v>
      </c>
      <c r="F26" s="277" t="s">
        <v>29</v>
      </c>
      <c r="G26" s="7">
        <v>0.66</v>
      </c>
      <c r="H26" s="71" t="s">
        <v>29</v>
      </c>
      <c r="I26" s="202">
        <v>0.57999999999999996</v>
      </c>
      <c r="J26" s="208">
        <f>AVERAGE(D26:I26)</f>
        <v>0.70750000000000002</v>
      </c>
    </row>
    <row r="27" spans="2:10" x14ac:dyDescent="0.35">
      <c r="B27" s="3" t="s">
        <v>754</v>
      </c>
      <c r="D27" s="209">
        <v>7780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0.83</v>
      </c>
      <c r="E28" s="102">
        <v>0.88</v>
      </c>
      <c r="F28" s="280" t="s">
        <v>29</v>
      </c>
      <c r="G28" s="102">
        <v>0.8</v>
      </c>
      <c r="H28" s="180" t="s">
        <v>29</v>
      </c>
      <c r="I28" s="211">
        <v>0.73</v>
      </c>
      <c r="J28" s="212">
        <f>AVERAGE(D28:I28)</f>
        <v>0.80999999999999994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D9C8-7498-4596-98E3-0A66E8B10402}">
  <dimension ref="B3:L28"/>
  <sheetViews>
    <sheetView showGridLines="0" topLeftCell="A5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47</v>
      </c>
      <c r="H4" s="89">
        <v>15</v>
      </c>
      <c r="I4" s="290">
        <v>64</v>
      </c>
      <c r="J4" s="291">
        <f>SUM(D4:I4)</f>
        <v>278</v>
      </c>
      <c r="K4" s="41">
        <v>45940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0</v>
      </c>
      <c r="H6" s="4">
        <v>0</v>
      </c>
      <c r="I6" s="201">
        <v>0</v>
      </c>
      <c r="J6" s="205">
        <f t="shared" si="0"/>
        <v>2</v>
      </c>
      <c r="K6" s="41"/>
      <c r="L6" s="25"/>
    </row>
    <row r="7" spans="2:12" x14ac:dyDescent="0.35">
      <c r="B7" s="82" t="s">
        <v>54</v>
      </c>
      <c r="D7" s="156">
        <v>58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61</v>
      </c>
      <c r="J7" s="205">
        <f t="shared" si="0"/>
        <v>266</v>
      </c>
      <c r="L7" s="25"/>
    </row>
    <row r="8" spans="2:12" x14ac:dyDescent="0.35">
      <c r="B8" s="3" t="s">
        <v>7</v>
      </c>
      <c r="D8" s="157">
        <v>48</v>
      </c>
      <c r="E8" s="4">
        <v>50</v>
      </c>
      <c r="F8" s="4">
        <v>31</v>
      </c>
      <c r="G8" s="4">
        <v>40</v>
      </c>
      <c r="H8" s="4">
        <v>14</v>
      </c>
      <c r="I8" s="201">
        <v>55</v>
      </c>
      <c r="J8" s="205">
        <f t="shared" si="0"/>
        <v>238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57</v>
      </c>
      <c r="E11" s="4">
        <v>51</v>
      </c>
      <c r="F11" s="4">
        <v>27</v>
      </c>
      <c r="G11" s="4">
        <v>38</v>
      </c>
      <c r="H11" s="4">
        <v>15</v>
      </c>
      <c r="I11" s="201">
        <v>58</v>
      </c>
      <c r="J11" s="205">
        <f t="shared" si="0"/>
        <v>246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4</v>
      </c>
      <c r="H12" s="4">
        <v>0</v>
      </c>
      <c r="I12" s="201">
        <v>4</v>
      </c>
      <c r="J12" s="205">
        <f t="shared" si="0"/>
        <v>9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0</v>
      </c>
      <c r="I13" s="201">
        <v>1</v>
      </c>
      <c r="J13" s="205">
        <f t="shared" si="0"/>
        <v>5</v>
      </c>
    </row>
    <row r="14" spans="2:12" x14ac:dyDescent="0.35">
      <c r="B14" s="3" t="s">
        <v>112</v>
      </c>
      <c r="D14" s="96">
        <v>2</v>
      </c>
      <c r="E14" s="4">
        <v>1</v>
      </c>
      <c r="F14" s="4">
        <v>0</v>
      </c>
      <c r="G14" s="4">
        <v>0</v>
      </c>
      <c r="H14" s="4">
        <v>0</v>
      </c>
      <c r="I14" s="201">
        <v>2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24</v>
      </c>
      <c r="E16" s="4">
        <v>0</v>
      </c>
      <c r="F16" s="4">
        <v>0</v>
      </c>
      <c r="G16" s="4">
        <v>2</v>
      </c>
      <c r="H16" s="4">
        <v>0</v>
      </c>
      <c r="I16" s="201">
        <v>12</v>
      </c>
      <c r="J16" s="205">
        <f t="shared" si="0"/>
        <v>38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4</v>
      </c>
      <c r="H17" s="4">
        <v>0</v>
      </c>
      <c r="I17" s="201">
        <v>0</v>
      </c>
      <c r="J17" s="205">
        <f t="shared" si="0"/>
        <v>4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2</v>
      </c>
      <c r="J18" s="205">
        <f t="shared" si="0"/>
        <v>2</v>
      </c>
    </row>
    <row r="19" spans="2:10" x14ac:dyDescent="0.35">
      <c r="B19" s="3" t="s">
        <v>16</v>
      </c>
      <c r="D19" s="96">
        <v>24</v>
      </c>
      <c r="E19" s="4">
        <v>0</v>
      </c>
      <c r="F19" s="4">
        <v>0</v>
      </c>
      <c r="G19" s="4">
        <v>6</v>
      </c>
      <c r="H19" s="4">
        <v>0</v>
      </c>
      <c r="I19" s="201">
        <v>14</v>
      </c>
      <c r="J19" s="205">
        <f t="shared" si="0"/>
        <v>44</v>
      </c>
    </row>
    <row r="20" spans="2:10" x14ac:dyDescent="0.35">
      <c r="B20" s="3" t="s">
        <v>17</v>
      </c>
      <c r="D20" s="153">
        <v>3.3E-3</v>
      </c>
      <c r="E20" s="6">
        <v>7.4999999999999997E-3</v>
      </c>
      <c r="F20" s="6">
        <v>4.3E-3</v>
      </c>
      <c r="G20" s="6" t="s">
        <v>401</v>
      </c>
      <c r="H20" s="6">
        <v>4.0000000000000002E-4</v>
      </c>
      <c r="I20" s="136">
        <v>5.4999999999999997E-3</v>
      </c>
      <c r="J20" s="207">
        <f>AVERAGE(D20:I20)</f>
        <v>4.1999999999999997E-3</v>
      </c>
    </row>
    <row r="21" spans="2:10" x14ac:dyDescent="0.35">
      <c r="B21" s="3" t="s">
        <v>18</v>
      </c>
      <c r="D21" s="153">
        <v>6.3E-3</v>
      </c>
      <c r="E21" s="6">
        <v>6.7999999999999996E-3</v>
      </c>
      <c r="F21" s="6">
        <v>6.7999999999999996E-3</v>
      </c>
      <c r="G21" s="7" t="s">
        <v>471</v>
      </c>
      <c r="H21" s="6">
        <v>3.3999999999999998E-3</v>
      </c>
      <c r="I21" s="136">
        <v>0.01</v>
      </c>
      <c r="J21" s="207">
        <f>AVERAGE(D21:I21)</f>
        <v>6.660000000000001E-3</v>
      </c>
    </row>
    <row r="22" spans="2:10" x14ac:dyDescent="0.35">
      <c r="B22" s="3" t="s">
        <v>19</v>
      </c>
      <c r="D22" s="100">
        <v>0.82</v>
      </c>
      <c r="E22" s="7">
        <v>0.78</v>
      </c>
      <c r="F22" s="7">
        <v>0.63</v>
      </c>
      <c r="G22" s="7">
        <v>0.81</v>
      </c>
      <c r="H22" s="7">
        <v>0.51</v>
      </c>
      <c r="I22" s="202">
        <v>0.6</v>
      </c>
      <c r="J22" s="208">
        <f>AVERAGE(D22:I22)</f>
        <v>0.69166666666666654</v>
      </c>
    </row>
    <row r="23" spans="2:10" x14ac:dyDescent="0.35">
      <c r="B23" s="3" t="s">
        <v>20</v>
      </c>
      <c r="D23" s="209">
        <v>52651</v>
      </c>
      <c r="E23" s="8">
        <v>30299</v>
      </c>
      <c r="F23" s="8">
        <v>16939</v>
      </c>
      <c r="G23" s="14">
        <v>46446</v>
      </c>
      <c r="H23" s="14">
        <v>7626</v>
      </c>
      <c r="I23" s="203">
        <v>55432</v>
      </c>
      <c r="J23" s="210">
        <f t="shared" si="0"/>
        <v>209393</v>
      </c>
    </row>
    <row r="24" spans="2:10" x14ac:dyDescent="0.35">
      <c r="B24" s="3" t="s">
        <v>21</v>
      </c>
      <c r="D24" s="96">
        <v>665</v>
      </c>
      <c r="E24" s="4">
        <v>677</v>
      </c>
      <c r="F24" s="4">
        <v>381</v>
      </c>
      <c r="G24" s="4">
        <v>620</v>
      </c>
      <c r="H24" s="4">
        <v>300</v>
      </c>
      <c r="I24" s="201">
        <v>675</v>
      </c>
      <c r="J24" s="205">
        <f t="shared" si="0"/>
        <v>3318</v>
      </c>
    </row>
    <row r="25" spans="2:10" x14ac:dyDescent="0.35">
      <c r="B25" s="3" t="s">
        <v>23</v>
      </c>
      <c r="D25" s="96">
        <v>6</v>
      </c>
      <c r="E25" s="4">
        <v>9</v>
      </c>
      <c r="F25" s="277" t="s">
        <v>29</v>
      </c>
      <c r="G25" s="4">
        <v>5</v>
      </c>
      <c r="H25" s="71" t="s">
        <v>29</v>
      </c>
      <c r="I25" s="201">
        <v>5</v>
      </c>
      <c r="J25" s="205">
        <f>SUM(D25:I25)</f>
        <v>25</v>
      </c>
    </row>
    <row r="26" spans="2:10" x14ac:dyDescent="0.35">
      <c r="B26" s="3" t="s">
        <v>24</v>
      </c>
      <c r="D26" s="100">
        <v>0.72</v>
      </c>
      <c r="E26" s="7">
        <v>0.8</v>
      </c>
      <c r="F26" s="277" t="s">
        <v>29</v>
      </c>
      <c r="G26" s="7">
        <v>0.64</v>
      </c>
      <c r="H26" s="71" t="s">
        <v>29</v>
      </c>
      <c r="I26" s="202">
        <v>0.56000000000000005</v>
      </c>
      <c r="J26" s="208">
        <f>AVERAGE(D26:I26)</f>
        <v>0.68</v>
      </c>
    </row>
    <row r="27" spans="2:10" x14ac:dyDescent="0.35">
      <c r="B27" s="3" t="s">
        <v>754</v>
      </c>
      <c r="D27" s="209">
        <v>7780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26661</v>
      </c>
    </row>
    <row r="28" spans="2:10" x14ac:dyDescent="0.35">
      <c r="B28" s="5" t="s">
        <v>25</v>
      </c>
      <c r="D28" s="101">
        <v>0.83</v>
      </c>
      <c r="E28" s="102">
        <v>1</v>
      </c>
      <c r="F28" s="280" t="s">
        <v>29</v>
      </c>
      <c r="G28" s="102">
        <v>0.8</v>
      </c>
      <c r="H28" s="180" t="s">
        <v>29</v>
      </c>
      <c r="I28" s="211">
        <v>0.97</v>
      </c>
      <c r="J28" s="212">
        <f>AVERAGE(D28:I28)</f>
        <v>0.89999999999999991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2DBF-7E17-44F8-807A-3795D77FC7AF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47</v>
      </c>
      <c r="H4" s="89">
        <v>15</v>
      </c>
      <c r="I4" s="290">
        <v>64</v>
      </c>
      <c r="J4" s="291">
        <f>SUM(D4:I4)</f>
        <v>278</v>
      </c>
      <c r="K4" s="41">
        <v>45941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13</v>
      </c>
      <c r="E6" s="173">
        <v>0</v>
      </c>
      <c r="F6" s="173">
        <v>0</v>
      </c>
      <c r="G6" s="4">
        <v>0</v>
      </c>
      <c r="H6" s="4">
        <v>0</v>
      </c>
      <c r="I6" s="201">
        <v>4</v>
      </c>
      <c r="J6" s="205">
        <f t="shared" si="0"/>
        <v>17</v>
      </c>
      <c r="K6" s="41"/>
      <c r="L6" s="25"/>
    </row>
    <row r="7" spans="2:12" x14ac:dyDescent="0.35">
      <c r="B7" s="82" t="s">
        <v>54</v>
      </c>
      <c r="D7" s="156">
        <v>58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57</v>
      </c>
      <c r="J7" s="205">
        <f t="shared" si="0"/>
        <v>262</v>
      </c>
      <c r="L7" s="25"/>
    </row>
    <row r="8" spans="2:12" x14ac:dyDescent="0.35">
      <c r="B8" s="3" t="s">
        <v>7</v>
      </c>
      <c r="D8" s="157">
        <v>48</v>
      </c>
      <c r="E8" s="4">
        <v>50</v>
      </c>
      <c r="F8" s="4">
        <v>31</v>
      </c>
      <c r="G8" s="4">
        <v>40</v>
      </c>
      <c r="H8" s="4">
        <v>14</v>
      </c>
      <c r="I8" s="201">
        <v>51</v>
      </c>
      <c r="J8" s="205">
        <f t="shared" si="0"/>
        <v>234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42</v>
      </c>
      <c r="E11" s="4">
        <v>41</v>
      </c>
      <c r="F11" s="4">
        <v>24</v>
      </c>
      <c r="G11" s="4">
        <v>44</v>
      </c>
      <c r="H11" s="4">
        <v>15</v>
      </c>
      <c r="I11" s="201">
        <v>50</v>
      </c>
      <c r="J11" s="205">
        <f t="shared" si="0"/>
        <v>216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3</v>
      </c>
      <c r="G12" s="4">
        <v>3</v>
      </c>
      <c r="H12" s="4">
        <v>0</v>
      </c>
      <c r="I12" s="201">
        <v>4</v>
      </c>
      <c r="J12" s="205">
        <f t="shared" si="0"/>
        <v>11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4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18</v>
      </c>
      <c r="E16" s="4">
        <v>0</v>
      </c>
      <c r="F16" s="4">
        <v>0</v>
      </c>
      <c r="G16" s="4">
        <v>4</v>
      </c>
      <c r="H16" s="4">
        <v>0</v>
      </c>
      <c r="I16" s="201">
        <v>5</v>
      </c>
      <c r="J16" s="205">
        <f t="shared" si="0"/>
        <v>27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18</v>
      </c>
      <c r="E19" s="4">
        <v>0</v>
      </c>
      <c r="F19" s="4">
        <v>0</v>
      </c>
      <c r="G19" s="4">
        <v>4</v>
      </c>
      <c r="H19" s="4">
        <v>0</v>
      </c>
      <c r="I19" s="201">
        <v>6</v>
      </c>
      <c r="J19" s="205">
        <f t="shared" si="0"/>
        <v>28</v>
      </c>
    </row>
    <row r="20" spans="2:10" x14ac:dyDescent="0.35">
      <c r="B20" s="3" t="s">
        <v>17</v>
      </c>
      <c r="D20" s="153">
        <v>7.4999999999999997E-3</v>
      </c>
      <c r="E20" s="6">
        <v>9.1000000000000004E-3</v>
      </c>
      <c r="F20" s="6">
        <v>3.0000000000000001E-3</v>
      </c>
      <c r="G20" s="6" t="s">
        <v>717</v>
      </c>
      <c r="H20" s="6">
        <v>8.0000000000000004E-4</v>
      </c>
      <c r="I20" s="136">
        <v>4.4999999999999997E-3</v>
      </c>
      <c r="J20" s="207">
        <f>AVERAGE(D20:I20)</f>
        <v>4.9800000000000001E-3</v>
      </c>
    </row>
    <row r="21" spans="2:10" x14ac:dyDescent="0.35">
      <c r="B21" s="3" t="s">
        <v>18</v>
      </c>
      <c r="D21" s="153" t="s">
        <v>360</v>
      </c>
      <c r="E21" s="6">
        <v>6.3E-3</v>
      </c>
      <c r="F21" s="6">
        <v>6.3E-3</v>
      </c>
      <c r="G21" s="7" t="s">
        <v>776</v>
      </c>
      <c r="H21" s="6">
        <v>3.0999999999999999E-3</v>
      </c>
      <c r="I21" s="136">
        <v>1.01E-2</v>
      </c>
      <c r="J21" s="207">
        <f>AVERAGE(D21:I21)</f>
        <v>6.4499999999999991E-3</v>
      </c>
    </row>
    <row r="22" spans="2:10" x14ac:dyDescent="0.35">
      <c r="B22" s="3" t="s">
        <v>19</v>
      </c>
      <c r="D22" s="100">
        <v>0.78</v>
      </c>
      <c r="E22" s="7">
        <v>0.73</v>
      </c>
      <c r="F22" s="7">
        <v>0.7</v>
      </c>
      <c r="G22" s="7">
        <v>0.61</v>
      </c>
      <c r="H22" s="7">
        <v>0.67</v>
      </c>
      <c r="I22" s="202">
        <v>0.45</v>
      </c>
      <c r="J22" s="208">
        <f>AVERAGE(D22:I22)</f>
        <v>0.65666666666666662</v>
      </c>
    </row>
    <row r="23" spans="2:10" x14ac:dyDescent="0.35">
      <c r="B23" s="3" t="s">
        <v>20</v>
      </c>
      <c r="D23" s="209">
        <v>28788</v>
      </c>
      <c r="E23" s="8">
        <v>27042</v>
      </c>
      <c r="F23" s="8">
        <v>24887</v>
      </c>
      <c r="G23" s="14">
        <v>32458</v>
      </c>
      <c r="H23" s="14">
        <v>10006</v>
      </c>
      <c r="I23" s="203">
        <v>36860</v>
      </c>
      <c r="J23" s="210">
        <f t="shared" si="0"/>
        <v>160041</v>
      </c>
    </row>
    <row r="24" spans="2:10" x14ac:dyDescent="0.35">
      <c r="B24" s="3" t="s">
        <v>21</v>
      </c>
      <c r="D24" s="96">
        <v>534</v>
      </c>
      <c r="E24" s="4">
        <v>494</v>
      </c>
      <c r="F24" s="4">
        <v>362</v>
      </c>
      <c r="G24" s="4">
        <v>537</v>
      </c>
      <c r="H24" s="4">
        <v>249</v>
      </c>
      <c r="I24" s="201">
        <v>633</v>
      </c>
      <c r="J24" s="205">
        <f t="shared" si="0"/>
        <v>2809</v>
      </c>
    </row>
    <row r="25" spans="2:10" x14ac:dyDescent="0.35">
      <c r="B25" s="3" t="s">
        <v>23</v>
      </c>
      <c r="D25" s="96">
        <v>12</v>
      </c>
      <c r="E25" s="4">
        <v>9</v>
      </c>
      <c r="F25" s="277" t="s">
        <v>29</v>
      </c>
      <c r="G25" s="4">
        <v>11</v>
      </c>
      <c r="H25" s="71" t="s">
        <v>29</v>
      </c>
      <c r="I25" s="201">
        <v>6</v>
      </c>
      <c r="J25" s="205">
        <f>SUM(D25:I25)</f>
        <v>38</v>
      </c>
    </row>
    <row r="26" spans="2:10" x14ac:dyDescent="0.35">
      <c r="B26" s="3" t="s">
        <v>24</v>
      </c>
      <c r="D26" s="100">
        <v>0.76</v>
      </c>
      <c r="E26" s="7">
        <v>0.82</v>
      </c>
      <c r="F26" s="277" t="s">
        <v>29</v>
      </c>
      <c r="G26" s="7">
        <v>0.7</v>
      </c>
      <c r="H26" s="71" t="s">
        <v>29</v>
      </c>
      <c r="I26" s="202">
        <v>0.56999999999999995</v>
      </c>
      <c r="J26" s="208">
        <f>AVERAGE(D26:I26)</f>
        <v>0.71250000000000002</v>
      </c>
    </row>
    <row r="27" spans="2:10" x14ac:dyDescent="0.35">
      <c r="B27" s="3" t="s">
        <v>754</v>
      </c>
      <c r="D27" s="209">
        <v>7780</v>
      </c>
      <c r="E27" s="14">
        <v>4571</v>
      </c>
      <c r="F27" s="277" t="s">
        <v>29</v>
      </c>
      <c r="G27" s="14">
        <v>9386</v>
      </c>
      <c r="H27" s="71" t="s">
        <v>29</v>
      </c>
      <c r="I27" s="203">
        <v>3881</v>
      </c>
      <c r="J27" s="210">
        <f>SUM(D27:I27)</f>
        <v>25618</v>
      </c>
    </row>
    <row r="28" spans="2:10" x14ac:dyDescent="0.35">
      <c r="B28" s="5" t="s">
        <v>25</v>
      </c>
      <c r="D28" s="101">
        <v>0.7</v>
      </c>
      <c r="E28" s="102">
        <v>1</v>
      </c>
      <c r="F28" s="280" t="s">
        <v>29</v>
      </c>
      <c r="G28" s="102">
        <v>0.8</v>
      </c>
      <c r="H28" s="180" t="s">
        <v>29</v>
      </c>
      <c r="I28" s="211">
        <v>0.97</v>
      </c>
      <c r="J28" s="212">
        <f>AVERAGE(D28:I28)</f>
        <v>0.86749999999999994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02F9-0830-41B1-A0AA-B3E7127C07DF}">
  <dimension ref="B3:L28"/>
  <sheetViews>
    <sheetView showGridLines="0" topLeftCell="A1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47</v>
      </c>
      <c r="H4" s="89">
        <v>15</v>
      </c>
      <c r="I4" s="290">
        <v>64</v>
      </c>
      <c r="J4" s="291">
        <f t="shared" ref="J4:J19" si="0">SUM(D4:I4)</f>
        <v>278</v>
      </c>
      <c r="K4" s="41">
        <v>45943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si="0"/>
        <v>10</v>
      </c>
      <c r="K5" s="41"/>
      <c r="L5" s="25"/>
    </row>
    <row r="6" spans="2:12" x14ac:dyDescent="0.35">
      <c r="B6" s="82" t="s">
        <v>22</v>
      </c>
      <c r="D6" s="164">
        <v>16</v>
      </c>
      <c r="E6" s="173">
        <v>0</v>
      </c>
      <c r="F6" s="173">
        <v>0</v>
      </c>
      <c r="G6" s="4">
        <v>0</v>
      </c>
      <c r="H6" s="4">
        <v>0</v>
      </c>
      <c r="I6" s="201">
        <v>13</v>
      </c>
      <c r="J6" s="205">
        <f t="shared" si="0"/>
        <v>29</v>
      </c>
      <c r="K6" s="41"/>
      <c r="L6" s="25"/>
    </row>
    <row r="7" spans="2:12" x14ac:dyDescent="0.35">
      <c r="B7" s="82" t="s">
        <v>54</v>
      </c>
      <c r="D7" s="156">
        <v>44</v>
      </c>
      <c r="E7" s="4">
        <f>E4-E5-E6</f>
        <v>53</v>
      </c>
      <c r="F7" s="4">
        <f>F4-F5-F6</f>
        <v>34</v>
      </c>
      <c r="G7" s="4">
        <v>45</v>
      </c>
      <c r="H7" s="4">
        <v>15</v>
      </c>
      <c r="I7" s="201">
        <v>48</v>
      </c>
      <c r="J7" s="205">
        <f t="shared" si="0"/>
        <v>239</v>
      </c>
      <c r="L7" s="25"/>
    </row>
    <row r="8" spans="2:12" x14ac:dyDescent="0.35">
      <c r="B8" s="3" t="s">
        <v>7</v>
      </c>
      <c r="D8" s="157">
        <v>34</v>
      </c>
      <c r="E8" s="4">
        <v>50</v>
      </c>
      <c r="F8" s="4">
        <v>31</v>
      </c>
      <c r="G8" s="4">
        <v>40</v>
      </c>
      <c r="H8" s="4">
        <v>14</v>
      </c>
      <c r="I8" s="201">
        <v>42</v>
      </c>
      <c r="J8" s="205">
        <f t="shared" si="0"/>
        <v>211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42</v>
      </c>
      <c r="E11" s="4">
        <v>45</v>
      </c>
      <c r="F11" s="4">
        <v>29</v>
      </c>
      <c r="G11" s="1">
        <v>39</v>
      </c>
      <c r="H11" s="4">
        <v>15</v>
      </c>
      <c r="I11" s="201">
        <v>46</v>
      </c>
      <c r="J11" s="205">
        <f t="shared" si="0"/>
        <v>216</v>
      </c>
    </row>
    <row r="12" spans="2:12" x14ac:dyDescent="0.35">
      <c r="B12" s="3" t="s">
        <v>611</v>
      </c>
      <c r="D12" s="96">
        <v>1</v>
      </c>
      <c r="E12" s="4">
        <v>2</v>
      </c>
      <c r="F12" s="4">
        <v>2</v>
      </c>
      <c r="G12" s="4">
        <v>1</v>
      </c>
      <c r="H12" s="4">
        <v>0</v>
      </c>
      <c r="I12" s="201">
        <v>4</v>
      </c>
      <c r="J12" s="205">
        <f t="shared" si="0"/>
        <v>10</v>
      </c>
    </row>
    <row r="13" spans="2:12" x14ac:dyDescent="0.35">
      <c r="B13" s="3" t="s">
        <v>11</v>
      </c>
      <c r="D13" s="96">
        <v>11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18</v>
      </c>
      <c r="E16" s="4">
        <v>0</v>
      </c>
      <c r="F16" s="4">
        <v>0</v>
      </c>
      <c r="G16" s="4">
        <v>6</v>
      </c>
      <c r="H16" s="4">
        <v>0</v>
      </c>
      <c r="I16" s="201">
        <v>4</v>
      </c>
      <c r="J16" s="205">
        <f t="shared" si="0"/>
        <v>28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3</v>
      </c>
      <c r="J18" s="205">
        <f t="shared" si="0"/>
        <v>3</v>
      </c>
    </row>
    <row r="19" spans="2:10" x14ac:dyDescent="0.35">
      <c r="B19" s="3" t="s">
        <v>16</v>
      </c>
      <c r="D19" s="96">
        <v>18</v>
      </c>
      <c r="E19" s="4">
        <v>0</v>
      </c>
      <c r="F19" s="4">
        <v>0</v>
      </c>
      <c r="G19" s="4">
        <v>6</v>
      </c>
      <c r="H19" s="4">
        <v>2</v>
      </c>
      <c r="I19" s="201">
        <v>7</v>
      </c>
      <c r="J19" s="205">
        <f t="shared" si="0"/>
        <v>33</v>
      </c>
    </row>
    <row r="20" spans="2:10" x14ac:dyDescent="0.35">
      <c r="B20" s="3" t="s">
        <v>17</v>
      </c>
      <c r="D20" s="153">
        <v>2.5600000000000001E-2</v>
      </c>
      <c r="E20" s="6">
        <v>1.77E-2</v>
      </c>
      <c r="F20" s="6">
        <v>7.1000000000000004E-3</v>
      </c>
      <c r="G20" s="6" t="s">
        <v>512</v>
      </c>
      <c r="H20" s="6">
        <v>3.8999999999999998E-3</v>
      </c>
      <c r="I20" s="136">
        <v>8.6999999999999994E-3</v>
      </c>
      <c r="J20" s="207">
        <f>AVERAGE(D20:I20)</f>
        <v>1.26E-2</v>
      </c>
    </row>
    <row r="21" spans="2:10" x14ac:dyDescent="0.35">
      <c r="B21" s="3" t="s">
        <v>18</v>
      </c>
      <c r="D21" s="153">
        <v>1.23E-2</v>
      </c>
      <c r="E21" s="6">
        <v>8.0000000000000002E-3</v>
      </c>
      <c r="F21" s="6">
        <v>8.0000000000000002E-3</v>
      </c>
      <c r="G21" s="7" t="s">
        <v>120</v>
      </c>
      <c r="H21" s="6">
        <v>3.0999999999999999E-3</v>
      </c>
      <c r="I21" s="136">
        <v>1.01E-2</v>
      </c>
      <c r="J21" s="207">
        <f>AVERAGE(D21:I21)</f>
        <v>8.2999999999999984E-3</v>
      </c>
    </row>
    <row r="22" spans="2:10" x14ac:dyDescent="0.35">
      <c r="B22" s="3" t="s">
        <v>19</v>
      </c>
      <c r="D22" s="100">
        <v>0.79</v>
      </c>
      <c r="E22" s="7">
        <v>0.84</v>
      </c>
      <c r="F22" s="7">
        <v>0.72</v>
      </c>
      <c r="G22" s="7">
        <v>0.57999999999999996</v>
      </c>
      <c r="H22" s="7">
        <v>0.83</v>
      </c>
      <c r="I22" s="202">
        <v>0.54</v>
      </c>
      <c r="J22" s="208">
        <f>AVERAGE(D22:I22)</f>
        <v>0.71666666666666667</v>
      </c>
    </row>
    <row r="23" spans="2:10" x14ac:dyDescent="0.35">
      <c r="B23" s="3" t="s">
        <v>20</v>
      </c>
      <c r="D23" s="209">
        <v>38544</v>
      </c>
      <c r="E23" s="8">
        <v>29502</v>
      </c>
      <c r="F23" s="8">
        <v>23004</v>
      </c>
      <c r="G23" s="14">
        <v>32632</v>
      </c>
      <c r="H23" s="14">
        <v>12409</v>
      </c>
      <c r="I23" s="203">
        <v>38739</v>
      </c>
      <c r="J23" s="210">
        <f>SUM(D23:I23)</f>
        <v>174830</v>
      </c>
    </row>
    <row r="24" spans="2:10" x14ac:dyDescent="0.35">
      <c r="B24" s="3" t="s">
        <v>21</v>
      </c>
      <c r="D24" s="96">
        <v>412</v>
      </c>
      <c r="E24" s="4">
        <v>766</v>
      </c>
      <c r="F24" s="4">
        <v>353</v>
      </c>
      <c r="G24" s="4">
        <v>409</v>
      </c>
      <c r="H24" s="4">
        <v>222</v>
      </c>
      <c r="I24" s="201">
        <v>465</v>
      </c>
      <c r="J24" s="205">
        <f>SUM(D24:I24)</f>
        <v>2627</v>
      </c>
    </row>
    <row r="25" spans="2:10" x14ac:dyDescent="0.35">
      <c r="B25" s="3" t="s">
        <v>23</v>
      </c>
      <c r="D25" s="96">
        <v>15</v>
      </c>
      <c r="E25" s="4">
        <v>15</v>
      </c>
      <c r="F25" s="277" t="s">
        <v>29</v>
      </c>
      <c r="G25" s="4">
        <v>10</v>
      </c>
      <c r="H25" s="71" t="s">
        <v>29</v>
      </c>
      <c r="I25" s="201">
        <v>18</v>
      </c>
      <c r="J25" s="205">
        <f>SUM(D25:I25)</f>
        <v>58</v>
      </c>
    </row>
    <row r="26" spans="2:10" x14ac:dyDescent="0.35">
      <c r="B26" s="3" t="s">
        <v>24</v>
      </c>
      <c r="D26" s="100">
        <v>0.76</v>
      </c>
      <c r="E26" s="7">
        <v>0.84</v>
      </c>
      <c r="F26" s="277" t="s">
        <v>29</v>
      </c>
      <c r="G26" s="7">
        <v>0.7</v>
      </c>
      <c r="H26" s="71" t="s">
        <v>29</v>
      </c>
      <c r="I26" s="202">
        <v>0.64</v>
      </c>
      <c r="J26" s="208">
        <f>AVERAGE(D26:I26)</f>
        <v>0.73499999999999999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1</v>
      </c>
      <c r="F28" s="280" t="s">
        <v>29</v>
      </c>
      <c r="G28" s="102">
        <v>1.32</v>
      </c>
      <c r="H28" s="180" t="s">
        <v>29</v>
      </c>
      <c r="I28" s="211">
        <v>0.97</v>
      </c>
      <c r="J28" s="212">
        <f>AVERAGE(D28:I28)</f>
        <v>1.0225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F108-41BF-40CE-904E-B416B0867BAE}">
  <dimension ref="B3:L28"/>
  <sheetViews>
    <sheetView showGridLines="0" topLeftCell="A1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52</v>
      </c>
      <c r="H4" s="89">
        <v>15</v>
      </c>
      <c r="I4" s="111">
        <v>64</v>
      </c>
      <c r="J4" s="291">
        <f>SUM(D4:I4)</f>
        <v>283</v>
      </c>
      <c r="K4" s="41">
        <v>45944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92">
        <v>3</v>
      </c>
      <c r="J5" s="205">
        <f>SUM(D5:I5)</f>
        <v>10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0</v>
      </c>
      <c r="H6" s="4">
        <v>12</v>
      </c>
      <c r="I6" s="201">
        <v>5</v>
      </c>
      <c r="J6" s="205">
        <f t="shared" ref="J6:J24" si="0">SUM(D6:I6)</f>
        <v>21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53</v>
      </c>
      <c r="F7" s="4">
        <f>F4-F5-F6</f>
        <v>34</v>
      </c>
      <c r="G7" s="4">
        <v>50</v>
      </c>
      <c r="H7" s="4">
        <v>3</v>
      </c>
      <c r="I7" s="201">
        <v>56</v>
      </c>
      <c r="J7" s="205">
        <f t="shared" si="0"/>
        <v>252</v>
      </c>
      <c r="L7" s="25"/>
    </row>
    <row r="8" spans="2:12" x14ac:dyDescent="0.35">
      <c r="B8" s="3" t="s">
        <v>7</v>
      </c>
      <c r="D8" s="157">
        <v>46</v>
      </c>
      <c r="E8" s="4">
        <v>50</v>
      </c>
      <c r="F8" s="4">
        <v>31</v>
      </c>
      <c r="G8" s="4">
        <v>47</v>
      </c>
      <c r="H8" s="4">
        <v>2</v>
      </c>
      <c r="I8" s="201">
        <v>50</v>
      </c>
      <c r="J8" s="205">
        <f t="shared" si="0"/>
        <v>226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59</v>
      </c>
      <c r="E11" s="4">
        <v>43</v>
      </c>
      <c r="F11" s="4">
        <v>21</v>
      </c>
      <c r="G11" s="4">
        <v>43</v>
      </c>
      <c r="H11" s="4">
        <v>3</v>
      </c>
      <c r="I11" s="201">
        <v>48</v>
      </c>
      <c r="J11" s="205">
        <f t="shared" si="0"/>
        <v>217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3</v>
      </c>
      <c r="G12" s="4">
        <v>0</v>
      </c>
      <c r="H12" s="4">
        <v>0</v>
      </c>
      <c r="I12" s="201">
        <v>4</v>
      </c>
      <c r="J12" s="205">
        <f t="shared" si="0"/>
        <v>8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2</v>
      </c>
      <c r="E15" s="4">
        <v>4</v>
      </c>
      <c r="F15" s="4">
        <v>0</v>
      </c>
      <c r="G15" s="4">
        <v>3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2</v>
      </c>
      <c r="H16" s="4">
        <v>0</v>
      </c>
      <c r="I16" s="201">
        <v>13</v>
      </c>
      <c r="J16" s="205">
        <f t="shared" si="0"/>
        <v>26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11</v>
      </c>
      <c r="E19" s="4">
        <v>0</v>
      </c>
      <c r="F19" s="4">
        <v>0</v>
      </c>
      <c r="G19" s="4">
        <v>2</v>
      </c>
      <c r="H19" s="4">
        <v>0</v>
      </c>
      <c r="I19" s="201">
        <v>14</v>
      </c>
      <c r="J19" s="205">
        <f t="shared" si="0"/>
        <v>27</v>
      </c>
    </row>
    <row r="20" spans="2:10" x14ac:dyDescent="0.35">
      <c r="B20" s="3" t="s">
        <v>17</v>
      </c>
      <c r="D20" s="153">
        <v>1.8E-3</v>
      </c>
      <c r="E20" s="6">
        <v>3.3399999999999999E-2</v>
      </c>
      <c r="F20" s="6">
        <v>8.3000000000000001E-3</v>
      </c>
      <c r="G20" s="6" t="s">
        <v>751</v>
      </c>
      <c r="H20" s="6">
        <v>5.0000000000000001E-3</v>
      </c>
      <c r="I20" s="136">
        <v>1.09E-2</v>
      </c>
      <c r="J20" s="207">
        <f>AVERAGE(D20:I20)</f>
        <v>1.188E-2</v>
      </c>
    </row>
    <row r="21" spans="2:10" x14ac:dyDescent="0.35">
      <c r="B21" s="3" t="s">
        <v>18</v>
      </c>
      <c r="D21" s="153">
        <v>1.21E-2</v>
      </c>
      <c r="E21" s="6">
        <v>8.3999999999999995E-3</v>
      </c>
      <c r="F21" s="6">
        <v>8.3999999999999995E-3</v>
      </c>
      <c r="G21" s="7" t="s">
        <v>777</v>
      </c>
      <c r="H21" s="6">
        <v>4.0000000000000001E-3</v>
      </c>
      <c r="I21" s="136">
        <v>1.0200000000000001E-2</v>
      </c>
      <c r="J21" s="207">
        <f>AVERAGE(D21:I21)</f>
        <v>8.6199999999999992E-3</v>
      </c>
    </row>
    <row r="22" spans="2:10" x14ac:dyDescent="0.35">
      <c r="B22" s="3" t="s">
        <v>19</v>
      </c>
      <c r="D22" s="100">
        <v>0.82</v>
      </c>
      <c r="E22" s="7">
        <v>0.65</v>
      </c>
      <c r="F22" s="7">
        <v>0.57999999999999996</v>
      </c>
      <c r="G22" s="7">
        <v>0.57999999999999996</v>
      </c>
      <c r="H22" s="7">
        <v>0.73</v>
      </c>
      <c r="I22" s="202">
        <v>0.49</v>
      </c>
      <c r="J22" s="208">
        <f>AVERAGE(D22:I22)</f>
        <v>0.64166666666666661</v>
      </c>
    </row>
    <row r="23" spans="2:10" x14ac:dyDescent="0.35">
      <c r="B23" s="3" t="s">
        <v>20</v>
      </c>
      <c r="D23" s="209">
        <v>43441</v>
      </c>
      <c r="E23" s="8">
        <v>18708</v>
      </c>
      <c r="F23" s="8">
        <v>12471</v>
      </c>
      <c r="G23" s="14">
        <v>34293</v>
      </c>
      <c r="H23" s="14">
        <v>2194</v>
      </c>
      <c r="I23" s="203">
        <v>33030</v>
      </c>
      <c r="J23" s="210">
        <f t="shared" si="0"/>
        <v>144137</v>
      </c>
    </row>
    <row r="24" spans="2:10" x14ac:dyDescent="0.35">
      <c r="B24" s="3" t="s">
        <v>21</v>
      </c>
      <c r="D24" s="96">
        <v>670</v>
      </c>
      <c r="E24" s="4">
        <v>487</v>
      </c>
      <c r="F24" s="4">
        <v>188</v>
      </c>
      <c r="G24" s="4">
        <v>417</v>
      </c>
      <c r="H24" s="4">
        <v>25</v>
      </c>
      <c r="I24" s="201">
        <v>472</v>
      </c>
      <c r="J24" s="205">
        <f t="shared" si="0"/>
        <v>2259</v>
      </c>
    </row>
    <row r="25" spans="2:10" x14ac:dyDescent="0.35">
      <c r="B25" s="3" t="s">
        <v>23</v>
      </c>
      <c r="D25" s="96">
        <v>7</v>
      </c>
      <c r="E25" s="4">
        <v>11</v>
      </c>
      <c r="F25" s="277" t="s">
        <v>29</v>
      </c>
      <c r="G25" s="4">
        <v>5</v>
      </c>
      <c r="H25" s="71" t="s">
        <v>29</v>
      </c>
      <c r="I25" s="201">
        <v>4</v>
      </c>
      <c r="J25" s="205">
        <f>SUM(D25:I25)</f>
        <v>27</v>
      </c>
    </row>
    <row r="26" spans="2:10" x14ac:dyDescent="0.35">
      <c r="B26" s="3" t="s">
        <v>24</v>
      </c>
      <c r="D26" s="100">
        <v>0.76</v>
      </c>
      <c r="E26" s="7">
        <v>0.87</v>
      </c>
      <c r="F26" s="277" t="s">
        <v>29</v>
      </c>
      <c r="G26" s="7">
        <v>0.73</v>
      </c>
      <c r="H26" s="71" t="s">
        <v>29</v>
      </c>
      <c r="I26" s="202">
        <v>0.63</v>
      </c>
      <c r="J26" s="208">
        <f>AVERAGE(D26:I26)</f>
        <v>0.74749999999999994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0.83</v>
      </c>
      <c r="E28" s="102">
        <v>1</v>
      </c>
      <c r="F28" s="280" t="s">
        <v>29</v>
      </c>
      <c r="G28" s="102">
        <v>0.94</v>
      </c>
      <c r="H28" s="180" t="s">
        <v>29</v>
      </c>
      <c r="I28" s="211">
        <v>0.91</v>
      </c>
      <c r="J28" s="212">
        <f>AVERAGE(D28:I28)</f>
        <v>0.92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9F71-141B-45AA-84D8-F358F6611A2E}">
  <dimension ref="B3:L28"/>
  <sheetViews>
    <sheetView showGridLines="0" topLeftCell="A10" zoomScale="90" zoomScaleNormal="90" workbookViewId="0">
      <selection activeCell="G8" sqref="G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52</v>
      </c>
      <c r="H4" s="89">
        <v>15</v>
      </c>
      <c r="I4" s="290">
        <v>64</v>
      </c>
      <c r="J4" s="291">
        <f>SUM(D4:I4)</f>
        <v>283</v>
      </c>
      <c r="K4" s="41">
        <v>45945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0</v>
      </c>
      <c r="H6" s="4">
        <v>0</v>
      </c>
      <c r="I6" s="201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53</v>
      </c>
      <c r="F7" s="4">
        <f>F4-F5-F6</f>
        <v>34</v>
      </c>
      <c r="G7" s="4">
        <v>50</v>
      </c>
      <c r="H7" s="4">
        <v>15</v>
      </c>
      <c r="I7" s="201">
        <v>58</v>
      </c>
      <c r="J7" s="205">
        <f t="shared" si="0"/>
        <v>266</v>
      </c>
      <c r="L7" s="25"/>
    </row>
    <row r="8" spans="2:12" x14ac:dyDescent="0.35">
      <c r="B8" s="3" t="s">
        <v>7</v>
      </c>
      <c r="D8" s="157">
        <v>46</v>
      </c>
      <c r="E8" s="4">
        <v>50</v>
      </c>
      <c r="F8" s="4">
        <v>31</v>
      </c>
      <c r="G8" s="4">
        <v>47</v>
      </c>
      <c r="H8" s="4">
        <v>14</v>
      </c>
      <c r="I8" s="201">
        <v>52</v>
      </c>
      <c r="J8" s="205">
        <f t="shared" si="0"/>
        <v>240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62</v>
      </c>
      <c r="E11" s="4">
        <v>50</v>
      </c>
      <c r="F11" s="4">
        <v>27</v>
      </c>
      <c r="G11" s="4">
        <v>45</v>
      </c>
      <c r="H11" s="4" t="s">
        <v>778</v>
      </c>
      <c r="I11" s="201">
        <v>57</v>
      </c>
      <c r="J11" s="205">
        <f t="shared" si="0"/>
        <v>241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0</v>
      </c>
      <c r="H12" s="4">
        <v>0</v>
      </c>
      <c r="I12" s="201">
        <v>3</v>
      </c>
      <c r="J12" s="205">
        <f t="shared" si="0"/>
        <v>5</v>
      </c>
    </row>
    <row r="13" spans="2:12" x14ac:dyDescent="0.35">
      <c r="B13" s="3" t="s">
        <v>11</v>
      </c>
      <c r="D13" s="96">
        <v>12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0</v>
      </c>
      <c r="G16" s="4">
        <v>0</v>
      </c>
      <c r="H16" s="4">
        <v>0</v>
      </c>
      <c r="I16" s="201">
        <v>14</v>
      </c>
      <c r="J16" s="205">
        <f t="shared" si="0"/>
        <v>24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0</v>
      </c>
      <c r="G19" s="4">
        <v>0</v>
      </c>
      <c r="H19" s="4">
        <v>0</v>
      </c>
      <c r="I19" s="201">
        <v>15</v>
      </c>
      <c r="J19" s="205">
        <f t="shared" si="0"/>
        <v>25</v>
      </c>
    </row>
    <row r="20" spans="2:10" x14ac:dyDescent="0.35">
      <c r="B20" s="3" t="s">
        <v>17</v>
      </c>
      <c r="D20" s="153">
        <v>7.9000000000000008E-3</v>
      </c>
      <c r="E20" s="6">
        <v>5.1000000000000004E-3</v>
      </c>
      <c r="F20" s="6">
        <v>2.2000000000000001E-3</v>
      </c>
      <c r="G20" s="6" t="s">
        <v>779</v>
      </c>
      <c r="H20" s="6">
        <v>0.01</v>
      </c>
      <c r="I20" s="136">
        <v>3.9300000000000002E-2</v>
      </c>
      <c r="J20" s="207">
        <f>AVERAGE(D20:I20)</f>
        <v>1.29E-2</v>
      </c>
    </row>
    <row r="21" spans="2:10" x14ac:dyDescent="0.35">
      <c r="B21" s="3" t="s">
        <v>18</v>
      </c>
      <c r="D21" s="153">
        <v>6.7000000000000002E-3</v>
      </c>
      <c r="E21" s="6">
        <v>0.01</v>
      </c>
      <c r="F21" s="6">
        <v>0.01</v>
      </c>
      <c r="G21" s="6">
        <v>4.3E-3</v>
      </c>
      <c r="H21" s="6">
        <v>3.8999999999999998E-3</v>
      </c>
      <c r="I21" s="136">
        <v>1.23E-2</v>
      </c>
      <c r="J21" s="207">
        <f>AVERAGE(D21:I21)</f>
        <v>7.8666666666666659E-3</v>
      </c>
    </row>
    <row r="22" spans="2:10" x14ac:dyDescent="0.35">
      <c r="B22" s="3" t="s">
        <v>19</v>
      </c>
      <c r="D22" s="100">
        <v>0.83</v>
      </c>
      <c r="E22" s="7">
        <v>0.82</v>
      </c>
      <c r="F22" s="7">
        <v>0.69</v>
      </c>
      <c r="G22" s="7">
        <v>0.57999999999999996</v>
      </c>
      <c r="H22" s="7">
        <v>0.51</v>
      </c>
      <c r="I22" s="202">
        <v>0.5</v>
      </c>
      <c r="J22" s="208">
        <f>AVERAGE(D22:I22)</f>
        <v>0.65499999999999992</v>
      </c>
    </row>
    <row r="23" spans="2:10" x14ac:dyDescent="0.35">
      <c r="B23" s="3" t="s">
        <v>20</v>
      </c>
      <c r="D23" s="209">
        <v>49484</v>
      </c>
      <c r="E23" s="8">
        <v>28517</v>
      </c>
      <c r="F23" s="8">
        <v>18464</v>
      </c>
      <c r="G23" s="14">
        <v>32632</v>
      </c>
      <c r="H23" s="14">
        <v>8665</v>
      </c>
      <c r="I23" s="203">
        <v>42453</v>
      </c>
      <c r="J23" s="210">
        <f t="shared" si="0"/>
        <v>180215</v>
      </c>
    </row>
    <row r="24" spans="2:10" x14ac:dyDescent="0.35">
      <c r="B24" s="3" t="s">
        <v>21</v>
      </c>
      <c r="D24" s="96">
        <v>590</v>
      </c>
      <c r="E24" s="4">
        <v>679</v>
      </c>
      <c r="F24" s="4">
        <v>277</v>
      </c>
      <c r="G24" s="4">
        <v>409</v>
      </c>
      <c r="H24" s="4">
        <v>205</v>
      </c>
      <c r="I24" s="201">
        <v>556</v>
      </c>
      <c r="J24" s="205">
        <f t="shared" si="0"/>
        <v>2716</v>
      </c>
    </row>
    <row r="25" spans="2:10" x14ac:dyDescent="0.35">
      <c r="B25" s="3" t="s">
        <v>23</v>
      </c>
      <c r="D25" s="96">
        <v>9</v>
      </c>
      <c r="E25" s="4">
        <v>7</v>
      </c>
      <c r="F25" s="277" t="s">
        <v>29</v>
      </c>
      <c r="G25" s="4">
        <v>9</v>
      </c>
      <c r="H25" s="71" t="s">
        <v>29</v>
      </c>
      <c r="I25" s="201">
        <v>7</v>
      </c>
      <c r="J25" s="205">
        <f>SUM(D25:I25)</f>
        <v>32</v>
      </c>
    </row>
    <row r="26" spans="2:10" x14ac:dyDescent="0.35">
      <c r="B26" s="3" t="s">
        <v>24</v>
      </c>
      <c r="D26" s="100">
        <v>0.76</v>
      </c>
      <c r="E26" s="7">
        <v>0.84</v>
      </c>
      <c r="F26" s="277" t="s">
        <v>29</v>
      </c>
      <c r="G26" s="7">
        <v>0.73</v>
      </c>
      <c r="H26" s="71" t="s">
        <v>29</v>
      </c>
      <c r="I26" s="202">
        <v>0.65</v>
      </c>
      <c r="J26" s="208">
        <f>AVERAGE(D26:I26)</f>
        <v>0.745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0.99</v>
      </c>
      <c r="F28" s="280" t="s">
        <v>29</v>
      </c>
      <c r="G28" s="102">
        <v>0.94</v>
      </c>
      <c r="H28" s="180" t="s">
        <v>29</v>
      </c>
      <c r="I28" s="211">
        <v>0.91</v>
      </c>
      <c r="J28" s="212">
        <f>AVERAGE(D28:I28)</f>
        <v>0.91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BEBA-2861-47D7-B8E2-2B118D44A67C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63</v>
      </c>
      <c r="E4" s="89">
        <v>53</v>
      </c>
      <c r="F4" s="89">
        <v>36</v>
      </c>
      <c r="G4" s="89">
        <v>52</v>
      </c>
      <c r="H4" s="89">
        <v>15</v>
      </c>
      <c r="I4" s="290">
        <v>64</v>
      </c>
      <c r="J4" s="291">
        <f>SUM(D4:I4)</f>
        <v>283</v>
      </c>
      <c r="K4" s="41">
        <v>45946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0</v>
      </c>
      <c r="H6" s="4">
        <v>0</v>
      </c>
      <c r="I6" s="201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53</v>
      </c>
      <c r="F7" s="4">
        <f>F4-F5-F6</f>
        <v>34</v>
      </c>
      <c r="G7" s="4">
        <v>50</v>
      </c>
      <c r="H7" s="4">
        <v>15</v>
      </c>
      <c r="I7" s="201">
        <v>58</v>
      </c>
      <c r="J7" s="205">
        <f t="shared" si="0"/>
        <v>266</v>
      </c>
      <c r="L7" s="25"/>
    </row>
    <row r="8" spans="2:12" x14ac:dyDescent="0.35">
      <c r="B8" s="3" t="s">
        <v>7</v>
      </c>
      <c r="D8" s="157">
        <v>46</v>
      </c>
      <c r="E8" s="4">
        <v>50</v>
      </c>
      <c r="F8" s="4">
        <v>31</v>
      </c>
      <c r="G8" s="4">
        <v>47</v>
      </c>
      <c r="H8" s="4">
        <v>14</v>
      </c>
      <c r="I8" s="201">
        <v>52</v>
      </c>
      <c r="J8" s="205">
        <f t="shared" si="0"/>
        <v>240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55</v>
      </c>
      <c r="E11" s="4">
        <v>50</v>
      </c>
      <c r="F11" s="4">
        <v>33</v>
      </c>
      <c r="G11" s="4">
        <v>55</v>
      </c>
      <c r="H11" s="4" t="s">
        <v>780</v>
      </c>
      <c r="I11" s="201">
        <v>55</v>
      </c>
      <c r="J11" s="205">
        <f t="shared" si="0"/>
        <v>248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2</v>
      </c>
      <c r="G12" s="4">
        <v>0</v>
      </c>
      <c r="H12" s="4">
        <v>0</v>
      </c>
      <c r="I12" s="201">
        <v>6</v>
      </c>
      <c r="J12" s="205">
        <f t="shared" si="0"/>
        <v>9</v>
      </c>
    </row>
    <row r="13" spans="2:12" x14ac:dyDescent="0.35">
      <c r="B13" s="3" t="s">
        <v>11</v>
      </c>
      <c r="D13" s="96">
        <v>9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3</v>
      </c>
      <c r="E14" s="4">
        <v>1</v>
      </c>
      <c r="F14" s="4">
        <v>0</v>
      </c>
      <c r="G14" s="4">
        <v>7</v>
      </c>
      <c r="H14" s="4">
        <v>2</v>
      </c>
      <c r="I14" s="201">
        <v>0</v>
      </c>
      <c r="J14" s="205">
        <f t="shared" si="0"/>
        <v>13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6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1</v>
      </c>
      <c r="H16" s="4">
        <v>0</v>
      </c>
      <c r="I16" s="201">
        <v>6</v>
      </c>
      <c r="J16" s="205">
        <f t="shared" si="0"/>
        <v>18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5</v>
      </c>
      <c r="H17" s="4">
        <v>0</v>
      </c>
      <c r="I17" s="201">
        <v>0</v>
      </c>
      <c r="J17" s="205">
        <f t="shared" si="0"/>
        <v>5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11</v>
      </c>
      <c r="E19" s="4">
        <v>0</v>
      </c>
      <c r="F19" s="4">
        <v>0</v>
      </c>
      <c r="G19" s="4">
        <v>6</v>
      </c>
      <c r="H19" s="4">
        <v>0</v>
      </c>
      <c r="I19" s="201">
        <v>7</v>
      </c>
      <c r="J19" s="205">
        <f t="shared" si="0"/>
        <v>24</v>
      </c>
    </row>
    <row r="20" spans="2:10" x14ac:dyDescent="0.35">
      <c r="B20" s="3" t="s">
        <v>17</v>
      </c>
      <c r="D20" s="153">
        <v>6.4999999999999997E-3</v>
      </c>
      <c r="E20" s="6">
        <v>5.1000000000000004E-3</v>
      </c>
      <c r="F20" s="6">
        <v>4.5999999999999999E-3</v>
      </c>
      <c r="G20" s="6" t="s">
        <v>276</v>
      </c>
      <c r="H20" s="6">
        <v>1.4E-3</v>
      </c>
      <c r="I20" s="136">
        <v>1.04E-2</v>
      </c>
      <c r="J20" s="207">
        <f>AVERAGE(D20:I20)</f>
        <v>5.5999999999999991E-3</v>
      </c>
    </row>
    <row r="21" spans="2:10" x14ac:dyDescent="0.35">
      <c r="B21" s="3" t="s">
        <v>18</v>
      </c>
      <c r="D21" s="153">
        <v>6.7000000000000002E-3</v>
      </c>
      <c r="E21" s="6">
        <v>9.4000000000000004E-3</v>
      </c>
      <c r="F21" s="6">
        <v>9.4000000000000004E-3</v>
      </c>
      <c r="G21" s="7" t="s">
        <v>776</v>
      </c>
      <c r="H21" s="6">
        <v>3.5999999999999999E-3</v>
      </c>
      <c r="I21" s="136">
        <v>1.23E-2</v>
      </c>
      <c r="J21" s="207">
        <f>AVERAGE(D21:I21)</f>
        <v>8.2799999999999992E-3</v>
      </c>
    </row>
    <row r="22" spans="2:10" x14ac:dyDescent="0.35">
      <c r="B22" s="3" t="s">
        <v>19</v>
      </c>
      <c r="D22" s="100">
        <v>0.77</v>
      </c>
      <c r="E22" s="7">
        <v>0.79</v>
      </c>
      <c r="F22" s="7">
        <v>0.74</v>
      </c>
      <c r="G22" s="7">
        <v>0.74</v>
      </c>
      <c r="H22" s="7">
        <v>0.75</v>
      </c>
      <c r="I22" s="202">
        <v>0.48</v>
      </c>
      <c r="J22" s="208">
        <f>AVERAGE(D22:I22)</f>
        <v>0.71166666666666656</v>
      </c>
    </row>
    <row r="23" spans="2:10" x14ac:dyDescent="0.35">
      <c r="B23" s="3" t="s">
        <v>20</v>
      </c>
      <c r="D23" s="209">
        <v>48368</v>
      </c>
      <c r="E23" s="8">
        <v>31732</v>
      </c>
      <c r="F23" s="8">
        <v>27988</v>
      </c>
      <c r="G23" s="14">
        <v>60227</v>
      </c>
      <c r="H23" s="14">
        <v>12075</v>
      </c>
      <c r="I23" s="203">
        <v>40126</v>
      </c>
      <c r="J23" s="210">
        <f t="shared" si="0"/>
        <v>220516</v>
      </c>
    </row>
    <row r="24" spans="2:10" x14ac:dyDescent="0.35">
      <c r="B24" s="3" t="s">
        <v>21</v>
      </c>
      <c r="D24" s="96">
        <v>582</v>
      </c>
      <c r="E24" s="4">
        <v>708</v>
      </c>
      <c r="F24" s="4">
        <v>293</v>
      </c>
      <c r="G24" s="4">
        <v>736</v>
      </c>
      <c r="H24" s="4">
        <v>360</v>
      </c>
      <c r="I24" s="201">
        <v>697</v>
      </c>
      <c r="J24" s="205">
        <f t="shared" si="0"/>
        <v>3376</v>
      </c>
    </row>
    <row r="25" spans="2:10" x14ac:dyDescent="0.35">
      <c r="B25" s="3" t="s">
        <v>23</v>
      </c>
      <c r="D25" s="96">
        <v>6</v>
      </c>
      <c r="E25" s="4">
        <v>9</v>
      </c>
      <c r="F25" s="277" t="s">
        <v>29</v>
      </c>
      <c r="G25" s="4">
        <v>5</v>
      </c>
      <c r="H25" s="71" t="s">
        <v>29</v>
      </c>
      <c r="I25" s="201">
        <v>6</v>
      </c>
      <c r="J25" s="205">
        <f>SUM(D25:I25)</f>
        <v>26</v>
      </c>
    </row>
    <row r="26" spans="2:10" x14ac:dyDescent="0.35">
      <c r="B26" s="3" t="s">
        <v>24</v>
      </c>
      <c r="D26" s="100">
        <v>0.76</v>
      </c>
      <c r="E26" s="7">
        <v>0.85</v>
      </c>
      <c r="F26" s="277" t="s">
        <v>29</v>
      </c>
      <c r="G26" s="7">
        <v>0.7</v>
      </c>
      <c r="H26" s="71" t="s">
        <v>29</v>
      </c>
      <c r="I26" s="202">
        <v>0.65</v>
      </c>
      <c r="J26" s="208">
        <f>AVERAGE(D26:I26)</f>
        <v>0.73999999999999988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0.99</v>
      </c>
      <c r="F28" s="280" t="s">
        <v>29</v>
      </c>
      <c r="G28" s="102">
        <v>0.94</v>
      </c>
      <c r="H28" s="180" t="s">
        <v>29</v>
      </c>
      <c r="I28" s="211">
        <v>0.91</v>
      </c>
      <c r="J28" s="212">
        <f>AVERAGE(D28:I28)</f>
        <v>0.91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636D-B1F3-4FE8-95D6-FA0E71E85E18}">
  <dimension ref="B3:L28"/>
  <sheetViews>
    <sheetView showGridLines="0" topLeftCell="B1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53</v>
      </c>
      <c r="F4" s="89">
        <v>36</v>
      </c>
      <c r="G4" s="89">
        <v>52</v>
      </c>
      <c r="H4" s="89">
        <v>15</v>
      </c>
      <c r="I4" s="290">
        <v>65</v>
      </c>
      <c r="J4" s="291">
        <f>SUM(D4:I4)</f>
        <v>290</v>
      </c>
      <c r="K4" s="41">
        <v>45947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0</v>
      </c>
      <c r="H6" s="4">
        <v>0</v>
      </c>
      <c r="I6" s="201">
        <v>3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60</v>
      </c>
      <c r="E7" s="4">
        <f>E4-E5-E6</f>
        <v>53</v>
      </c>
      <c r="F7" s="4">
        <f>F4-F5-F6</f>
        <v>34</v>
      </c>
      <c r="G7" s="4">
        <v>50</v>
      </c>
      <c r="H7" s="4">
        <v>15</v>
      </c>
      <c r="I7" s="201">
        <v>59</v>
      </c>
      <c r="J7" s="205">
        <f t="shared" si="0"/>
        <v>271</v>
      </c>
      <c r="L7" s="25"/>
    </row>
    <row r="8" spans="2:12" x14ac:dyDescent="0.35">
      <c r="B8" s="3" t="s">
        <v>7</v>
      </c>
      <c r="D8" s="157">
        <v>50</v>
      </c>
      <c r="E8" s="4">
        <v>50</v>
      </c>
      <c r="F8" s="4">
        <v>31</v>
      </c>
      <c r="G8" s="4">
        <v>47</v>
      </c>
      <c r="H8" s="4">
        <v>14</v>
      </c>
      <c r="I8" s="201">
        <v>53</v>
      </c>
      <c r="J8" s="205">
        <f t="shared" si="0"/>
        <v>245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66</v>
      </c>
      <c r="E11" s="4">
        <v>52</v>
      </c>
      <c r="F11" s="4">
        <v>30</v>
      </c>
      <c r="G11" s="4">
        <v>54</v>
      </c>
      <c r="H11" s="4">
        <v>15</v>
      </c>
      <c r="I11" s="201">
        <v>53</v>
      </c>
      <c r="J11" s="205">
        <f t="shared" si="0"/>
        <v>270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1</v>
      </c>
      <c r="G12" s="4">
        <v>4</v>
      </c>
      <c r="H12" s="4">
        <v>0</v>
      </c>
      <c r="I12" s="201">
        <v>4</v>
      </c>
      <c r="J12" s="205">
        <f t="shared" si="0"/>
        <v>10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3</v>
      </c>
      <c r="E14" s="4">
        <v>0</v>
      </c>
      <c r="F14" s="4">
        <v>0</v>
      </c>
      <c r="G14" s="4">
        <v>11</v>
      </c>
      <c r="H14" s="4">
        <v>1</v>
      </c>
      <c r="I14" s="201">
        <v>0</v>
      </c>
      <c r="J14" s="205">
        <f t="shared" si="0"/>
        <v>15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0</v>
      </c>
      <c r="H16" s="4">
        <v>0</v>
      </c>
      <c r="I16" s="201">
        <v>29</v>
      </c>
      <c r="J16" s="205">
        <f t="shared" si="0"/>
        <v>40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8</v>
      </c>
      <c r="H17" s="4">
        <v>0</v>
      </c>
      <c r="I17" s="201">
        <v>0</v>
      </c>
      <c r="J17" s="205">
        <f t="shared" si="0"/>
        <v>8</v>
      </c>
    </row>
    <row r="18" spans="2:10" x14ac:dyDescent="0.35">
      <c r="B18" s="3" t="s">
        <v>15</v>
      </c>
      <c r="D18" s="96">
        <v>9</v>
      </c>
      <c r="E18" s="4">
        <v>0</v>
      </c>
      <c r="F18" s="4">
        <v>0</v>
      </c>
      <c r="G18" s="347"/>
      <c r="H18" s="4">
        <v>0</v>
      </c>
      <c r="I18" s="201">
        <v>2</v>
      </c>
      <c r="J18" s="205">
        <f t="shared" si="0"/>
        <v>11</v>
      </c>
    </row>
    <row r="19" spans="2:10" x14ac:dyDescent="0.35">
      <c r="B19" s="3" t="s">
        <v>16</v>
      </c>
      <c r="D19" s="96">
        <v>20</v>
      </c>
      <c r="E19" s="4">
        <v>0</v>
      </c>
      <c r="F19" s="4">
        <v>0</v>
      </c>
      <c r="G19" s="4">
        <v>8</v>
      </c>
      <c r="H19" s="4">
        <v>0</v>
      </c>
      <c r="I19" s="201">
        <v>31</v>
      </c>
      <c r="J19" s="205">
        <f t="shared" si="0"/>
        <v>59</v>
      </c>
    </row>
    <row r="20" spans="2:10" x14ac:dyDescent="0.35">
      <c r="B20" s="3" t="s">
        <v>17</v>
      </c>
      <c r="D20" s="153">
        <v>1.2999999999999999E-2</v>
      </c>
      <c r="E20" s="6">
        <v>1.46E-2</v>
      </c>
      <c r="F20" s="6">
        <v>2E-3</v>
      </c>
      <c r="G20" s="6" t="s">
        <v>281</v>
      </c>
      <c r="H20" s="6">
        <v>2.8999999999999998E-3</v>
      </c>
      <c r="I20" s="136">
        <v>1.67E-2</v>
      </c>
      <c r="J20" s="207">
        <f>AVERAGE(D20:I20)</f>
        <v>9.8399999999999998E-3</v>
      </c>
    </row>
    <row r="21" spans="2:10" x14ac:dyDescent="0.35">
      <c r="B21" s="3" t="s">
        <v>18</v>
      </c>
      <c r="D21" s="153">
        <v>6.6E-3</v>
      </c>
      <c r="E21" s="6">
        <v>9.1999999999999998E-3</v>
      </c>
      <c r="F21" s="6">
        <v>9.1999999999999998E-3</v>
      </c>
      <c r="G21" s="7" t="s">
        <v>749</v>
      </c>
      <c r="H21" s="6">
        <v>3.5999999999999999E-3</v>
      </c>
      <c r="I21" s="136">
        <v>1.2500000000000001E-2</v>
      </c>
      <c r="J21" s="207">
        <f>AVERAGE(D21:I21)</f>
        <v>8.2199999999999999E-3</v>
      </c>
    </row>
    <row r="22" spans="2:10" x14ac:dyDescent="0.35">
      <c r="B22" s="3" t="s">
        <v>19</v>
      </c>
      <c r="D22" s="100">
        <v>0.86</v>
      </c>
      <c r="E22" s="7">
        <v>0.79</v>
      </c>
      <c r="F22" s="7">
        <v>0.76</v>
      </c>
      <c r="G22" s="7">
        <v>0.73</v>
      </c>
      <c r="H22" s="7">
        <v>0.76</v>
      </c>
      <c r="I22" s="202">
        <v>0.53</v>
      </c>
      <c r="J22" s="208">
        <f>AVERAGE(D22:I22)</f>
        <v>0.7383333333333334</v>
      </c>
    </row>
    <row r="23" spans="2:10" x14ac:dyDescent="0.35">
      <c r="B23" s="3" t="s">
        <v>20</v>
      </c>
      <c r="D23" s="209">
        <v>56268</v>
      </c>
      <c r="E23" s="8">
        <v>27991</v>
      </c>
      <c r="F23" s="8">
        <v>20809</v>
      </c>
      <c r="G23" s="14">
        <v>60141</v>
      </c>
      <c r="H23" s="14">
        <v>11395</v>
      </c>
      <c r="I23" s="203">
        <v>43569</v>
      </c>
      <c r="J23" s="210">
        <f t="shared" si="0"/>
        <v>220173</v>
      </c>
    </row>
    <row r="24" spans="2:10" x14ac:dyDescent="0.35">
      <c r="B24" s="3" t="s">
        <v>21</v>
      </c>
      <c r="D24" s="96">
        <v>700</v>
      </c>
      <c r="E24" s="4">
        <v>634</v>
      </c>
      <c r="F24" s="4">
        <v>371</v>
      </c>
      <c r="G24" s="4">
        <v>723</v>
      </c>
      <c r="H24" s="4">
        <v>214</v>
      </c>
      <c r="I24" s="201">
        <v>615</v>
      </c>
      <c r="J24" s="205">
        <f t="shared" si="0"/>
        <v>3257</v>
      </c>
    </row>
    <row r="25" spans="2:10" x14ac:dyDescent="0.35">
      <c r="B25" s="3" t="s">
        <v>23</v>
      </c>
      <c r="D25" s="96">
        <v>7</v>
      </c>
      <c r="E25" s="4">
        <v>5</v>
      </c>
      <c r="F25" s="277" t="s">
        <v>29</v>
      </c>
      <c r="G25" s="4">
        <v>8</v>
      </c>
      <c r="H25" s="71" t="s">
        <v>29</v>
      </c>
      <c r="I25" s="201">
        <v>3</v>
      </c>
      <c r="J25" s="205">
        <f>SUM(D25:I25)</f>
        <v>23</v>
      </c>
    </row>
    <row r="26" spans="2:10" x14ac:dyDescent="0.35">
      <c r="B26" s="3" t="s">
        <v>24</v>
      </c>
      <c r="D26" s="100">
        <v>0.74</v>
      </c>
      <c r="E26" s="7">
        <v>0.79</v>
      </c>
      <c r="F26" s="277" t="s">
        <v>29</v>
      </c>
      <c r="G26" s="7">
        <v>0.7</v>
      </c>
      <c r="H26" s="71" t="s">
        <v>29</v>
      </c>
      <c r="I26" s="202">
        <v>0.69</v>
      </c>
      <c r="J26" s="208">
        <f>AVERAGE(D26:I26)</f>
        <v>0.73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0.74</v>
      </c>
      <c r="E28" s="102">
        <v>0.84</v>
      </c>
      <c r="F28" s="280" t="s">
        <v>29</v>
      </c>
      <c r="G28" s="102">
        <v>0.89</v>
      </c>
      <c r="H28" s="180" t="s">
        <v>29</v>
      </c>
      <c r="I28" s="211">
        <v>0.84</v>
      </c>
      <c r="J28" s="212">
        <f>AVERAGE(D28:I28)</f>
        <v>0.82750000000000001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CA8B-1F53-41C3-B285-E361DA80F47E}">
  <dimension ref="B3:L28"/>
  <sheetViews>
    <sheetView showGridLines="0" zoomScale="90" zoomScaleNormal="90" workbookViewId="0">
      <selection activeCell="E4" sqref="E4:F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53</v>
      </c>
      <c r="F4" s="89">
        <v>36</v>
      </c>
      <c r="G4" s="89">
        <v>52</v>
      </c>
      <c r="H4" s="89">
        <v>15</v>
      </c>
      <c r="I4" s="290">
        <v>65</v>
      </c>
      <c r="J4" s="291">
        <f>SUM(D4:I4)</f>
        <v>290</v>
      </c>
      <c r="K4" s="41">
        <v>45948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0</v>
      </c>
      <c r="H6" s="4">
        <v>0</v>
      </c>
      <c r="I6" s="201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60</v>
      </c>
      <c r="E7" s="4">
        <f>E4-E5-E6</f>
        <v>53</v>
      </c>
      <c r="F7" s="4">
        <f>F4-F5-F6</f>
        <v>34</v>
      </c>
      <c r="G7" s="4">
        <v>50</v>
      </c>
      <c r="H7" s="4">
        <v>15</v>
      </c>
      <c r="I7" s="201">
        <v>60</v>
      </c>
      <c r="J7" s="205">
        <f t="shared" si="0"/>
        <v>272</v>
      </c>
      <c r="L7" s="25"/>
    </row>
    <row r="8" spans="2:12" x14ac:dyDescent="0.35">
      <c r="B8" s="3" t="s">
        <v>7</v>
      </c>
      <c r="D8" s="157">
        <v>50</v>
      </c>
      <c r="E8" s="4">
        <v>50</v>
      </c>
      <c r="F8" s="4">
        <v>31</v>
      </c>
      <c r="G8" s="4">
        <v>47</v>
      </c>
      <c r="H8" s="4">
        <v>14</v>
      </c>
      <c r="I8" s="201">
        <v>54</v>
      </c>
      <c r="J8" s="205">
        <f t="shared" si="0"/>
        <v>246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54</v>
      </c>
      <c r="E11" s="4">
        <v>42</v>
      </c>
      <c r="F11" s="4">
        <v>32</v>
      </c>
      <c r="G11" s="4">
        <v>45</v>
      </c>
      <c r="H11" s="4">
        <v>15</v>
      </c>
      <c r="I11" s="201">
        <v>49</v>
      </c>
      <c r="J11" s="205">
        <f t="shared" si="0"/>
        <v>237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2</v>
      </c>
      <c r="G12" s="4">
        <v>8</v>
      </c>
      <c r="H12" s="4">
        <v>0</v>
      </c>
      <c r="I12" s="201">
        <v>10</v>
      </c>
      <c r="J12" s="205">
        <f t="shared" si="0"/>
        <v>23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 t="s">
        <v>781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2</v>
      </c>
      <c r="E14" s="4">
        <v>0</v>
      </c>
      <c r="F14" s="4">
        <v>0</v>
      </c>
      <c r="G14" s="4">
        <v>3</v>
      </c>
      <c r="H14" s="4">
        <v>0</v>
      </c>
      <c r="I14" s="201">
        <v>0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4">
        <v>2</v>
      </c>
      <c r="H16" s="4">
        <v>0</v>
      </c>
      <c r="I16" s="201">
        <v>16</v>
      </c>
      <c r="J16" s="205">
        <f t="shared" si="0"/>
        <v>27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9</v>
      </c>
      <c r="E19" s="4">
        <v>0</v>
      </c>
      <c r="F19" s="4">
        <v>0</v>
      </c>
      <c r="G19" s="4">
        <v>2</v>
      </c>
      <c r="H19" s="4">
        <v>0</v>
      </c>
      <c r="I19" s="201">
        <v>17</v>
      </c>
      <c r="J19" s="205">
        <f t="shared" si="0"/>
        <v>28</v>
      </c>
    </row>
    <row r="20" spans="2:10" x14ac:dyDescent="0.35">
      <c r="B20" s="3" t="s">
        <v>17</v>
      </c>
      <c r="D20" s="153">
        <v>7.1999999999999998E-3</v>
      </c>
      <c r="E20" s="6">
        <v>7.1999999999999998E-3</v>
      </c>
      <c r="F20" s="6">
        <v>7.4999999999999997E-3</v>
      </c>
      <c r="G20" s="6" t="s">
        <v>717</v>
      </c>
      <c r="H20" s="6">
        <v>8.0000000000000004E-4</v>
      </c>
      <c r="I20" s="136">
        <v>4.7000000000000002E-3</v>
      </c>
      <c r="J20" s="207">
        <f>AVERAGE(D20:I20)</f>
        <v>5.4799999999999996E-3</v>
      </c>
    </row>
    <row r="21" spans="2:10" x14ac:dyDescent="0.35">
      <c r="B21" s="3" t="s">
        <v>18</v>
      </c>
      <c r="D21" s="153">
        <v>6.1999999999999998E-3</v>
      </c>
      <c r="E21" s="6">
        <v>8.9999999999999993E-3</v>
      </c>
      <c r="F21" s="6">
        <v>8.9999999999999993E-3</v>
      </c>
      <c r="G21" s="7" t="s">
        <v>455</v>
      </c>
      <c r="H21" s="6">
        <v>3.3999999999999998E-3</v>
      </c>
      <c r="I21" s="136">
        <v>1.2699999999999999E-2</v>
      </c>
      <c r="J21" s="207">
        <f>AVERAGE(D21:I21)</f>
        <v>8.0600000000000012E-3</v>
      </c>
    </row>
    <row r="22" spans="2:10" x14ac:dyDescent="0.35">
      <c r="B22" s="3" t="s">
        <v>19</v>
      </c>
      <c r="D22" s="100">
        <v>0.84</v>
      </c>
      <c r="E22" s="7">
        <v>0.72</v>
      </c>
      <c r="F22" s="7">
        <v>0.7</v>
      </c>
      <c r="G22" s="7">
        <v>0.65</v>
      </c>
      <c r="H22" s="7">
        <v>0.52</v>
      </c>
      <c r="I22" s="202">
        <v>0.49</v>
      </c>
      <c r="J22" s="208">
        <f>AVERAGE(D22:I22)</f>
        <v>0.65333333333333332</v>
      </c>
    </row>
    <row r="23" spans="2:10" x14ac:dyDescent="0.35">
      <c r="B23" s="3" t="s">
        <v>20</v>
      </c>
      <c r="D23" s="209">
        <v>39860</v>
      </c>
      <c r="E23" s="8">
        <v>23993</v>
      </c>
      <c r="F23" s="8">
        <v>20662</v>
      </c>
      <c r="G23" s="14">
        <v>41355</v>
      </c>
      <c r="H23" s="14">
        <v>7850</v>
      </c>
      <c r="I23" s="203">
        <v>34465</v>
      </c>
      <c r="J23" s="210">
        <f t="shared" si="0"/>
        <v>168185</v>
      </c>
    </row>
    <row r="24" spans="2:10" x14ac:dyDescent="0.35">
      <c r="B24" s="3" t="s">
        <v>21</v>
      </c>
      <c r="D24" s="96">
        <v>576</v>
      </c>
      <c r="E24" s="4">
        <v>474</v>
      </c>
      <c r="F24" s="4">
        <v>321</v>
      </c>
      <c r="G24" s="4">
        <v>482</v>
      </c>
      <c r="H24" s="4">
        <v>224</v>
      </c>
      <c r="I24" s="201">
        <v>529</v>
      </c>
      <c r="J24" s="205">
        <f t="shared" si="0"/>
        <v>2606</v>
      </c>
    </row>
    <row r="25" spans="2:10" x14ac:dyDescent="0.35">
      <c r="B25" s="3" t="s">
        <v>23</v>
      </c>
      <c r="D25" s="96">
        <v>12</v>
      </c>
      <c r="E25" s="4">
        <v>11</v>
      </c>
      <c r="F25" s="277" t="s">
        <v>29</v>
      </c>
      <c r="G25" s="4">
        <v>14</v>
      </c>
      <c r="H25" s="71" t="s">
        <v>29</v>
      </c>
      <c r="I25" s="201">
        <v>0</v>
      </c>
      <c r="J25" s="205">
        <f>SUM(D25:I25)</f>
        <v>37</v>
      </c>
    </row>
    <row r="26" spans="2:10" x14ac:dyDescent="0.35">
      <c r="B26" s="3" t="s">
        <v>24</v>
      </c>
      <c r="D26" s="100">
        <v>0.76</v>
      </c>
      <c r="E26" s="7">
        <v>0.85</v>
      </c>
      <c r="F26" s="277" t="s">
        <v>29</v>
      </c>
      <c r="G26" s="7">
        <v>0.71</v>
      </c>
      <c r="H26" s="71" t="s">
        <v>29</v>
      </c>
      <c r="I26" s="202">
        <v>0.67</v>
      </c>
      <c r="J26" s="208">
        <f>AVERAGE(D26:I26)</f>
        <v>0.74749999999999994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0.74</v>
      </c>
      <c r="E28" s="102">
        <v>0.84</v>
      </c>
      <c r="F28" s="280" t="s">
        <v>29</v>
      </c>
      <c r="G28" s="102">
        <v>0.89</v>
      </c>
      <c r="H28" s="71" t="s">
        <v>29</v>
      </c>
      <c r="I28" s="211">
        <v>0.84</v>
      </c>
      <c r="J28" s="212">
        <f>AVERAGE(D28:I28)</f>
        <v>0.82750000000000001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7996-B0A5-4A9D-9CBF-E3BA0BF6F57B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53</v>
      </c>
      <c r="F4" s="89">
        <v>36</v>
      </c>
      <c r="G4" s="89">
        <v>52</v>
      </c>
      <c r="H4" s="89">
        <v>15</v>
      </c>
      <c r="I4" s="290">
        <v>65</v>
      </c>
      <c r="J4" s="291">
        <f>SUM(D4:I4)</f>
        <v>290</v>
      </c>
      <c r="K4" s="41">
        <v>45950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40</v>
      </c>
      <c r="E6" s="173" t="s">
        <v>782</v>
      </c>
      <c r="F6" s="173" t="s">
        <v>783</v>
      </c>
      <c r="G6" s="4" t="s">
        <v>784</v>
      </c>
      <c r="H6" s="4">
        <v>0</v>
      </c>
      <c r="I6" s="201" t="s">
        <v>785</v>
      </c>
      <c r="J6" s="205">
        <f t="shared" si="0"/>
        <v>40</v>
      </c>
      <c r="K6" s="41"/>
      <c r="L6" s="25"/>
    </row>
    <row r="7" spans="2:12" x14ac:dyDescent="0.35">
      <c r="B7" s="82" t="s">
        <v>54</v>
      </c>
      <c r="D7" s="156">
        <v>26</v>
      </c>
      <c r="E7" s="4">
        <v>28</v>
      </c>
      <c r="F7" s="4">
        <v>13</v>
      </c>
      <c r="G7" s="4">
        <v>50</v>
      </c>
      <c r="H7" s="4">
        <v>15</v>
      </c>
      <c r="I7" s="201">
        <v>24</v>
      </c>
      <c r="J7" s="205">
        <f t="shared" si="0"/>
        <v>156</v>
      </c>
      <c r="L7" s="25"/>
    </row>
    <row r="8" spans="2:12" x14ac:dyDescent="0.35">
      <c r="B8" s="3" t="s">
        <v>7</v>
      </c>
      <c r="D8" s="157">
        <v>25</v>
      </c>
      <c r="E8" s="4">
        <v>25</v>
      </c>
      <c r="F8" s="4">
        <v>10</v>
      </c>
      <c r="G8" s="4">
        <v>47</v>
      </c>
      <c r="H8" s="4">
        <v>14</v>
      </c>
      <c r="I8" s="201">
        <v>18</v>
      </c>
      <c r="J8" s="205">
        <f t="shared" si="0"/>
        <v>139</v>
      </c>
    </row>
    <row r="9" spans="2:12" x14ac:dyDescent="0.35">
      <c r="B9" s="3" t="s">
        <v>8</v>
      </c>
      <c r="D9" s="157">
        <v>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14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17</v>
      </c>
      <c r="E11" s="4">
        <v>29</v>
      </c>
      <c r="F11" s="4">
        <v>7</v>
      </c>
      <c r="G11" s="4">
        <v>19</v>
      </c>
      <c r="H11" s="4">
        <v>15</v>
      </c>
      <c r="I11" s="201">
        <v>21</v>
      </c>
      <c r="J11" s="205">
        <f t="shared" si="0"/>
        <v>108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1</v>
      </c>
      <c r="G12" s="4">
        <v>0</v>
      </c>
      <c r="H12" s="4">
        <v>0</v>
      </c>
      <c r="I12" s="201">
        <v>2</v>
      </c>
      <c r="J12" s="205">
        <f t="shared" si="0"/>
        <v>4</v>
      </c>
    </row>
    <row r="13" spans="2:12" x14ac:dyDescent="0.35">
      <c r="B13" s="3" t="s">
        <v>11</v>
      </c>
      <c r="D13" s="96" t="s">
        <v>280</v>
      </c>
      <c r="E13" s="4">
        <v>0</v>
      </c>
      <c r="F13" s="4">
        <v>0</v>
      </c>
      <c r="G13" s="4">
        <v>4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0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0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4">
        <v>0</v>
      </c>
      <c r="H16" s="4">
        <v>0</v>
      </c>
      <c r="I16" s="201">
        <v>1</v>
      </c>
      <c r="J16" s="205">
        <f t="shared" si="0"/>
        <v>10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9</v>
      </c>
      <c r="E19" s="4">
        <v>0</v>
      </c>
      <c r="F19" s="4">
        <v>0</v>
      </c>
      <c r="G19" s="4">
        <v>0</v>
      </c>
      <c r="H19" s="4">
        <v>0</v>
      </c>
      <c r="I19" s="201">
        <v>2</v>
      </c>
      <c r="J19" s="205">
        <f t="shared" si="0"/>
        <v>11</v>
      </c>
    </row>
    <row r="20" spans="2:10" x14ac:dyDescent="0.35">
      <c r="B20" s="3" t="s">
        <v>17</v>
      </c>
      <c r="D20" s="153">
        <v>8.5000000000000006E-3</v>
      </c>
      <c r="E20" s="6">
        <v>1.03E-2</v>
      </c>
      <c r="F20" s="6">
        <v>4.7999999999999996E-3</v>
      </c>
      <c r="G20" s="6" t="s">
        <v>337</v>
      </c>
      <c r="H20" s="6">
        <v>6.1499999999999999E-2</v>
      </c>
      <c r="I20" s="136">
        <v>3.0000000000000001E-3</v>
      </c>
      <c r="J20" s="207">
        <f>AVERAGE(D20:I20)</f>
        <v>1.762E-2</v>
      </c>
    </row>
    <row r="21" spans="2:10" x14ac:dyDescent="0.35">
      <c r="B21" s="3" t="s">
        <v>18</v>
      </c>
      <c r="D21" s="153">
        <v>7.3000000000000001E-3</v>
      </c>
      <c r="E21" s="6">
        <v>1.0200000000000001E-2</v>
      </c>
      <c r="F21" s="6">
        <v>1.0200000000000001E-2</v>
      </c>
      <c r="G21" s="7" t="s">
        <v>178</v>
      </c>
      <c r="H21" s="6">
        <v>6.3E-3</v>
      </c>
      <c r="I21" s="136">
        <v>1.2200000000000001E-2</v>
      </c>
      <c r="J21" s="207">
        <f>AVERAGE(D21:I21)</f>
        <v>9.2400000000000017E-3</v>
      </c>
    </row>
    <row r="22" spans="2:10" x14ac:dyDescent="0.35">
      <c r="B22" s="3" t="s">
        <v>19</v>
      </c>
      <c r="D22" s="100">
        <v>0.62</v>
      </c>
      <c r="E22" s="7">
        <v>0.68</v>
      </c>
      <c r="F22" s="7">
        <v>0.71</v>
      </c>
      <c r="G22" s="7">
        <v>0.56000000000000005</v>
      </c>
      <c r="H22" s="7">
        <v>0.63</v>
      </c>
      <c r="I22" s="202">
        <v>0.35</v>
      </c>
      <c r="J22" s="208">
        <f>AVERAGE(D22:I22)</f>
        <v>0.59166666666666667</v>
      </c>
    </row>
    <row r="23" spans="2:10" x14ac:dyDescent="0.35">
      <c r="B23" s="3" t="s">
        <v>20</v>
      </c>
      <c r="D23" s="209">
        <v>7254</v>
      </c>
      <c r="E23" s="8">
        <v>13883</v>
      </c>
      <c r="F23" s="8">
        <v>2341</v>
      </c>
      <c r="G23" s="14">
        <v>14527</v>
      </c>
      <c r="H23" s="14">
        <v>9391</v>
      </c>
      <c r="I23" s="203">
        <v>10653</v>
      </c>
      <c r="J23" s="210">
        <f t="shared" si="0"/>
        <v>58049</v>
      </c>
    </row>
    <row r="24" spans="2:10" x14ac:dyDescent="0.35">
      <c r="B24" s="3" t="s">
        <v>21</v>
      </c>
      <c r="D24" s="96">
        <v>320</v>
      </c>
      <c r="E24" s="4">
        <v>368</v>
      </c>
      <c r="F24" s="4">
        <v>109</v>
      </c>
      <c r="G24" s="4">
        <v>312</v>
      </c>
      <c r="H24" s="4">
        <v>265</v>
      </c>
      <c r="I24" s="201">
        <v>323</v>
      </c>
      <c r="J24" s="205">
        <f t="shared" si="0"/>
        <v>1697</v>
      </c>
    </row>
    <row r="25" spans="2:10" x14ac:dyDescent="0.35">
      <c r="B25" s="3" t="s">
        <v>23</v>
      </c>
      <c r="D25" s="96">
        <v>14</v>
      </c>
      <c r="E25" s="4">
        <v>22</v>
      </c>
      <c r="F25" s="277" t="s">
        <v>29</v>
      </c>
      <c r="G25" s="4">
        <v>25</v>
      </c>
      <c r="H25" s="71" t="s">
        <v>29</v>
      </c>
      <c r="I25" s="201">
        <v>2</v>
      </c>
      <c r="J25" s="205">
        <f>SUM(D25:I25)</f>
        <v>63</v>
      </c>
    </row>
    <row r="26" spans="2:10" x14ac:dyDescent="0.35">
      <c r="B26" s="3" t="s">
        <v>24</v>
      </c>
      <c r="D26" s="100">
        <v>0.91</v>
      </c>
      <c r="E26" s="7">
        <v>0.85</v>
      </c>
      <c r="F26" s="277" t="s">
        <v>29</v>
      </c>
      <c r="G26" s="7">
        <v>0.86</v>
      </c>
      <c r="H26" s="71" t="s">
        <v>29</v>
      </c>
      <c r="I26" s="202">
        <v>0.67</v>
      </c>
      <c r="J26" s="208">
        <f>AVERAGE(D26:I26)</f>
        <v>0.82250000000000001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277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0.74</v>
      </c>
      <c r="E28" s="102">
        <v>0.84</v>
      </c>
      <c r="F28" s="280" t="s">
        <v>29</v>
      </c>
      <c r="G28" s="102">
        <v>0.89</v>
      </c>
      <c r="H28" s="71" t="s">
        <v>29</v>
      </c>
      <c r="I28" s="211">
        <v>0.84</v>
      </c>
      <c r="J28" s="212">
        <f>AVERAGE(D28:I28)</f>
        <v>0.82750000000000001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B7A2-7D1D-4F0B-9CA4-703075726A97}">
  <dimension ref="B3:L28"/>
  <sheetViews>
    <sheetView showGridLines="0" zoomScale="90" zoomScaleNormal="90" workbookViewId="0">
      <selection activeCell="L6" sqref="L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58</v>
      </c>
      <c r="F4" s="89">
        <v>38</v>
      </c>
      <c r="G4" s="89">
        <v>52</v>
      </c>
      <c r="H4" s="89">
        <v>15</v>
      </c>
      <c r="I4" s="290">
        <v>65</v>
      </c>
      <c r="J4" s="291">
        <f>SUM(D4:I4)</f>
        <v>297</v>
      </c>
      <c r="K4" s="41">
        <v>45951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0</v>
      </c>
      <c r="H6" s="4">
        <v>13</v>
      </c>
      <c r="I6" s="201">
        <v>5</v>
      </c>
      <c r="J6" s="205">
        <f t="shared" si="0"/>
        <v>22</v>
      </c>
      <c r="K6" s="41"/>
      <c r="L6" s="25"/>
    </row>
    <row r="7" spans="2:12" x14ac:dyDescent="0.35">
      <c r="B7" s="82" t="s">
        <v>54</v>
      </c>
      <c r="D7" s="156">
        <v>62</v>
      </c>
      <c r="E7" s="4">
        <f>E4-E5-E6</f>
        <v>58</v>
      </c>
      <c r="F7" s="4">
        <f>F4-F5-F6</f>
        <v>36</v>
      </c>
      <c r="G7" s="4">
        <v>50</v>
      </c>
      <c r="H7" s="4">
        <v>2</v>
      </c>
      <c r="I7" s="201">
        <v>57</v>
      </c>
      <c r="J7" s="205">
        <f t="shared" si="0"/>
        <v>265</v>
      </c>
      <c r="L7" s="25"/>
    </row>
    <row r="8" spans="2:12" x14ac:dyDescent="0.35">
      <c r="B8" s="3" t="s">
        <v>7</v>
      </c>
      <c r="D8" s="157">
        <v>52</v>
      </c>
      <c r="E8" s="4">
        <v>55</v>
      </c>
      <c r="F8" s="4">
        <v>33</v>
      </c>
      <c r="G8" s="4">
        <v>47</v>
      </c>
      <c r="H8" s="4">
        <v>1</v>
      </c>
      <c r="I8" s="201">
        <v>51</v>
      </c>
      <c r="J8" s="205">
        <f t="shared" si="0"/>
        <v>239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56</v>
      </c>
      <c r="F11" s="4">
        <v>27</v>
      </c>
      <c r="G11" s="4">
        <v>61</v>
      </c>
      <c r="H11" s="4">
        <v>2</v>
      </c>
      <c r="I11" s="201">
        <v>56</v>
      </c>
      <c r="J11" s="205">
        <f t="shared" si="0"/>
        <v>267</v>
      </c>
    </row>
    <row r="12" spans="2:12" x14ac:dyDescent="0.35">
      <c r="B12" s="3" t="s">
        <v>611</v>
      </c>
      <c r="D12" s="96">
        <v>0</v>
      </c>
      <c r="E12" s="4">
        <v>2</v>
      </c>
      <c r="F12" s="4">
        <v>1</v>
      </c>
      <c r="G12" s="4">
        <v>1</v>
      </c>
      <c r="H12" s="4">
        <v>0</v>
      </c>
      <c r="I12" s="201">
        <v>1</v>
      </c>
      <c r="J12" s="205">
        <f t="shared" si="0"/>
        <v>5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71">
        <v>0</v>
      </c>
      <c r="H13" s="4">
        <v>0</v>
      </c>
      <c r="I13" s="201">
        <v>3</v>
      </c>
      <c r="J13" s="205">
        <f t="shared" si="0"/>
        <v>10</v>
      </c>
    </row>
    <row r="14" spans="2:12" x14ac:dyDescent="0.35">
      <c r="B14" s="3" t="s">
        <v>112</v>
      </c>
      <c r="D14" s="96">
        <v>3</v>
      </c>
      <c r="E14" s="4">
        <v>0</v>
      </c>
      <c r="F14" s="4">
        <v>0</v>
      </c>
      <c r="G14" s="71">
        <v>13</v>
      </c>
      <c r="H14" s="4">
        <v>0</v>
      </c>
      <c r="I14" s="201">
        <v>0</v>
      </c>
      <c r="J14" s="205">
        <f t="shared" si="0"/>
        <v>16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71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71">
        <v>1</v>
      </c>
      <c r="H16" s="4">
        <v>0</v>
      </c>
      <c r="I16" s="201">
        <v>25</v>
      </c>
      <c r="J16" s="205">
        <f t="shared" si="0"/>
        <v>33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</v>
      </c>
      <c r="H17" s="4">
        <v>0</v>
      </c>
      <c r="I17" s="201">
        <v>6</v>
      </c>
      <c r="J17" s="205">
        <f t="shared" si="0"/>
        <v>7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10</v>
      </c>
      <c r="J18" s="205">
        <f t="shared" si="0"/>
        <v>10</v>
      </c>
    </row>
    <row r="19" spans="2:10" x14ac:dyDescent="0.35">
      <c r="B19" s="3" t="s">
        <v>16</v>
      </c>
      <c r="D19" s="96">
        <v>7</v>
      </c>
      <c r="E19" s="4">
        <v>0</v>
      </c>
      <c r="F19" s="4">
        <v>0</v>
      </c>
      <c r="G19" s="4">
        <v>2</v>
      </c>
      <c r="H19" s="4">
        <v>0</v>
      </c>
      <c r="I19" s="201">
        <v>41</v>
      </c>
      <c r="J19" s="205">
        <f t="shared" si="0"/>
        <v>50</v>
      </c>
    </row>
    <row r="20" spans="2:10" x14ac:dyDescent="0.35">
      <c r="B20" s="3" t="s">
        <v>17</v>
      </c>
      <c r="D20" s="153">
        <v>3.1399999999999997E-2</v>
      </c>
      <c r="E20" s="6">
        <v>2.2200000000000001E-2</v>
      </c>
      <c r="F20" s="6">
        <v>1.7299999999999999E-2</v>
      </c>
      <c r="G20" s="6" t="s">
        <v>260</v>
      </c>
      <c r="H20" s="6">
        <v>3.3999999999999998E-3</v>
      </c>
      <c r="I20" s="136">
        <v>2.86E-2</v>
      </c>
      <c r="J20" s="207">
        <f>AVERAGE(D20:I20)</f>
        <v>2.0579999999999998E-2</v>
      </c>
    </row>
    <row r="21" spans="2:10" x14ac:dyDescent="0.35">
      <c r="B21" s="3" t="s">
        <v>18</v>
      </c>
      <c r="D21" s="153">
        <v>6.6E-3</v>
      </c>
      <c r="E21" s="6">
        <v>9.4000000000000004E-3</v>
      </c>
      <c r="F21" s="6">
        <v>9.4000000000000004E-3</v>
      </c>
      <c r="G21" s="7" t="s">
        <v>178</v>
      </c>
      <c r="H21" s="6">
        <v>6.4000000000000003E-3</v>
      </c>
      <c r="I21" s="136">
        <v>1.2500000000000001E-2</v>
      </c>
      <c r="J21" s="207">
        <f>AVERAGE(D21:I21)</f>
        <v>8.8600000000000016E-3</v>
      </c>
    </row>
    <row r="22" spans="2:10" x14ac:dyDescent="0.35">
      <c r="B22" s="3" t="s">
        <v>19</v>
      </c>
      <c r="D22" s="100">
        <v>0.83</v>
      </c>
      <c r="E22" s="7">
        <v>0.79</v>
      </c>
      <c r="F22" s="7">
        <v>0.71</v>
      </c>
      <c r="G22" s="7">
        <v>0.66</v>
      </c>
      <c r="H22" s="7">
        <v>1.1499999999999999</v>
      </c>
      <c r="I22" s="202">
        <v>0.56000000000000005</v>
      </c>
      <c r="J22" s="208">
        <f>AVERAGE(D22:I22)</f>
        <v>0.78333333333333355</v>
      </c>
    </row>
    <row r="23" spans="2:10" x14ac:dyDescent="0.35">
      <c r="B23" s="3" t="s">
        <v>20</v>
      </c>
      <c r="D23" s="209">
        <v>56847</v>
      </c>
      <c r="E23" s="8">
        <v>34548</v>
      </c>
      <c r="F23" s="8">
        <v>19717</v>
      </c>
      <c r="G23" s="14">
        <v>60712</v>
      </c>
      <c r="H23" s="14">
        <v>2304</v>
      </c>
      <c r="I23" s="203">
        <v>51283</v>
      </c>
      <c r="J23" s="210">
        <f t="shared" si="0"/>
        <v>225411</v>
      </c>
    </row>
    <row r="24" spans="2:10" x14ac:dyDescent="0.35">
      <c r="B24" s="3" t="s">
        <v>21</v>
      </c>
      <c r="D24" s="96">
        <v>847</v>
      </c>
      <c r="E24" s="4">
        <v>803</v>
      </c>
      <c r="F24" s="4">
        <v>312</v>
      </c>
      <c r="G24" s="4">
        <v>831</v>
      </c>
      <c r="H24" s="4">
        <v>2</v>
      </c>
      <c r="I24" s="201">
        <v>663</v>
      </c>
      <c r="J24" s="205">
        <f t="shared" si="0"/>
        <v>3458</v>
      </c>
    </row>
    <row r="25" spans="2:10" x14ac:dyDescent="0.35">
      <c r="B25" s="3" t="s">
        <v>23</v>
      </c>
      <c r="D25" s="96">
        <v>3</v>
      </c>
      <c r="E25" s="4">
        <v>12</v>
      </c>
      <c r="F25" s="179" t="s">
        <v>29</v>
      </c>
      <c r="G25" s="4">
        <v>8</v>
      </c>
      <c r="H25" s="71" t="s">
        <v>29</v>
      </c>
      <c r="I25" s="201">
        <v>11</v>
      </c>
      <c r="J25" s="205">
        <f>SUM(D25:I25)</f>
        <v>34</v>
      </c>
    </row>
    <row r="26" spans="2:10" x14ac:dyDescent="0.35">
      <c r="B26" s="3" t="s">
        <v>24</v>
      </c>
      <c r="D26" s="100">
        <v>0.9</v>
      </c>
      <c r="E26" s="7">
        <v>0.86</v>
      </c>
      <c r="F26" s="179" t="s">
        <v>29</v>
      </c>
      <c r="G26" s="7">
        <v>0.86</v>
      </c>
      <c r="H26" s="71" t="s">
        <v>29</v>
      </c>
      <c r="I26" s="202">
        <v>0.68</v>
      </c>
      <c r="J26" s="208">
        <f>AVERAGE(D26:I26)</f>
        <v>0.82500000000000007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0.74</v>
      </c>
      <c r="E28" s="102">
        <v>0.84</v>
      </c>
      <c r="F28" s="180" t="s">
        <v>29</v>
      </c>
      <c r="G28" s="102">
        <v>0.89</v>
      </c>
      <c r="H28" s="180" t="s">
        <v>29</v>
      </c>
      <c r="I28" s="211">
        <v>0.84</v>
      </c>
      <c r="J28" s="212">
        <f>AVERAGE(D28:I28)</f>
        <v>0.82750000000000001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B611-9541-45A1-9721-8B0187903F8D}">
  <dimension ref="B3:L28"/>
  <sheetViews>
    <sheetView showGridLines="0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299</v>
      </c>
      <c r="K4" s="41">
        <v>45952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22</v>
      </c>
      <c r="E6" s="173">
        <v>0</v>
      </c>
      <c r="F6" s="173">
        <v>0</v>
      </c>
      <c r="G6" s="4" t="s">
        <v>286</v>
      </c>
      <c r="H6" s="4">
        <v>0</v>
      </c>
      <c r="I6" s="201">
        <v>2</v>
      </c>
      <c r="J6" s="205">
        <f t="shared" si="0"/>
        <v>24</v>
      </c>
      <c r="K6" s="41"/>
      <c r="L6" s="25"/>
    </row>
    <row r="7" spans="2:12" x14ac:dyDescent="0.35">
      <c r="B7" s="82" t="s">
        <v>54</v>
      </c>
      <c r="D7" s="156">
        <v>44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62</v>
      </c>
      <c r="J7" s="205">
        <f t="shared" si="0"/>
        <v>265</v>
      </c>
      <c r="L7" s="25"/>
    </row>
    <row r="8" spans="2:12" x14ac:dyDescent="0.35">
      <c r="B8" s="3" t="s">
        <v>7</v>
      </c>
      <c r="D8" s="157">
        <v>34</v>
      </c>
      <c r="E8" s="4">
        <v>55</v>
      </c>
      <c r="F8" s="4">
        <v>33</v>
      </c>
      <c r="G8" s="4">
        <v>47</v>
      </c>
      <c r="H8" s="4">
        <v>14</v>
      </c>
      <c r="I8" s="201">
        <v>56</v>
      </c>
      <c r="J8" s="205">
        <f t="shared" si="0"/>
        <v>239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37</v>
      </c>
      <c r="E11" s="4">
        <v>48</v>
      </c>
      <c r="F11" s="4">
        <v>29</v>
      </c>
      <c r="G11" s="4">
        <v>48</v>
      </c>
      <c r="H11" s="4">
        <v>15</v>
      </c>
      <c r="I11" s="201">
        <v>57</v>
      </c>
      <c r="J11" s="205">
        <f t="shared" si="0"/>
        <v>234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1</v>
      </c>
      <c r="G12" s="4">
        <v>7</v>
      </c>
      <c r="H12" s="4">
        <v>0</v>
      </c>
      <c r="I12" s="201">
        <v>2</v>
      </c>
      <c r="J12" s="205">
        <f t="shared" si="0"/>
        <v>12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3</v>
      </c>
      <c r="J13" s="205">
        <f t="shared" si="0"/>
        <v>8</v>
      </c>
    </row>
    <row r="14" spans="2:12" x14ac:dyDescent="0.35">
      <c r="B14" s="3" t="s">
        <v>112</v>
      </c>
      <c r="D14" s="96">
        <v>0</v>
      </c>
      <c r="E14" s="4">
        <v>1</v>
      </c>
      <c r="F14" s="4">
        <v>0</v>
      </c>
      <c r="G14" s="4">
        <v>11</v>
      </c>
      <c r="H14" s="4">
        <v>0</v>
      </c>
      <c r="I14" s="201">
        <v>1</v>
      </c>
      <c r="J14" s="205">
        <f t="shared" si="0"/>
        <v>13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3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1</v>
      </c>
      <c r="H16" s="4">
        <v>0</v>
      </c>
      <c r="I16" s="201">
        <v>14</v>
      </c>
      <c r="J16" s="205">
        <f t="shared" si="0"/>
        <v>20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5</v>
      </c>
      <c r="E19" s="4">
        <v>0</v>
      </c>
      <c r="F19" s="4">
        <v>0</v>
      </c>
      <c r="G19" s="4">
        <v>1</v>
      </c>
      <c r="H19" s="4">
        <v>0</v>
      </c>
      <c r="I19" s="201">
        <v>15</v>
      </c>
      <c r="J19" s="205">
        <f t="shared" si="0"/>
        <v>21</v>
      </c>
    </row>
    <row r="20" spans="2:10" x14ac:dyDescent="0.35">
      <c r="B20" s="3" t="s">
        <v>17</v>
      </c>
      <c r="D20" s="153">
        <v>5.4999999999999997E-3</v>
      </c>
      <c r="E20" s="6">
        <v>8.3999999999999995E-3</v>
      </c>
      <c r="F20" s="6">
        <v>3.8E-3</v>
      </c>
      <c r="G20" s="6" t="s">
        <v>409</v>
      </c>
      <c r="H20" s="6">
        <v>0</v>
      </c>
      <c r="I20" s="136">
        <v>5.1000000000000004E-3</v>
      </c>
      <c r="J20" s="207">
        <f>AVERAGE(D20:I20)</f>
        <v>4.5599999999999998E-3</v>
      </c>
    </row>
    <row r="21" spans="2:10" x14ac:dyDescent="0.35">
      <c r="B21" s="3" t="s">
        <v>18</v>
      </c>
      <c r="D21" s="153">
        <v>7.4999999999999997E-3</v>
      </c>
      <c r="E21" s="6">
        <v>1.12E-2</v>
      </c>
      <c r="F21" s="6">
        <v>1.12E-2</v>
      </c>
      <c r="G21" s="7" t="s">
        <v>377</v>
      </c>
      <c r="H21" s="6">
        <v>6.0000000000000001E-3</v>
      </c>
      <c r="I21" s="136">
        <v>1.21E-2</v>
      </c>
      <c r="J21" s="207">
        <f>AVERAGE(D21:I21)</f>
        <v>9.6000000000000009E-3</v>
      </c>
    </row>
    <row r="22" spans="2:10" x14ac:dyDescent="0.35">
      <c r="B22" s="3" t="s">
        <v>19</v>
      </c>
      <c r="D22" s="100">
        <v>0.67</v>
      </c>
      <c r="E22" s="7">
        <v>0.73</v>
      </c>
      <c r="F22" s="7">
        <v>0.64</v>
      </c>
      <c r="G22" s="7">
        <v>0.6</v>
      </c>
      <c r="H22" s="7">
        <v>0.63</v>
      </c>
      <c r="I22" s="202">
        <v>0.62</v>
      </c>
      <c r="J22" s="208">
        <f>AVERAGE(D22:I22)</f>
        <v>0.64833333333333332</v>
      </c>
    </row>
    <row r="23" spans="2:10" x14ac:dyDescent="0.35">
      <c r="B23" s="3" t="s">
        <v>20</v>
      </c>
      <c r="D23" s="209">
        <v>29418</v>
      </c>
      <c r="E23" s="8">
        <v>27078</v>
      </c>
      <c r="F23" s="8">
        <v>16938</v>
      </c>
      <c r="G23" s="14">
        <v>36005</v>
      </c>
      <c r="H23" s="14">
        <v>9469</v>
      </c>
      <c r="I23" s="203">
        <v>55103</v>
      </c>
      <c r="J23" s="210">
        <f t="shared" si="0"/>
        <v>174011</v>
      </c>
    </row>
    <row r="24" spans="2:10" x14ac:dyDescent="0.35">
      <c r="B24" s="3" t="s">
        <v>21</v>
      </c>
      <c r="D24" s="96">
        <v>335</v>
      </c>
      <c r="E24" s="4">
        <v>549</v>
      </c>
      <c r="F24" s="4">
        <v>321</v>
      </c>
      <c r="G24" s="4">
        <v>532</v>
      </c>
      <c r="H24" s="4">
        <v>369</v>
      </c>
      <c r="I24" s="201">
        <v>500</v>
      </c>
      <c r="J24" s="205">
        <f t="shared" si="0"/>
        <v>2606</v>
      </c>
    </row>
    <row r="25" spans="2:10" x14ac:dyDescent="0.35">
      <c r="B25" s="3" t="s">
        <v>23</v>
      </c>
      <c r="D25" s="96">
        <v>2</v>
      </c>
      <c r="E25" s="4">
        <v>8</v>
      </c>
      <c r="F25" s="71" t="s">
        <v>29</v>
      </c>
      <c r="G25" s="4">
        <v>4</v>
      </c>
      <c r="H25" s="71" t="s">
        <v>29</v>
      </c>
      <c r="I25" s="201">
        <v>11</v>
      </c>
      <c r="J25" s="205">
        <f>SUM(D25:I25)</f>
        <v>25</v>
      </c>
    </row>
    <row r="26" spans="2:10" x14ac:dyDescent="0.35">
      <c r="B26" s="3" t="s">
        <v>24</v>
      </c>
      <c r="D26" s="100">
        <v>0.91</v>
      </c>
      <c r="E26" s="7">
        <v>0.87</v>
      </c>
      <c r="F26" s="71" t="s">
        <v>29</v>
      </c>
      <c r="G26" s="7">
        <v>0.88</v>
      </c>
      <c r="H26" s="71" t="s">
        <v>29</v>
      </c>
      <c r="I26" s="202">
        <v>0.77</v>
      </c>
      <c r="J26" s="208">
        <f>AVERAGE(D26:I26)</f>
        <v>0.85750000000000004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0.78</v>
      </c>
      <c r="E28" s="102">
        <v>0.92</v>
      </c>
      <c r="F28" s="71" t="s">
        <v>29</v>
      </c>
      <c r="G28" s="102">
        <v>0.84</v>
      </c>
      <c r="H28" s="180" t="s">
        <v>29</v>
      </c>
      <c r="I28" s="211">
        <v>0.83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544B-4CC5-4C29-8890-96E517EE9960}">
  <dimension ref="B3:L28"/>
  <sheetViews>
    <sheetView showGridLines="0" topLeftCell="A2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299</v>
      </c>
      <c r="K4" s="41">
        <v>45953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8</v>
      </c>
      <c r="E6" s="173">
        <v>0</v>
      </c>
      <c r="F6" s="173">
        <v>0</v>
      </c>
      <c r="G6" s="4" t="s">
        <v>286</v>
      </c>
      <c r="H6" s="4">
        <v>0</v>
      </c>
      <c r="I6" s="201">
        <v>3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58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61</v>
      </c>
      <c r="J7" s="205">
        <f t="shared" si="0"/>
        <v>278</v>
      </c>
      <c r="L7" s="25"/>
    </row>
    <row r="8" spans="2:12" x14ac:dyDescent="0.35">
      <c r="B8" s="3" t="s">
        <v>7</v>
      </c>
      <c r="D8" s="157">
        <v>48</v>
      </c>
      <c r="E8" s="4">
        <v>55</v>
      </c>
      <c r="F8" s="4">
        <v>33</v>
      </c>
      <c r="G8" s="4">
        <v>47</v>
      </c>
      <c r="H8" s="4">
        <v>14</v>
      </c>
      <c r="I8" s="201">
        <v>55</v>
      </c>
      <c r="J8" s="205">
        <f t="shared" si="0"/>
        <v>252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53</v>
      </c>
      <c r="E11" s="4">
        <v>53</v>
      </c>
      <c r="F11" s="4">
        <v>26</v>
      </c>
      <c r="G11" s="4">
        <v>51</v>
      </c>
      <c r="H11" s="4">
        <v>15</v>
      </c>
      <c r="I11" s="201">
        <v>58</v>
      </c>
      <c r="J11" s="205">
        <f t="shared" si="0"/>
        <v>256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0</v>
      </c>
      <c r="H12" s="4">
        <v>0</v>
      </c>
      <c r="I12" s="201">
        <v>12</v>
      </c>
      <c r="J12" s="205">
        <f t="shared" si="0"/>
        <v>13</v>
      </c>
    </row>
    <row r="13" spans="2:12" x14ac:dyDescent="0.35">
      <c r="B13" s="3" t="s">
        <v>11</v>
      </c>
      <c r="D13" s="96">
        <v>1</v>
      </c>
      <c r="E13" s="4">
        <v>0</v>
      </c>
      <c r="F13" s="4">
        <v>0</v>
      </c>
      <c r="G13" s="4">
        <v>0</v>
      </c>
      <c r="H13" s="4">
        <v>0</v>
      </c>
      <c r="I13" s="201">
        <v>6</v>
      </c>
      <c r="J13" s="205">
        <f t="shared" si="0"/>
        <v>7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5</v>
      </c>
      <c r="H14" s="4">
        <v>0</v>
      </c>
      <c r="I14" s="201">
        <v>1</v>
      </c>
      <c r="J14" s="205">
        <f t="shared" si="0"/>
        <v>6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0</v>
      </c>
      <c r="H16" s="4">
        <v>0</v>
      </c>
      <c r="I16" s="201">
        <v>5</v>
      </c>
      <c r="J16" s="205">
        <f t="shared" si="0"/>
        <v>10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5</v>
      </c>
      <c r="E19" s="4">
        <v>0</v>
      </c>
      <c r="F19" s="4">
        <v>0</v>
      </c>
      <c r="G19" s="4">
        <v>0</v>
      </c>
      <c r="H19" s="4">
        <v>4</v>
      </c>
      <c r="I19" s="201">
        <v>6</v>
      </c>
      <c r="J19" s="205">
        <f t="shared" si="0"/>
        <v>15</v>
      </c>
    </row>
    <row r="20" spans="2:10" x14ac:dyDescent="0.35">
      <c r="B20" s="3" t="s">
        <v>17</v>
      </c>
      <c r="D20" s="153">
        <v>6.7000000000000002E-3</v>
      </c>
      <c r="E20" s="6">
        <v>3.3999999999999998E-3</v>
      </c>
      <c r="F20" s="6">
        <v>6.1999999999999998E-3</v>
      </c>
      <c r="G20" s="6" t="s">
        <v>157</v>
      </c>
      <c r="H20" s="6">
        <v>4.0000000000000001E-3</v>
      </c>
      <c r="I20" s="136">
        <v>8.0999999999999996E-3</v>
      </c>
      <c r="J20" s="207">
        <f>AVERAGE(D20:I20)</f>
        <v>5.6799999999999993E-3</v>
      </c>
    </row>
    <row r="21" spans="2:10" x14ac:dyDescent="0.35">
      <c r="B21" s="3" t="s">
        <v>18</v>
      </c>
      <c r="D21" s="153">
        <v>7.3000000000000001E-3</v>
      </c>
      <c r="E21" s="6">
        <v>1.0800000000000001E-2</v>
      </c>
      <c r="F21" s="6">
        <v>1.0800000000000001E-2</v>
      </c>
      <c r="G21" s="6" t="s">
        <v>337</v>
      </c>
      <c r="H21" s="6">
        <v>5.8999999999999999E-3</v>
      </c>
      <c r="I21" s="136">
        <v>1.17E-2</v>
      </c>
      <c r="J21" s="207">
        <f>AVERAGE(D21:I21)</f>
        <v>9.300000000000001E-3</v>
      </c>
    </row>
    <row r="22" spans="2:10" x14ac:dyDescent="0.35">
      <c r="B22" s="3" t="s">
        <v>19</v>
      </c>
      <c r="D22" s="100">
        <v>0.75</v>
      </c>
      <c r="E22" s="7">
        <v>0.77</v>
      </c>
      <c r="F22" s="7">
        <v>0.67</v>
      </c>
      <c r="G22" s="7">
        <v>0.68</v>
      </c>
      <c r="H22" s="7">
        <v>0.59</v>
      </c>
      <c r="I22" s="202">
        <v>0.52</v>
      </c>
      <c r="J22" s="208">
        <f>AVERAGE(D22:I22)</f>
        <v>0.66333333333333333</v>
      </c>
    </row>
    <row r="23" spans="2:10" x14ac:dyDescent="0.35">
      <c r="B23" s="3" t="s">
        <v>20</v>
      </c>
      <c r="D23" s="209">
        <v>35410</v>
      </c>
      <c r="E23" s="8">
        <v>31836</v>
      </c>
      <c r="F23" s="8">
        <v>15337</v>
      </c>
      <c r="G23" s="14">
        <v>51994</v>
      </c>
      <c r="H23" s="14">
        <v>8915</v>
      </c>
      <c r="I23" s="203">
        <v>46801</v>
      </c>
      <c r="J23" s="210">
        <f t="shared" si="0"/>
        <v>190293</v>
      </c>
    </row>
    <row r="24" spans="2:10" x14ac:dyDescent="0.35">
      <c r="B24" s="3" t="s">
        <v>21</v>
      </c>
      <c r="D24" s="96">
        <v>632</v>
      </c>
      <c r="E24" s="4">
        <v>725</v>
      </c>
      <c r="F24" s="4">
        <v>258</v>
      </c>
      <c r="G24" s="4">
        <v>501</v>
      </c>
      <c r="H24" s="4">
        <v>321</v>
      </c>
      <c r="I24" s="201">
        <v>664</v>
      </c>
      <c r="J24" s="205">
        <f t="shared" si="0"/>
        <v>3101</v>
      </c>
    </row>
    <row r="25" spans="2:10" x14ac:dyDescent="0.35">
      <c r="B25" s="3" t="s">
        <v>23</v>
      </c>
      <c r="D25" s="96">
        <v>2</v>
      </c>
      <c r="E25" s="4">
        <v>10</v>
      </c>
      <c r="F25" s="71" t="s">
        <v>29</v>
      </c>
      <c r="G25" s="4">
        <v>9</v>
      </c>
      <c r="H25" s="71" t="s">
        <v>29</v>
      </c>
      <c r="I25" s="201">
        <v>2</v>
      </c>
      <c r="J25" s="205">
        <f>SUM(D25:I25)</f>
        <v>23</v>
      </c>
    </row>
    <row r="26" spans="2:10" x14ac:dyDescent="0.35">
      <c r="B26" s="3" t="s">
        <v>24</v>
      </c>
      <c r="D26" s="100">
        <v>0.92</v>
      </c>
      <c r="E26" s="7">
        <v>0.89</v>
      </c>
      <c r="F26" s="71" t="s">
        <v>29</v>
      </c>
      <c r="G26" s="7">
        <v>0.89</v>
      </c>
      <c r="H26" s="71" t="s">
        <v>29</v>
      </c>
      <c r="I26" s="202">
        <v>0.98</v>
      </c>
      <c r="J26" s="208">
        <f>AVERAGE(D26:I26)</f>
        <v>0.92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0.79</v>
      </c>
      <c r="E28" s="102">
        <v>0.92</v>
      </c>
      <c r="F28" s="71" t="s">
        <v>29</v>
      </c>
      <c r="G28" s="102">
        <v>0.86</v>
      </c>
      <c r="H28" s="180" t="s">
        <v>29</v>
      </c>
      <c r="I28" s="211">
        <v>0.83</v>
      </c>
      <c r="J28" s="212">
        <f>AVERAGE(D28:I28)</f>
        <v>0.85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7628-1D01-4A26-BD90-AC574F53D2EC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69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299</v>
      </c>
      <c r="K4" s="41">
        <v>45954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8</v>
      </c>
      <c r="E6" s="173">
        <v>0</v>
      </c>
      <c r="F6" s="173">
        <v>0</v>
      </c>
      <c r="G6" s="4" t="s">
        <v>314</v>
      </c>
      <c r="H6" s="4">
        <v>0</v>
      </c>
      <c r="I6" s="201">
        <v>3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58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61</v>
      </c>
      <c r="J7" s="205">
        <f t="shared" si="0"/>
        <v>278</v>
      </c>
      <c r="L7" s="25"/>
    </row>
    <row r="8" spans="2:12" x14ac:dyDescent="0.35">
      <c r="B8" s="3" t="s">
        <v>7</v>
      </c>
      <c r="D8" s="157">
        <v>48</v>
      </c>
      <c r="E8" s="4">
        <v>55</v>
      </c>
      <c r="F8" s="4">
        <v>33</v>
      </c>
      <c r="G8" s="4">
        <v>47</v>
      </c>
      <c r="H8" s="4">
        <v>14</v>
      </c>
      <c r="I8" s="201">
        <v>55</v>
      </c>
      <c r="J8" s="205">
        <f t="shared" si="0"/>
        <v>252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58</v>
      </c>
      <c r="E11" s="4">
        <v>49</v>
      </c>
      <c r="F11" s="4">
        <v>35</v>
      </c>
      <c r="G11" s="4">
        <v>53</v>
      </c>
      <c r="H11" s="4">
        <v>15</v>
      </c>
      <c r="I11" s="201">
        <v>51</v>
      </c>
      <c r="J11" s="205">
        <f t="shared" si="0"/>
        <v>261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0</v>
      </c>
      <c r="H12" s="4">
        <v>0</v>
      </c>
      <c r="I12" s="201">
        <v>11</v>
      </c>
      <c r="J12" s="205">
        <f t="shared" si="0"/>
        <v>13</v>
      </c>
    </row>
    <row r="13" spans="2:12" x14ac:dyDescent="0.35">
      <c r="B13" s="3" t="s">
        <v>11</v>
      </c>
      <c r="D13" s="96">
        <v>0</v>
      </c>
      <c r="E13" s="4">
        <v>0</v>
      </c>
      <c r="F13" s="4">
        <v>0</v>
      </c>
      <c r="G13" s="4">
        <v>0</v>
      </c>
      <c r="H13" s="4">
        <v>0</v>
      </c>
      <c r="I13" s="201">
        <v>1</v>
      </c>
      <c r="J13" s="205">
        <f t="shared" si="0"/>
        <v>1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4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3</v>
      </c>
      <c r="E16" s="4">
        <v>0</v>
      </c>
      <c r="F16" s="4">
        <v>0</v>
      </c>
      <c r="G16" s="4">
        <v>2</v>
      </c>
      <c r="H16" s="4">
        <v>0</v>
      </c>
      <c r="I16" s="201">
        <v>11</v>
      </c>
      <c r="J16" s="205">
        <f t="shared" si="0"/>
        <v>16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3</v>
      </c>
      <c r="E19" s="4">
        <v>0</v>
      </c>
      <c r="F19" s="4">
        <v>0</v>
      </c>
      <c r="G19" s="4">
        <v>2</v>
      </c>
      <c r="H19" s="4">
        <v>5</v>
      </c>
      <c r="I19" s="201">
        <v>12</v>
      </c>
      <c r="J19" s="205">
        <f t="shared" si="0"/>
        <v>22</v>
      </c>
    </row>
    <row r="20" spans="2:10" x14ac:dyDescent="0.35">
      <c r="B20" s="3" t="s">
        <v>17</v>
      </c>
      <c r="D20" s="153">
        <v>9.4000000000000004E-3</v>
      </c>
      <c r="E20" s="6">
        <v>2.5999999999999999E-3</v>
      </c>
      <c r="F20" s="6">
        <v>1E-3</v>
      </c>
      <c r="G20" s="6" t="s">
        <v>344</v>
      </c>
      <c r="H20" s="6">
        <v>2.8E-3</v>
      </c>
      <c r="I20" s="136">
        <v>7.7999999999999996E-3</v>
      </c>
      <c r="J20" s="207">
        <f>AVERAGE(D20:I20)</f>
        <v>4.7200000000000002E-3</v>
      </c>
    </row>
    <row r="21" spans="2:10" x14ac:dyDescent="0.35">
      <c r="B21" s="3" t="s">
        <v>18</v>
      </c>
      <c r="D21" s="153">
        <v>7.1999999999999998E-3</v>
      </c>
      <c r="E21" s="6">
        <v>1.0500000000000001E-2</v>
      </c>
      <c r="F21" s="6">
        <v>1.0500000000000001E-2</v>
      </c>
      <c r="G21" s="7" t="s">
        <v>171</v>
      </c>
      <c r="H21" s="6">
        <v>5.7999999999999996E-3</v>
      </c>
      <c r="I21" s="136">
        <v>1.1599999999999999E-2</v>
      </c>
      <c r="J21" s="207">
        <f>AVERAGE(D21:I21)</f>
        <v>9.1199999999999996E-3</v>
      </c>
    </row>
    <row r="22" spans="2:10" x14ac:dyDescent="0.35">
      <c r="B22" s="3" t="s">
        <v>19</v>
      </c>
      <c r="D22" s="100">
        <v>0.82</v>
      </c>
      <c r="E22" s="7">
        <v>0.67</v>
      </c>
      <c r="F22" s="7">
        <v>0.63</v>
      </c>
      <c r="G22" s="7">
        <v>0.77</v>
      </c>
      <c r="H22" s="7">
        <v>0.68</v>
      </c>
      <c r="I22" s="202">
        <v>0.49</v>
      </c>
      <c r="J22" s="208">
        <f>AVERAGE(D22:I22)</f>
        <v>0.67666666666666675</v>
      </c>
    </row>
    <row r="23" spans="2:10" x14ac:dyDescent="0.35">
      <c r="B23" s="3" t="s">
        <v>20</v>
      </c>
      <c r="D23" s="209">
        <v>46716</v>
      </c>
      <c r="E23" s="8">
        <v>25555</v>
      </c>
      <c r="F23" s="8">
        <v>25179</v>
      </c>
      <c r="G23" s="14">
        <v>62259</v>
      </c>
      <c r="H23" s="14">
        <v>7417</v>
      </c>
      <c r="I23" s="203">
        <v>38815</v>
      </c>
      <c r="J23" s="210">
        <f t="shared" si="0"/>
        <v>205941</v>
      </c>
    </row>
    <row r="24" spans="2:10" x14ac:dyDescent="0.35">
      <c r="B24" s="3" t="s">
        <v>21</v>
      </c>
      <c r="D24" s="96">
        <v>544</v>
      </c>
      <c r="E24" s="4">
        <v>666</v>
      </c>
      <c r="F24" s="4">
        <v>353</v>
      </c>
      <c r="G24" s="4">
        <v>750</v>
      </c>
      <c r="H24" s="4">
        <v>168</v>
      </c>
      <c r="I24" s="201">
        <v>635</v>
      </c>
      <c r="J24" s="205">
        <f t="shared" si="0"/>
        <v>3116</v>
      </c>
    </row>
    <row r="25" spans="2:10" x14ac:dyDescent="0.35">
      <c r="B25" s="3" t="s">
        <v>23</v>
      </c>
      <c r="D25" s="96">
        <v>2</v>
      </c>
      <c r="E25" s="4">
        <v>7</v>
      </c>
      <c r="F25" s="71" t="s">
        <v>29</v>
      </c>
      <c r="G25" s="4">
        <v>7</v>
      </c>
      <c r="H25" s="71" t="s">
        <v>29</v>
      </c>
      <c r="I25" s="201">
        <v>5</v>
      </c>
      <c r="J25" s="205">
        <f>SUM(D25:I25)</f>
        <v>21</v>
      </c>
    </row>
    <row r="26" spans="2:10" x14ac:dyDescent="0.35">
      <c r="B26" s="3" t="s">
        <v>24</v>
      </c>
      <c r="D26" s="100">
        <v>0.91</v>
      </c>
      <c r="E26" s="7">
        <v>0.89</v>
      </c>
      <c r="F26" s="71" t="s">
        <v>29</v>
      </c>
      <c r="G26" s="7">
        <v>0.92</v>
      </c>
      <c r="H26" s="71" t="s">
        <v>29</v>
      </c>
      <c r="I26" s="202">
        <v>0.96</v>
      </c>
      <c r="J26" s="208">
        <f>AVERAGE(D26:I26)</f>
        <v>0.92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0.79</v>
      </c>
      <c r="E28" s="102">
        <v>0.89</v>
      </c>
      <c r="F28" s="71" t="s">
        <v>29</v>
      </c>
      <c r="G28" s="102">
        <v>0.86</v>
      </c>
      <c r="H28" s="180" t="s">
        <v>29</v>
      </c>
      <c r="I28" s="211">
        <v>0.83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F7FC-5DB1-4680-BB02-9875BF408B4D}">
  <dimension ref="B3:L28"/>
  <sheetViews>
    <sheetView showGridLines="0" topLeftCell="A18" zoomScale="90" zoomScaleNormal="90" workbookViewId="0">
      <selection activeCell="F12" sqref="F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45955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23</v>
      </c>
      <c r="E6" s="173">
        <v>0</v>
      </c>
      <c r="F6" s="173">
        <v>0</v>
      </c>
      <c r="G6" s="4">
        <v>1</v>
      </c>
      <c r="H6" s="4">
        <v>3</v>
      </c>
      <c r="I6" s="201">
        <v>14</v>
      </c>
      <c r="J6" s="205">
        <f t="shared" si="0"/>
        <v>41</v>
      </c>
      <c r="K6" s="41"/>
      <c r="L6" s="25"/>
    </row>
    <row r="7" spans="2:12" x14ac:dyDescent="0.35">
      <c r="B7" s="82" t="s">
        <v>54</v>
      </c>
      <c r="D7" s="156">
        <v>46</v>
      </c>
      <c r="E7" s="4">
        <f>E4-E5-E6</f>
        <v>58</v>
      </c>
      <c r="F7" s="4">
        <f>F4-F5-F6</f>
        <v>36</v>
      </c>
      <c r="G7" s="4">
        <v>50</v>
      </c>
      <c r="H7" s="4">
        <v>12</v>
      </c>
      <c r="I7" s="201">
        <v>53</v>
      </c>
      <c r="J7" s="205">
        <f t="shared" si="0"/>
        <v>255</v>
      </c>
      <c r="L7" s="25"/>
    </row>
    <row r="8" spans="2:12" x14ac:dyDescent="0.35">
      <c r="B8" s="3" t="s">
        <v>7</v>
      </c>
      <c r="D8" s="157">
        <v>38</v>
      </c>
      <c r="E8" s="4">
        <v>55</v>
      </c>
      <c r="F8" s="4">
        <v>33</v>
      </c>
      <c r="G8" s="4">
        <v>47</v>
      </c>
      <c r="H8" s="4">
        <v>11</v>
      </c>
      <c r="I8" s="201">
        <v>47</v>
      </c>
      <c r="J8" s="205">
        <f t="shared" si="0"/>
        <v>231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43</v>
      </c>
      <c r="E11" s="4">
        <v>36</v>
      </c>
      <c r="F11" s="4">
        <v>23</v>
      </c>
      <c r="G11" s="4">
        <v>43</v>
      </c>
      <c r="H11" s="4">
        <v>12</v>
      </c>
      <c r="I11" s="201">
        <v>46</v>
      </c>
      <c r="J11" s="205">
        <f t="shared" si="0"/>
        <v>203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0</v>
      </c>
      <c r="G12" s="4">
        <v>2</v>
      </c>
      <c r="H12" s="4">
        <v>0</v>
      </c>
      <c r="I12" s="201">
        <v>3</v>
      </c>
      <c r="J12" s="205">
        <f t="shared" si="0"/>
        <v>7</v>
      </c>
    </row>
    <row r="13" spans="2:12" x14ac:dyDescent="0.35">
      <c r="B13" s="3" t="s">
        <v>11</v>
      </c>
      <c r="D13" s="96" t="s">
        <v>786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0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3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3</v>
      </c>
    </row>
    <row r="16" spans="2:12" x14ac:dyDescent="0.35">
      <c r="B16" s="3" t="s">
        <v>13</v>
      </c>
      <c r="D16" s="96">
        <v>8</v>
      </c>
      <c r="E16" s="4">
        <v>0</v>
      </c>
      <c r="F16" s="4">
        <v>0</v>
      </c>
      <c r="G16" s="4">
        <v>11</v>
      </c>
      <c r="H16" s="4">
        <v>0</v>
      </c>
      <c r="I16" s="201">
        <v>10</v>
      </c>
      <c r="J16" s="205">
        <f t="shared" si="0"/>
        <v>29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5</v>
      </c>
      <c r="J18" s="205">
        <f t="shared" si="0"/>
        <v>5</v>
      </c>
    </row>
    <row r="19" spans="2:10" x14ac:dyDescent="0.35">
      <c r="B19" s="3" t="s">
        <v>16</v>
      </c>
      <c r="D19" s="96">
        <v>8</v>
      </c>
      <c r="E19" s="4">
        <v>0</v>
      </c>
      <c r="F19" s="4">
        <v>0</v>
      </c>
      <c r="G19" s="4">
        <v>11</v>
      </c>
      <c r="H19" s="4">
        <v>7</v>
      </c>
      <c r="I19" s="201">
        <v>15</v>
      </c>
      <c r="J19" s="205">
        <f t="shared" si="0"/>
        <v>41</v>
      </c>
    </row>
    <row r="20" spans="2:10" x14ac:dyDescent="0.35">
      <c r="B20" s="3" t="s">
        <v>17</v>
      </c>
      <c r="D20" s="153">
        <v>7.0000000000000001E-3</v>
      </c>
      <c r="E20" s="6">
        <v>2.3E-3</v>
      </c>
      <c r="F20" s="6">
        <v>4.0000000000000002E-4</v>
      </c>
      <c r="G20" s="6" t="s">
        <v>200</v>
      </c>
      <c r="H20" s="6">
        <v>1.2999999999999999E-3</v>
      </c>
      <c r="I20" s="136">
        <v>4.5999999999999999E-3</v>
      </c>
      <c r="J20" s="207">
        <f>AVERAGE(D20:I20)</f>
        <v>3.1199999999999999E-3</v>
      </c>
    </row>
    <row r="21" spans="2:10" x14ac:dyDescent="0.35">
      <c r="B21" s="3" t="s">
        <v>18</v>
      </c>
      <c r="D21" s="153">
        <v>7.4000000000000003E-3</v>
      </c>
      <c r="E21" s="6">
        <v>1.01E-2</v>
      </c>
      <c r="F21" s="6">
        <v>1.01E-2</v>
      </c>
      <c r="G21" s="7" t="s">
        <v>401</v>
      </c>
      <c r="H21" s="6">
        <v>5.7999999999999996E-3</v>
      </c>
      <c r="I21" s="136">
        <v>1.1299999999999999E-2</v>
      </c>
      <c r="J21" s="207">
        <f>AVERAGE(D21:I21)</f>
        <v>8.94E-3</v>
      </c>
    </row>
    <row r="22" spans="2:10" x14ac:dyDescent="0.35">
      <c r="B22" s="3" t="s">
        <v>19</v>
      </c>
      <c r="D22" s="100">
        <v>0.78</v>
      </c>
      <c r="E22" s="7">
        <v>0.62</v>
      </c>
      <c r="F22" s="7">
        <v>0.66</v>
      </c>
      <c r="G22" s="7">
        <v>0.63</v>
      </c>
      <c r="H22" s="7">
        <v>0.36</v>
      </c>
      <c r="I22" s="202">
        <v>0.51</v>
      </c>
      <c r="J22" s="208">
        <f>AVERAGE(D22:I22)</f>
        <v>0.59333333333333327</v>
      </c>
    </row>
    <row r="23" spans="2:10" x14ac:dyDescent="0.35">
      <c r="B23" s="3" t="s">
        <v>20</v>
      </c>
      <c r="D23" s="209">
        <v>27027</v>
      </c>
      <c r="E23" s="8">
        <v>15683</v>
      </c>
      <c r="F23" s="8">
        <v>17229</v>
      </c>
      <c r="G23" s="14">
        <v>36611</v>
      </c>
      <c r="H23" s="14">
        <v>4373</v>
      </c>
      <c r="I23" s="203">
        <v>38326</v>
      </c>
      <c r="J23" s="210">
        <f t="shared" si="0"/>
        <v>139249</v>
      </c>
    </row>
    <row r="24" spans="2:10" x14ac:dyDescent="0.35">
      <c r="B24" s="3" t="s">
        <v>21</v>
      </c>
      <c r="D24" s="96">
        <v>557</v>
      </c>
      <c r="E24" s="4">
        <v>367</v>
      </c>
      <c r="F24" s="4">
        <v>268</v>
      </c>
      <c r="G24" s="4">
        <v>497</v>
      </c>
      <c r="H24" s="4">
        <v>261</v>
      </c>
      <c r="I24" s="201">
        <v>495</v>
      </c>
      <c r="J24" s="205">
        <f t="shared" si="0"/>
        <v>2445</v>
      </c>
    </row>
    <row r="25" spans="2:10" x14ac:dyDescent="0.35">
      <c r="B25" s="3" t="s">
        <v>23</v>
      </c>
      <c r="D25" s="96">
        <v>6</v>
      </c>
      <c r="E25" s="4">
        <v>10</v>
      </c>
      <c r="F25" s="71" t="s">
        <v>29</v>
      </c>
      <c r="G25" s="4">
        <v>6</v>
      </c>
      <c r="H25" s="71" t="s">
        <v>29</v>
      </c>
      <c r="I25" s="201">
        <v>5</v>
      </c>
      <c r="J25" s="205">
        <f>SUM(D25:I25)</f>
        <v>27</v>
      </c>
    </row>
    <row r="26" spans="2:10" x14ac:dyDescent="0.35">
      <c r="B26" s="3" t="s">
        <v>24</v>
      </c>
      <c r="D26" s="100">
        <v>0.91</v>
      </c>
      <c r="E26" s="7">
        <v>0.9</v>
      </c>
      <c r="F26" s="71" t="s">
        <v>29</v>
      </c>
      <c r="G26" s="7">
        <v>0.93</v>
      </c>
      <c r="H26" s="71" t="s">
        <v>29</v>
      </c>
      <c r="I26" s="202">
        <v>0.95</v>
      </c>
      <c r="J26" s="208">
        <f>AVERAGE(D26:I26)</f>
        <v>0.9225000000000001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0.79</v>
      </c>
      <c r="E28" s="102">
        <v>0.89</v>
      </c>
      <c r="F28" s="71" t="s">
        <v>29</v>
      </c>
      <c r="G28" s="102">
        <v>0.86</v>
      </c>
      <c r="H28" s="180" t="s">
        <v>29</v>
      </c>
      <c r="I28" s="211">
        <v>0.83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046D-DF93-47CD-9873-8EE8EFE31E6D}">
  <dimension ref="B3:L28"/>
  <sheetViews>
    <sheetView showGridLines="0" zoomScale="90" zoomScaleNormal="90" workbookViewId="0">
      <selection activeCell="G2" sqref="G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45957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13</v>
      </c>
      <c r="E6" s="173">
        <v>0</v>
      </c>
      <c r="F6" s="173">
        <v>0</v>
      </c>
      <c r="G6" s="4">
        <v>1</v>
      </c>
      <c r="H6" s="4">
        <v>0</v>
      </c>
      <c r="I6" s="201">
        <v>14</v>
      </c>
      <c r="J6" s="205">
        <f t="shared" si="0"/>
        <v>28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50</v>
      </c>
      <c r="J7" s="205">
        <f t="shared" si="0"/>
        <v>265</v>
      </c>
      <c r="L7" s="25"/>
    </row>
    <row r="8" spans="2:12" x14ac:dyDescent="0.35">
      <c r="B8" s="3" t="s">
        <v>7</v>
      </c>
      <c r="D8" s="157">
        <v>48</v>
      </c>
      <c r="E8" s="4">
        <v>55</v>
      </c>
      <c r="F8" s="4">
        <v>33</v>
      </c>
      <c r="G8" s="4">
        <v>47</v>
      </c>
      <c r="H8" s="4">
        <v>14</v>
      </c>
      <c r="I8" s="201">
        <v>44</v>
      </c>
      <c r="J8" s="205">
        <f t="shared" si="0"/>
        <v>241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49</v>
      </c>
      <c r="E11" s="4">
        <v>51</v>
      </c>
      <c r="F11" s="4">
        <v>27</v>
      </c>
      <c r="G11" s="4">
        <v>43</v>
      </c>
      <c r="H11" s="4">
        <v>15</v>
      </c>
      <c r="I11" s="201">
        <v>51</v>
      </c>
      <c r="J11" s="205">
        <f t="shared" si="0"/>
        <v>236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0</v>
      </c>
      <c r="G12" s="4">
        <v>0</v>
      </c>
      <c r="H12" s="4">
        <v>0</v>
      </c>
      <c r="I12" s="201">
        <v>0</v>
      </c>
      <c r="J12" s="205">
        <f t="shared" si="0"/>
        <v>0</v>
      </c>
    </row>
    <row r="13" spans="2:12" x14ac:dyDescent="0.35">
      <c r="B13" s="3" t="s">
        <v>11</v>
      </c>
      <c r="D13" s="96" t="s">
        <v>787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0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4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4">
        <v>6</v>
      </c>
      <c r="H16" s="4">
        <v>0</v>
      </c>
      <c r="I16" s="201">
        <v>21</v>
      </c>
      <c r="J16" s="205">
        <f t="shared" si="0"/>
        <v>36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</v>
      </c>
      <c r="J18" s="205">
        <f t="shared" si="0"/>
        <v>1</v>
      </c>
    </row>
    <row r="19" spans="2:10" x14ac:dyDescent="0.35">
      <c r="B19" s="3" t="s">
        <v>16</v>
      </c>
      <c r="D19" s="96">
        <v>9</v>
      </c>
      <c r="E19" s="4">
        <v>0</v>
      </c>
      <c r="F19" s="4">
        <v>0</v>
      </c>
      <c r="G19" s="4">
        <v>0</v>
      </c>
      <c r="H19" s="4">
        <v>7</v>
      </c>
      <c r="I19" s="201">
        <v>22</v>
      </c>
      <c r="J19" s="205">
        <f t="shared" si="0"/>
        <v>38</v>
      </c>
    </row>
    <row r="20" spans="2:10" x14ac:dyDescent="0.35">
      <c r="B20" s="3" t="s">
        <v>17</v>
      </c>
      <c r="D20" s="153">
        <v>1.3599999999999999E-2</v>
      </c>
      <c r="E20" s="6">
        <v>1.12E-2</v>
      </c>
      <c r="F20" s="6">
        <v>4.7999999999999996E-3</v>
      </c>
      <c r="G20" s="7" t="s">
        <v>401</v>
      </c>
      <c r="H20" s="6">
        <v>1.67E-2</v>
      </c>
      <c r="I20" s="136">
        <v>1.35E-2</v>
      </c>
      <c r="J20" s="207">
        <f>AVERAGE(D20:I20)</f>
        <v>1.1959999999999998E-2</v>
      </c>
    </row>
    <row r="21" spans="2:10" x14ac:dyDescent="0.35">
      <c r="B21" s="3" t="s">
        <v>18</v>
      </c>
      <c r="D21" s="153">
        <v>7.6E-3</v>
      </c>
      <c r="E21" s="6">
        <v>1.0500000000000001E-2</v>
      </c>
      <c r="F21" s="6">
        <v>1.0500000000000001E-2</v>
      </c>
      <c r="G21" s="7" t="s">
        <v>401</v>
      </c>
      <c r="H21" s="6">
        <v>5.7999999999999996E-3</v>
      </c>
      <c r="I21" s="136">
        <v>1.1299999999999999E-2</v>
      </c>
      <c r="J21" s="207">
        <f>AVERAGE(D21:I21)</f>
        <v>9.1399999999999988E-3</v>
      </c>
    </row>
    <row r="22" spans="2:10" x14ac:dyDescent="0.35">
      <c r="B22" s="3" t="s">
        <v>19</v>
      </c>
      <c r="D22" s="100">
        <v>0.81</v>
      </c>
      <c r="E22" s="7">
        <v>0.77</v>
      </c>
      <c r="F22" s="7">
        <v>0.75</v>
      </c>
      <c r="G22" s="7">
        <v>0.69</v>
      </c>
      <c r="H22" s="7">
        <v>0.72</v>
      </c>
      <c r="I22" s="202">
        <v>0.52</v>
      </c>
      <c r="J22" s="208">
        <f>AVERAGE(D22:I22)</f>
        <v>0.71</v>
      </c>
    </row>
    <row r="23" spans="2:10" x14ac:dyDescent="0.35">
      <c r="B23" s="3" t="s">
        <v>20</v>
      </c>
      <c r="D23" s="209">
        <v>34969</v>
      </c>
      <c r="E23" s="8">
        <v>35291</v>
      </c>
      <c r="F23" s="8">
        <v>20182</v>
      </c>
      <c r="G23" s="14">
        <v>48674</v>
      </c>
      <c r="H23" s="14">
        <v>12067</v>
      </c>
      <c r="I23" s="203">
        <v>46486</v>
      </c>
      <c r="J23" s="210">
        <f t="shared" si="0"/>
        <v>197669</v>
      </c>
    </row>
    <row r="24" spans="2:10" x14ac:dyDescent="0.35">
      <c r="B24" s="3" t="s">
        <v>21</v>
      </c>
      <c r="D24" s="96">
        <v>482</v>
      </c>
      <c r="E24" s="4">
        <v>866</v>
      </c>
      <c r="F24" s="4">
        <v>215</v>
      </c>
      <c r="G24" s="4">
        <v>471</v>
      </c>
      <c r="H24" s="4">
        <v>261</v>
      </c>
      <c r="I24" s="201">
        <v>498</v>
      </c>
      <c r="J24" s="205">
        <f t="shared" si="0"/>
        <v>2793</v>
      </c>
    </row>
    <row r="25" spans="2:10" x14ac:dyDescent="0.35">
      <c r="B25" s="3" t="s">
        <v>23</v>
      </c>
      <c r="D25" s="96">
        <v>4</v>
      </c>
      <c r="E25" s="4">
        <v>15</v>
      </c>
      <c r="F25" s="71" t="s">
        <v>29</v>
      </c>
      <c r="G25" s="4">
        <v>0</v>
      </c>
      <c r="H25" s="71" t="s">
        <v>29</v>
      </c>
      <c r="I25" s="201">
        <v>3</v>
      </c>
      <c r="J25" s="205">
        <f>SUM(D25:I25)</f>
        <v>22</v>
      </c>
    </row>
    <row r="26" spans="2:10" x14ac:dyDescent="0.35">
      <c r="B26" s="3" t="s">
        <v>24</v>
      </c>
      <c r="D26" s="100">
        <v>0.89</v>
      </c>
      <c r="E26" s="7">
        <v>0.93</v>
      </c>
      <c r="F26" s="71" t="s">
        <v>29</v>
      </c>
      <c r="G26" s="7">
        <v>0.92</v>
      </c>
      <c r="H26" s="71" t="s">
        <v>29</v>
      </c>
      <c r="I26" s="202">
        <v>0.95</v>
      </c>
      <c r="J26" s="208">
        <f>AVERAGE(D26:I26)</f>
        <v>0.9225000000000001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0.79</v>
      </c>
      <c r="E28" s="102">
        <v>0.89</v>
      </c>
      <c r="F28" s="71" t="s">
        <v>29</v>
      </c>
      <c r="G28" s="102">
        <v>0.86</v>
      </c>
      <c r="H28" s="180" t="s">
        <v>29</v>
      </c>
      <c r="I28" s="211">
        <v>0.83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7A8C-ACAB-49C3-941C-B3376C800DD4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45958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5</v>
      </c>
      <c r="E6" s="173">
        <v>0</v>
      </c>
      <c r="F6" s="173">
        <v>0</v>
      </c>
      <c r="G6" s="4">
        <v>0</v>
      </c>
      <c r="H6" s="4">
        <v>15</v>
      </c>
      <c r="I6" s="201">
        <v>6</v>
      </c>
      <c r="J6" s="205">
        <f t="shared" si="0"/>
        <v>26</v>
      </c>
      <c r="K6" s="41"/>
      <c r="L6" s="25"/>
    </row>
    <row r="7" spans="2:12" x14ac:dyDescent="0.35">
      <c r="B7" s="82" t="s">
        <v>54</v>
      </c>
      <c r="D7" s="156">
        <v>64</v>
      </c>
      <c r="E7" s="4">
        <f>E4-E5-E6</f>
        <v>58</v>
      </c>
      <c r="F7" s="4">
        <f>F4-F5-F6</f>
        <v>36</v>
      </c>
      <c r="G7" s="4">
        <v>50</v>
      </c>
      <c r="H7" s="4">
        <v>0</v>
      </c>
      <c r="I7" s="201">
        <v>58</v>
      </c>
      <c r="J7" s="205">
        <f t="shared" si="0"/>
        <v>266</v>
      </c>
      <c r="L7" s="25"/>
    </row>
    <row r="8" spans="2:12" x14ac:dyDescent="0.35">
      <c r="B8" s="3" t="s">
        <v>7</v>
      </c>
      <c r="D8" s="157">
        <v>58</v>
      </c>
      <c r="E8" s="4">
        <v>55</v>
      </c>
      <c r="F8" s="4">
        <v>33</v>
      </c>
      <c r="G8" s="4">
        <v>47</v>
      </c>
      <c r="H8" s="4">
        <v>0</v>
      </c>
      <c r="I8" s="201">
        <v>52</v>
      </c>
      <c r="J8" s="205">
        <f t="shared" si="0"/>
        <v>245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41</v>
      </c>
      <c r="F11" s="4">
        <v>44</v>
      </c>
      <c r="G11" s="4">
        <v>50</v>
      </c>
      <c r="H11" s="4">
        <v>0</v>
      </c>
      <c r="I11" s="201">
        <v>54</v>
      </c>
      <c r="J11" s="205">
        <f t="shared" si="0"/>
        <v>256</v>
      </c>
    </row>
    <row r="12" spans="2:12" x14ac:dyDescent="0.35">
      <c r="B12" s="3" t="s">
        <v>611</v>
      </c>
      <c r="D12" s="96">
        <v>1</v>
      </c>
      <c r="E12" s="4">
        <v>2</v>
      </c>
      <c r="F12" s="4">
        <v>1</v>
      </c>
      <c r="G12" s="4">
        <v>2</v>
      </c>
      <c r="H12" s="4">
        <v>0</v>
      </c>
      <c r="I12" s="201">
        <v>1</v>
      </c>
      <c r="J12" s="205">
        <f t="shared" si="0"/>
        <v>7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2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4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4</v>
      </c>
      <c r="H16" s="4">
        <v>0</v>
      </c>
      <c r="I16" s="201">
        <v>14</v>
      </c>
      <c r="J16" s="205">
        <f t="shared" si="0"/>
        <v>22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4</v>
      </c>
      <c r="E19" s="4">
        <v>0</v>
      </c>
      <c r="F19" s="4">
        <v>0</v>
      </c>
      <c r="G19" s="4">
        <v>4</v>
      </c>
      <c r="H19" s="4">
        <v>15</v>
      </c>
      <c r="I19" s="201">
        <v>15</v>
      </c>
      <c r="J19" s="205">
        <f t="shared" si="0"/>
        <v>38</v>
      </c>
    </row>
    <row r="20" spans="2:10" x14ac:dyDescent="0.35">
      <c r="B20" s="3" t="s">
        <v>17</v>
      </c>
      <c r="D20" s="153">
        <v>7.7000000000000002E-3</v>
      </c>
      <c r="E20" s="6">
        <v>8.3000000000000001E-3</v>
      </c>
      <c r="F20" s="6">
        <v>6.9999999999999999E-4</v>
      </c>
      <c r="G20" s="6" t="s">
        <v>158</v>
      </c>
      <c r="H20" s="6">
        <v>4.3E-3</v>
      </c>
      <c r="I20" s="136">
        <v>1.5299999999999999E-2</v>
      </c>
      <c r="J20" s="207">
        <f>AVERAGE(D20:I20)</f>
        <v>7.26E-3</v>
      </c>
    </row>
    <row r="21" spans="2:10" x14ac:dyDescent="0.35">
      <c r="B21" s="3" t="s">
        <v>18</v>
      </c>
      <c r="D21" s="153">
        <v>7.1000000000000004E-3</v>
      </c>
      <c r="E21" s="6">
        <v>1.0500000000000001E-2</v>
      </c>
      <c r="F21" s="6">
        <v>1.0500000000000001E-2</v>
      </c>
      <c r="G21" s="7" t="s">
        <v>576</v>
      </c>
      <c r="H21" s="6">
        <v>6.0000000000000001E-3</v>
      </c>
      <c r="I21" s="136">
        <v>1.14E-2</v>
      </c>
      <c r="J21" s="207">
        <f>AVERAGE(D21:I21)</f>
        <v>9.1000000000000004E-3</v>
      </c>
    </row>
    <row r="22" spans="2:10" x14ac:dyDescent="0.35">
      <c r="B22" s="3" t="s">
        <v>19</v>
      </c>
      <c r="D22" s="100">
        <v>0.8</v>
      </c>
      <c r="E22" s="7">
        <v>0.63</v>
      </c>
      <c r="F22" s="7">
        <v>0.72</v>
      </c>
      <c r="G22" s="7">
        <v>0.74</v>
      </c>
      <c r="H22" s="7">
        <v>0</v>
      </c>
      <c r="I22" s="202">
        <v>0.52</v>
      </c>
      <c r="J22" s="208">
        <f>AVERAGE(D22:I22)</f>
        <v>0.56833333333333347</v>
      </c>
    </row>
    <row r="23" spans="2:10" x14ac:dyDescent="0.35">
      <c r="B23" s="3" t="s">
        <v>20</v>
      </c>
      <c r="D23" s="209">
        <v>43890</v>
      </c>
      <c r="E23" s="8">
        <v>18783</v>
      </c>
      <c r="F23" s="8">
        <v>30471</v>
      </c>
      <c r="G23" s="14">
        <v>53253</v>
      </c>
      <c r="H23" s="14">
        <v>0</v>
      </c>
      <c r="I23" s="203">
        <v>46949</v>
      </c>
      <c r="J23" s="210">
        <f t="shared" si="0"/>
        <v>193346</v>
      </c>
    </row>
    <row r="24" spans="2:10" x14ac:dyDescent="0.35">
      <c r="B24" s="3" t="s">
        <v>21</v>
      </c>
      <c r="D24" s="96">
        <v>887</v>
      </c>
      <c r="E24" s="4">
        <v>527</v>
      </c>
      <c r="F24" s="4">
        <v>381</v>
      </c>
      <c r="G24" s="4">
        <v>543</v>
      </c>
      <c r="H24" s="4">
        <v>0</v>
      </c>
      <c r="I24" s="201">
        <v>575</v>
      </c>
      <c r="J24" s="205">
        <f t="shared" si="0"/>
        <v>2913</v>
      </c>
    </row>
    <row r="25" spans="2:10" x14ac:dyDescent="0.35">
      <c r="B25" s="3" t="s">
        <v>23</v>
      </c>
      <c r="D25" s="96">
        <v>7</v>
      </c>
      <c r="E25" s="4">
        <v>10</v>
      </c>
      <c r="F25" s="71" t="s">
        <v>29</v>
      </c>
      <c r="G25" s="4">
        <v>6</v>
      </c>
      <c r="H25" s="71" t="s">
        <v>29</v>
      </c>
      <c r="I25" s="201">
        <v>0</v>
      </c>
      <c r="J25" s="205">
        <f>SUM(D25:I25)</f>
        <v>23</v>
      </c>
    </row>
    <row r="26" spans="2:10" x14ac:dyDescent="0.35">
      <c r="B26" s="3" t="s">
        <v>24</v>
      </c>
      <c r="D26" s="100">
        <v>0.88</v>
      </c>
      <c r="E26" s="7">
        <v>0.9</v>
      </c>
      <c r="F26" s="71" t="s">
        <v>29</v>
      </c>
      <c r="G26" s="7">
        <v>0.91</v>
      </c>
      <c r="H26" s="71" t="s">
        <v>29</v>
      </c>
      <c r="I26" s="202">
        <v>0.94</v>
      </c>
      <c r="J26" s="208">
        <f>AVERAGE(D26:I26)</f>
        <v>0.90749999999999997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0.86</v>
      </c>
      <c r="H28" s="180" t="s">
        <v>29</v>
      </c>
      <c r="I28" s="211">
        <v>0.81</v>
      </c>
      <c r="J28" s="212">
        <f>AVERAGE(D28:I28)</f>
        <v>0.84499999999999997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45C4-C028-4F6F-BBE1-6DF9ABB9F117}">
  <dimension ref="B3:L28"/>
  <sheetViews>
    <sheetView showGridLines="0" topLeftCell="B1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45959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7</v>
      </c>
      <c r="E6" s="173">
        <v>0</v>
      </c>
      <c r="F6" s="173">
        <v>0</v>
      </c>
      <c r="G6" s="4">
        <v>0</v>
      </c>
      <c r="H6" s="4">
        <v>0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62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63</v>
      </c>
      <c r="J7" s="205">
        <f t="shared" si="0"/>
        <v>284</v>
      </c>
      <c r="L7" s="25"/>
    </row>
    <row r="8" spans="2:12" x14ac:dyDescent="0.35">
      <c r="B8" s="3" t="s">
        <v>7</v>
      </c>
      <c r="D8" s="157">
        <v>51</v>
      </c>
      <c r="E8" s="4">
        <v>55</v>
      </c>
      <c r="F8" s="4">
        <v>33</v>
      </c>
      <c r="G8" s="4">
        <v>47</v>
      </c>
      <c r="H8" s="4">
        <v>14</v>
      </c>
      <c r="I8" s="201">
        <v>57</v>
      </c>
      <c r="J8" s="205">
        <f t="shared" si="0"/>
        <v>257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57</v>
      </c>
      <c r="E11" s="4">
        <v>40</v>
      </c>
      <c r="F11" s="4">
        <v>34</v>
      </c>
      <c r="G11" s="4">
        <v>43</v>
      </c>
      <c r="H11" s="4">
        <v>16</v>
      </c>
      <c r="I11" s="201">
        <v>62</v>
      </c>
      <c r="J11" s="205">
        <f t="shared" si="0"/>
        <v>252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2</v>
      </c>
      <c r="G12" s="4">
        <v>1</v>
      </c>
      <c r="H12" s="4">
        <v>0</v>
      </c>
      <c r="I12" s="201">
        <v>1</v>
      </c>
      <c r="J12" s="205">
        <f t="shared" si="0"/>
        <v>7</v>
      </c>
    </row>
    <row r="13" spans="2:12" x14ac:dyDescent="0.35">
      <c r="B13" s="3" t="s">
        <v>11</v>
      </c>
      <c r="D13" s="96">
        <v>7</v>
      </c>
      <c r="E13" s="4">
        <v>1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3</v>
      </c>
      <c r="E16" s="4">
        <v>0</v>
      </c>
      <c r="F16" s="4">
        <v>0</v>
      </c>
      <c r="G16" s="4">
        <v>6</v>
      </c>
      <c r="H16" s="4">
        <v>0</v>
      </c>
      <c r="I16" s="201">
        <v>13</v>
      </c>
      <c r="J16" s="205">
        <f t="shared" si="0"/>
        <v>22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2</v>
      </c>
      <c r="H17" s="4">
        <v>0</v>
      </c>
      <c r="I17" s="201">
        <v>1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9</v>
      </c>
      <c r="J18" s="205">
        <f t="shared" si="0"/>
        <v>9</v>
      </c>
    </row>
    <row r="19" spans="2:10" x14ac:dyDescent="0.35">
      <c r="B19" s="3" t="s">
        <v>16</v>
      </c>
      <c r="D19" s="96">
        <v>3</v>
      </c>
      <c r="E19" s="4">
        <v>0</v>
      </c>
      <c r="F19" s="4">
        <v>0</v>
      </c>
      <c r="G19" s="4">
        <v>8</v>
      </c>
      <c r="H19" s="4">
        <v>2</v>
      </c>
      <c r="I19" s="201">
        <v>23</v>
      </c>
      <c r="J19" s="205">
        <f t="shared" si="0"/>
        <v>36</v>
      </c>
    </row>
    <row r="20" spans="2:10" x14ac:dyDescent="0.35">
      <c r="B20" s="3" t="s">
        <v>17</v>
      </c>
      <c r="D20" s="153">
        <v>8.2000000000000007E-3</v>
      </c>
      <c r="E20" s="6">
        <v>2.3E-3</v>
      </c>
      <c r="F20" s="6">
        <v>1.2999999999999999E-3</v>
      </c>
      <c r="G20" s="6" t="s">
        <v>171</v>
      </c>
      <c r="H20" s="6">
        <v>0</v>
      </c>
      <c r="I20" s="136">
        <v>7.1000000000000004E-3</v>
      </c>
      <c r="J20" s="207">
        <f>AVERAGE(D20:I20)</f>
        <v>3.7799999999999999E-3</v>
      </c>
    </row>
    <row r="21" spans="2:10" x14ac:dyDescent="0.35">
      <c r="B21" s="3" t="s">
        <v>18</v>
      </c>
      <c r="D21" s="153">
        <v>7.7000000000000002E-3</v>
      </c>
      <c r="E21" s="6">
        <v>1.04E-2</v>
      </c>
      <c r="F21" s="6">
        <v>1.04E-2</v>
      </c>
      <c r="G21" s="7" t="s">
        <v>401</v>
      </c>
      <c r="H21" s="6">
        <v>0.56999999999999995</v>
      </c>
      <c r="I21" s="136">
        <v>1.12E-2</v>
      </c>
      <c r="J21" s="207">
        <f>AVERAGE(D21:I21)</f>
        <v>0.12193999999999998</v>
      </c>
    </row>
    <row r="22" spans="2:10" x14ac:dyDescent="0.35">
      <c r="B22" s="3" t="s">
        <v>19</v>
      </c>
      <c r="D22" s="100">
        <v>0.78</v>
      </c>
      <c r="E22" s="7">
        <v>0.65</v>
      </c>
      <c r="F22" s="7">
        <v>0.66</v>
      </c>
      <c r="G22" s="7">
        <v>0.74</v>
      </c>
      <c r="H22" s="7">
        <v>0.72</v>
      </c>
      <c r="I22" s="202">
        <v>0.57999999999999996</v>
      </c>
      <c r="J22" s="208">
        <f>AVERAGE(D22:I22)</f>
        <v>0.68833333333333335</v>
      </c>
    </row>
    <row r="23" spans="2:10" x14ac:dyDescent="0.35">
      <c r="B23" s="3" t="s">
        <v>20</v>
      </c>
      <c r="D23" s="209">
        <v>41209</v>
      </c>
      <c r="E23" s="8">
        <v>17901</v>
      </c>
      <c r="F23" s="8">
        <v>23634</v>
      </c>
      <c r="G23" s="14">
        <v>59932</v>
      </c>
      <c r="H23" s="14">
        <v>11655</v>
      </c>
      <c r="I23" s="203">
        <v>56425</v>
      </c>
      <c r="J23" s="210">
        <f t="shared" si="0"/>
        <v>210756</v>
      </c>
    </row>
    <row r="24" spans="2:10" x14ac:dyDescent="0.35">
      <c r="B24" s="3" t="s">
        <v>21</v>
      </c>
      <c r="D24" s="96">
        <v>590</v>
      </c>
      <c r="E24" s="4">
        <v>584</v>
      </c>
      <c r="F24" s="4">
        <v>287</v>
      </c>
      <c r="G24" s="4">
        <v>554</v>
      </c>
      <c r="H24" s="4">
        <v>334</v>
      </c>
      <c r="I24" s="201">
        <v>626</v>
      </c>
      <c r="J24" s="205">
        <f t="shared" si="0"/>
        <v>2975</v>
      </c>
    </row>
    <row r="25" spans="2:10" x14ac:dyDescent="0.35">
      <c r="B25" s="3" t="s">
        <v>23</v>
      </c>
      <c r="D25" s="96">
        <v>0</v>
      </c>
      <c r="E25" s="4">
        <v>0</v>
      </c>
      <c r="F25" s="71" t="s">
        <v>29</v>
      </c>
      <c r="G25" s="4">
        <v>0</v>
      </c>
      <c r="H25" s="71" t="s">
        <v>29</v>
      </c>
      <c r="I25" s="201">
        <v>0</v>
      </c>
      <c r="J25" s="205">
        <f>SUM(D25:I25)</f>
        <v>0</v>
      </c>
    </row>
    <row r="26" spans="2:10" x14ac:dyDescent="0.35">
      <c r="B26" s="3" t="s">
        <v>24</v>
      </c>
      <c r="D26" s="100">
        <v>0.85</v>
      </c>
      <c r="E26" s="7">
        <v>0.83</v>
      </c>
      <c r="F26" s="71" t="s">
        <v>29</v>
      </c>
      <c r="G26" s="7">
        <v>0.88</v>
      </c>
      <c r="H26" s="71" t="s">
        <v>29</v>
      </c>
      <c r="I26" s="202">
        <v>0.89</v>
      </c>
      <c r="J26" s="208">
        <f>AVERAGE(D26:I26)</f>
        <v>0.86250000000000004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0.86</v>
      </c>
      <c r="H28" s="180" t="s">
        <v>29</v>
      </c>
      <c r="I28" s="211">
        <v>0.81</v>
      </c>
      <c r="J28" s="212">
        <f>AVERAGE(D28:I28)</f>
        <v>0.84499999999999997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7533-1B95-4B65-BD63-1828122E3DF4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45960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3</v>
      </c>
      <c r="J5" s="205">
        <f t="shared" ref="J5:J24" si="0">SUM(D5:I5)</f>
        <v>10</v>
      </c>
      <c r="K5" s="41"/>
      <c r="L5" s="25"/>
    </row>
    <row r="6" spans="2:12" x14ac:dyDescent="0.35">
      <c r="B6" s="82" t="s">
        <v>22</v>
      </c>
      <c r="D6" s="164">
        <v>10</v>
      </c>
      <c r="E6" s="173">
        <v>0</v>
      </c>
      <c r="F6" s="173">
        <v>0</v>
      </c>
      <c r="G6" s="4">
        <v>0</v>
      </c>
      <c r="H6" s="4">
        <v>0</v>
      </c>
      <c r="I6" s="201">
        <v>1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59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63</v>
      </c>
      <c r="J7" s="205">
        <f t="shared" si="0"/>
        <v>281</v>
      </c>
      <c r="L7" s="25"/>
    </row>
    <row r="8" spans="2:12" x14ac:dyDescent="0.35">
      <c r="B8" s="3" t="s">
        <v>7</v>
      </c>
      <c r="D8" s="157">
        <v>48</v>
      </c>
      <c r="E8" s="4">
        <v>55</v>
      </c>
      <c r="F8" s="4">
        <v>33</v>
      </c>
      <c r="G8" s="4">
        <v>47</v>
      </c>
      <c r="H8" s="4">
        <v>15</v>
      </c>
      <c r="I8" s="201">
        <v>57</v>
      </c>
      <c r="J8" s="205">
        <f t="shared" si="0"/>
        <v>255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56</v>
      </c>
      <c r="E11" s="4">
        <v>55</v>
      </c>
      <c r="F11" s="4">
        <v>27</v>
      </c>
      <c r="G11" s="4">
        <v>59</v>
      </c>
      <c r="H11" s="4">
        <v>16</v>
      </c>
      <c r="I11" s="201">
        <v>62</v>
      </c>
      <c r="J11" s="205">
        <f t="shared" si="0"/>
        <v>275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4</v>
      </c>
      <c r="H12" s="4">
        <v>0</v>
      </c>
      <c r="I12" s="201">
        <v>3</v>
      </c>
      <c r="J12" s="205">
        <f t="shared" si="0"/>
        <v>8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3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14</v>
      </c>
      <c r="H14" s="4">
        <v>0</v>
      </c>
      <c r="I14" s="201">
        <v>2</v>
      </c>
      <c r="J14" s="205">
        <f t="shared" si="0"/>
        <v>16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1</v>
      </c>
      <c r="H16" s="4">
        <v>0</v>
      </c>
      <c r="I16" s="201">
        <v>12</v>
      </c>
      <c r="J16" s="205">
        <f t="shared" si="0"/>
        <v>15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</v>
      </c>
      <c r="H17" s="4">
        <v>0</v>
      </c>
      <c r="I17" s="201">
        <v>0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7</v>
      </c>
      <c r="J18" s="205">
        <f t="shared" si="0"/>
        <v>7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2</v>
      </c>
      <c r="H19" s="4">
        <v>1</v>
      </c>
      <c r="I19" s="201">
        <v>19</v>
      </c>
      <c r="J19" s="205">
        <f t="shared" si="0"/>
        <v>24</v>
      </c>
    </row>
    <row r="20" spans="2:10" x14ac:dyDescent="0.35">
      <c r="B20" s="3" t="s">
        <v>17</v>
      </c>
      <c r="D20" s="153">
        <v>5.0000000000000001E-3</v>
      </c>
      <c r="E20" s="6">
        <v>6.4000000000000003E-3</v>
      </c>
      <c r="F20" s="6">
        <v>5.1000000000000004E-3</v>
      </c>
      <c r="G20" s="6" t="s">
        <v>788</v>
      </c>
      <c r="H20" s="6">
        <v>1.5E-3</v>
      </c>
      <c r="I20" s="136">
        <v>6.4000000000000003E-3</v>
      </c>
      <c r="J20" s="207">
        <f>AVERAGE(D20:I20)</f>
        <v>4.8800000000000007E-3</v>
      </c>
    </row>
    <row r="21" spans="2:10" x14ac:dyDescent="0.35">
      <c r="B21" s="3" t="s">
        <v>18</v>
      </c>
      <c r="D21" s="153">
        <v>7.6E-3</v>
      </c>
      <c r="E21" s="6">
        <v>1.04E-2</v>
      </c>
      <c r="F21" s="6">
        <v>1.04E-2</v>
      </c>
      <c r="G21" s="7">
        <v>0.66</v>
      </c>
      <c r="H21" s="6">
        <v>5.4999999999999997E-3</v>
      </c>
      <c r="I21" s="136">
        <v>1.09E-2</v>
      </c>
      <c r="J21" s="207">
        <f>AVERAGE(D21:I21)</f>
        <v>0.11746666666666666</v>
      </c>
    </row>
    <row r="22" spans="2:10" x14ac:dyDescent="0.35">
      <c r="B22" s="3" t="s">
        <v>19</v>
      </c>
      <c r="D22" s="100">
        <v>0.78</v>
      </c>
      <c r="E22" s="7">
        <v>0.74</v>
      </c>
      <c r="F22" s="7">
        <v>0.72</v>
      </c>
      <c r="G22" s="7">
        <v>0.76</v>
      </c>
      <c r="H22" s="7">
        <v>0.62</v>
      </c>
      <c r="I22" s="202">
        <v>0.63</v>
      </c>
      <c r="J22" s="208">
        <f>AVERAGE(D22:I22)</f>
        <v>0.70833333333333337</v>
      </c>
    </row>
    <row r="23" spans="2:10" x14ac:dyDescent="0.35">
      <c r="B23" s="3" t="s">
        <v>20</v>
      </c>
      <c r="D23" s="209">
        <v>38870</v>
      </c>
      <c r="E23" s="8">
        <v>33345</v>
      </c>
      <c r="F23" s="8">
        <v>19947</v>
      </c>
      <c r="G23" s="14">
        <v>59932</v>
      </c>
      <c r="H23" s="14">
        <v>11118</v>
      </c>
      <c r="I23" s="203">
        <v>60827</v>
      </c>
      <c r="J23" s="210">
        <f t="shared" si="0"/>
        <v>224039</v>
      </c>
    </row>
    <row r="24" spans="2:10" x14ac:dyDescent="0.35">
      <c r="B24" s="3" t="s">
        <v>21</v>
      </c>
      <c r="D24" s="96">
        <v>655</v>
      </c>
      <c r="E24" s="4">
        <v>816</v>
      </c>
      <c r="F24" s="4">
        <v>293</v>
      </c>
      <c r="G24" s="4">
        <v>554</v>
      </c>
      <c r="H24" s="4">
        <v>380</v>
      </c>
      <c r="I24" s="201">
        <v>715</v>
      </c>
      <c r="J24" s="205">
        <f t="shared" si="0"/>
        <v>3413</v>
      </c>
    </row>
    <row r="25" spans="2:10" x14ac:dyDescent="0.35">
      <c r="B25" s="3" t="s">
        <v>23</v>
      </c>
      <c r="D25" s="96">
        <v>6</v>
      </c>
      <c r="E25" s="4">
        <v>12</v>
      </c>
      <c r="F25" s="71" t="s">
        <v>29</v>
      </c>
      <c r="G25" s="1">
        <v>5</v>
      </c>
      <c r="H25" s="71" t="s">
        <v>29</v>
      </c>
      <c r="I25" s="201">
        <v>4</v>
      </c>
      <c r="J25" s="205">
        <f>SUM(D25:I25)</f>
        <v>27</v>
      </c>
    </row>
    <row r="26" spans="2:10" x14ac:dyDescent="0.35">
      <c r="B26" s="3" t="s">
        <v>24</v>
      </c>
      <c r="D26" s="100">
        <v>0.86</v>
      </c>
      <c r="E26" s="7">
        <v>0.86</v>
      </c>
      <c r="F26" s="71" t="s">
        <v>29</v>
      </c>
      <c r="G26" s="7">
        <v>0.87</v>
      </c>
      <c r="H26" s="71" t="s">
        <v>29</v>
      </c>
      <c r="I26" s="202">
        <v>0.84</v>
      </c>
      <c r="J26" s="208">
        <f>AVERAGE(D26:I26)</f>
        <v>0.85749999999999993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0.86</v>
      </c>
      <c r="H28" s="180" t="s">
        <v>29</v>
      </c>
      <c r="I28" s="211">
        <v>0.81</v>
      </c>
      <c r="J28" s="212">
        <f>AVERAGE(D28:I28)</f>
        <v>0.84499999999999997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1994-28B2-4A71-8C59-CF673CE6DE1F}">
  <dimension ref="B3:L28"/>
  <sheetViews>
    <sheetView showGridLines="0" topLeftCell="B25" zoomScale="90" zoomScaleNormal="90" workbookViewId="0">
      <selection activeCell="H25" sqref="H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45961</v>
      </c>
      <c r="L4" s="25"/>
    </row>
    <row r="5" spans="2:12" x14ac:dyDescent="0.35">
      <c r="B5" s="82" t="s">
        <v>53</v>
      </c>
      <c r="D5" s="156">
        <v>3</v>
      </c>
      <c r="E5" s="4">
        <v>0</v>
      </c>
      <c r="F5" s="4">
        <v>2</v>
      </c>
      <c r="G5" s="4">
        <v>2</v>
      </c>
      <c r="H5" s="4">
        <v>0</v>
      </c>
      <c r="I5" s="201">
        <v>1</v>
      </c>
      <c r="J5" s="205">
        <f t="shared" ref="J5:J24" si="0">SUM(D5:I5)</f>
        <v>8</v>
      </c>
      <c r="K5" s="41"/>
      <c r="L5" s="25"/>
    </row>
    <row r="6" spans="2:12" x14ac:dyDescent="0.35">
      <c r="B6" s="82" t="s">
        <v>22</v>
      </c>
      <c r="D6" s="164">
        <v>10</v>
      </c>
      <c r="E6" s="173">
        <v>0</v>
      </c>
      <c r="F6" s="173">
        <v>0</v>
      </c>
      <c r="G6" s="4">
        <v>3</v>
      </c>
      <c r="H6" s="4">
        <v>0</v>
      </c>
      <c r="I6" s="201">
        <v>4</v>
      </c>
      <c r="J6" s="205">
        <f t="shared" si="0"/>
        <v>17</v>
      </c>
      <c r="K6" s="41"/>
      <c r="L6" s="25"/>
    </row>
    <row r="7" spans="2:12" x14ac:dyDescent="0.35">
      <c r="B7" s="82" t="s">
        <v>54</v>
      </c>
      <c r="D7" s="156">
        <v>59</v>
      </c>
      <c r="E7" s="4">
        <f>E4-E5-E6</f>
        <v>58</v>
      </c>
      <c r="F7" s="4">
        <f>F4-F5-F6</f>
        <v>36</v>
      </c>
      <c r="G7" s="4">
        <v>50</v>
      </c>
      <c r="H7" s="4">
        <v>15</v>
      </c>
      <c r="I7" s="201">
        <v>62</v>
      </c>
      <c r="J7" s="205">
        <f t="shared" si="0"/>
        <v>280</v>
      </c>
      <c r="L7" s="25"/>
    </row>
    <row r="8" spans="2:12" x14ac:dyDescent="0.35">
      <c r="B8" s="3" t="s">
        <v>7</v>
      </c>
      <c r="D8" s="157">
        <v>48</v>
      </c>
      <c r="E8" s="4">
        <v>55</v>
      </c>
      <c r="F8" s="4">
        <v>33</v>
      </c>
      <c r="G8" s="4">
        <v>47</v>
      </c>
      <c r="H8" s="4">
        <v>15</v>
      </c>
      <c r="I8" s="201">
        <v>56</v>
      </c>
      <c r="J8" s="205">
        <f t="shared" si="0"/>
        <v>254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59</v>
      </c>
      <c r="E11" s="4">
        <v>58</v>
      </c>
      <c r="F11" s="4">
        <v>25</v>
      </c>
      <c r="G11" s="4">
        <v>48</v>
      </c>
      <c r="H11" s="4">
        <v>15</v>
      </c>
      <c r="I11" s="201">
        <v>62</v>
      </c>
      <c r="J11" s="205">
        <f t="shared" si="0"/>
        <v>267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6</v>
      </c>
      <c r="H12" s="4">
        <v>0</v>
      </c>
      <c r="I12" s="201">
        <v>2</v>
      </c>
      <c r="J12" s="205">
        <f t="shared" si="0"/>
        <v>9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3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2</v>
      </c>
      <c r="H14" s="4">
        <v>1</v>
      </c>
      <c r="I14" s="201">
        <v>0</v>
      </c>
      <c r="J14" s="205">
        <f t="shared" si="0"/>
        <v>3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2</v>
      </c>
      <c r="H16" s="4">
        <v>0</v>
      </c>
      <c r="I16" s="201">
        <v>8</v>
      </c>
      <c r="J16" s="205">
        <f t="shared" si="0"/>
        <v>12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2</v>
      </c>
      <c r="H17" s="4">
        <v>0</v>
      </c>
      <c r="I17" s="201">
        <v>0</v>
      </c>
      <c r="J17" s="205">
        <f t="shared" si="0"/>
        <v>2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2</v>
      </c>
      <c r="J18" s="205">
        <f t="shared" si="0"/>
        <v>2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4</v>
      </c>
      <c r="H19" s="4">
        <v>0</v>
      </c>
      <c r="I19" s="201">
        <v>10</v>
      </c>
      <c r="J19" s="205">
        <f t="shared" si="0"/>
        <v>16</v>
      </c>
    </row>
    <row r="20" spans="2:10" x14ac:dyDescent="0.35">
      <c r="B20" s="3" t="s">
        <v>17</v>
      </c>
      <c r="D20" s="153">
        <v>1.4E-2</v>
      </c>
      <c r="E20" s="6">
        <v>5.4000000000000003E-3</v>
      </c>
      <c r="F20" s="6">
        <v>1E-3</v>
      </c>
      <c r="G20" s="6" t="s">
        <v>91</v>
      </c>
      <c r="H20" s="6">
        <v>5.4000000000000003E-3</v>
      </c>
      <c r="I20" s="136" t="s">
        <v>367</v>
      </c>
      <c r="J20" s="207">
        <f>AVERAGE(D20:I20)</f>
        <v>6.4500000000000009E-3</v>
      </c>
    </row>
    <row r="21" spans="2:10" x14ac:dyDescent="0.35">
      <c r="B21" s="3" t="s">
        <v>18</v>
      </c>
      <c r="D21" s="153">
        <v>7.7999999999999996E-3</v>
      </c>
      <c r="E21" s="6">
        <v>1.0200000000000001E-2</v>
      </c>
      <c r="F21" s="6">
        <v>1.0200000000000001E-2</v>
      </c>
      <c r="G21" s="7" t="s">
        <v>392</v>
      </c>
      <c r="H21" s="6">
        <v>5.4999999999999997E-3</v>
      </c>
      <c r="I21" s="136">
        <v>1.1299999999999999E-2</v>
      </c>
      <c r="J21" s="207">
        <f>AVERAGE(D21:I21)</f>
        <v>8.9999999999999993E-3</v>
      </c>
    </row>
    <row r="22" spans="2:10" x14ac:dyDescent="0.35">
      <c r="B22" s="3" t="s">
        <v>19</v>
      </c>
      <c r="D22" s="100">
        <v>0.78</v>
      </c>
      <c r="E22" s="7">
        <v>0.77</v>
      </c>
      <c r="F22" s="7">
        <v>0.74</v>
      </c>
      <c r="G22" s="7">
        <v>0.69</v>
      </c>
      <c r="H22" s="7">
        <v>0.61</v>
      </c>
      <c r="I22" s="202">
        <v>0.6</v>
      </c>
      <c r="J22" s="208">
        <f>AVERAGE(D22:I22)</f>
        <v>0.69833333333333325</v>
      </c>
    </row>
    <row r="23" spans="2:10" x14ac:dyDescent="0.35">
      <c r="B23" s="3" t="s">
        <v>20</v>
      </c>
      <c r="D23" s="209">
        <v>38476</v>
      </c>
      <c r="E23" s="8">
        <v>27539</v>
      </c>
      <c r="F23" s="8">
        <v>22178</v>
      </c>
      <c r="G23" s="14">
        <v>52637</v>
      </c>
      <c r="H23" s="14">
        <v>9836</v>
      </c>
      <c r="I23" s="203">
        <v>59924</v>
      </c>
      <c r="J23" s="210">
        <f t="shared" si="0"/>
        <v>210590</v>
      </c>
    </row>
    <row r="24" spans="2:10" x14ac:dyDescent="0.35">
      <c r="B24" s="3" t="s">
        <v>21</v>
      </c>
      <c r="D24" s="96">
        <v>610</v>
      </c>
      <c r="E24" s="4">
        <v>582</v>
      </c>
      <c r="F24" s="4">
        <v>344</v>
      </c>
      <c r="G24" s="4">
        <v>772</v>
      </c>
      <c r="H24" s="4">
        <v>279</v>
      </c>
      <c r="I24" s="201">
        <v>643</v>
      </c>
      <c r="J24" s="205">
        <f t="shared" si="0"/>
        <v>3230</v>
      </c>
    </row>
    <row r="25" spans="2:10" x14ac:dyDescent="0.35">
      <c r="B25" s="3" t="s">
        <v>23</v>
      </c>
      <c r="D25" s="96">
        <v>9</v>
      </c>
      <c r="E25" s="4">
        <v>12</v>
      </c>
      <c r="F25" s="71" t="s">
        <v>29</v>
      </c>
      <c r="G25" s="4">
        <v>7</v>
      </c>
      <c r="H25" s="71" t="s">
        <v>29</v>
      </c>
      <c r="I25" s="201">
        <v>3</v>
      </c>
      <c r="J25" s="205">
        <f>SUM(D25:I25)</f>
        <v>31</v>
      </c>
    </row>
    <row r="26" spans="2:10" x14ac:dyDescent="0.35">
      <c r="B26" s="3" t="s">
        <v>24</v>
      </c>
      <c r="D26" s="100">
        <v>0.86</v>
      </c>
      <c r="E26" s="7">
        <v>0.87</v>
      </c>
      <c r="F26" s="71" t="s">
        <v>29</v>
      </c>
      <c r="G26" s="7">
        <v>0.87</v>
      </c>
      <c r="H26" s="71" t="s">
        <v>29</v>
      </c>
      <c r="I26" s="202">
        <v>0.83</v>
      </c>
      <c r="J26" s="208">
        <f>AVERAGE(D26:I26)</f>
        <v>0.85750000000000004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</v>
      </c>
      <c r="F28" s="71" t="s">
        <v>29</v>
      </c>
      <c r="G28" s="102">
        <v>0.87</v>
      </c>
      <c r="H28" s="180" t="s">
        <v>29</v>
      </c>
      <c r="I28" s="211">
        <v>0.79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911-213B-4FBE-B370-A9780B2918C9}">
  <dimension ref="B3:L28"/>
  <sheetViews>
    <sheetView showGridLines="0" zoomScale="90" zoomScaleNormal="90" workbookViewId="0">
      <selection activeCell="D6" sqref="D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58</v>
      </c>
      <c r="F4" s="89">
        <v>38</v>
      </c>
      <c r="G4" s="89">
        <v>52</v>
      </c>
      <c r="H4" s="89">
        <v>15</v>
      </c>
      <c r="I4" s="290">
        <v>67</v>
      </c>
      <c r="J4" s="291">
        <f>SUM(D4:I4)</f>
        <v>302</v>
      </c>
      <c r="K4" s="41">
        <v>45962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1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23</v>
      </c>
      <c r="E6" s="173">
        <v>0</v>
      </c>
      <c r="F6" s="173">
        <v>0</v>
      </c>
      <c r="G6" s="4">
        <v>3</v>
      </c>
      <c r="H6" s="4">
        <v>3</v>
      </c>
      <c r="I6" s="201">
        <v>21</v>
      </c>
      <c r="J6" s="205">
        <f t="shared" si="0"/>
        <v>50</v>
      </c>
      <c r="K6" s="41"/>
      <c r="L6" s="25"/>
    </row>
    <row r="7" spans="2:12" x14ac:dyDescent="0.35">
      <c r="B7" s="82" t="s">
        <v>54</v>
      </c>
      <c r="D7" s="156">
        <v>49</v>
      </c>
      <c r="E7" s="4">
        <f>E4-E5-E6</f>
        <v>58</v>
      </c>
      <c r="F7" s="4">
        <f>F4-F5-F6</f>
        <v>38</v>
      </c>
      <c r="G7" s="4">
        <v>50</v>
      </c>
      <c r="H7" s="4">
        <v>12</v>
      </c>
      <c r="I7" s="201">
        <v>43</v>
      </c>
      <c r="J7" s="205">
        <f t="shared" si="0"/>
        <v>250</v>
      </c>
      <c r="L7" s="25"/>
    </row>
    <row r="8" spans="2:12" x14ac:dyDescent="0.35">
      <c r="B8" s="3" t="s">
        <v>7</v>
      </c>
      <c r="D8" s="157">
        <v>46</v>
      </c>
      <c r="E8" s="4">
        <v>55</v>
      </c>
      <c r="F8" s="4">
        <v>35</v>
      </c>
      <c r="G8" s="4">
        <v>47</v>
      </c>
      <c r="H8" s="4">
        <v>11</v>
      </c>
      <c r="I8" s="201">
        <v>37</v>
      </c>
      <c r="J8" s="205">
        <f t="shared" si="0"/>
        <v>231</v>
      </c>
    </row>
    <row r="9" spans="2:12" x14ac:dyDescent="0.35">
      <c r="B9" s="3" t="s">
        <v>8</v>
      </c>
      <c r="D9" s="157">
        <v>1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15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9</v>
      </c>
    </row>
    <row r="11" spans="2:12" x14ac:dyDescent="0.35">
      <c r="B11" s="3" t="s">
        <v>10</v>
      </c>
      <c r="D11" s="96">
        <v>46</v>
      </c>
      <c r="E11" s="4">
        <v>49</v>
      </c>
      <c r="F11" s="4">
        <v>37</v>
      </c>
      <c r="G11" s="4">
        <v>42</v>
      </c>
      <c r="H11" s="4">
        <v>12</v>
      </c>
      <c r="I11" s="201">
        <v>43</v>
      </c>
      <c r="J11" s="205">
        <f t="shared" si="0"/>
        <v>229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0</v>
      </c>
      <c r="G12" s="4">
        <v>1</v>
      </c>
      <c r="H12" s="4">
        <v>0</v>
      </c>
      <c r="I12" s="201">
        <v>5</v>
      </c>
      <c r="J12" s="205">
        <f t="shared" si="0"/>
        <v>6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3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1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0</v>
      </c>
      <c r="E16" s="4">
        <v>0</v>
      </c>
      <c r="F16" s="4">
        <v>0</v>
      </c>
      <c r="G16" s="4">
        <v>1</v>
      </c>
      <c r="H16" s="4">
        <v>0</v>
      </c>
      <c r="I16" s="201">
        <v>14</v>
      </c>
      <c r="J16" s="205">
        <f t="shared" si="0"/>
        <v>15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0</v>
      </c>
      <c r="E19" s="4">
        <v>0</v>
      </c>
      <c r="F19" s="4">
        <v>0</v>
      </c>
      <c r="G19" s="4">
        <v>1</v>
      </c>
      <c r="H19" s="4">
        <v>0</v>
      </c>
      <c r="I19" s="201">
        <v>15</v>
      </c>
      <c r="J19" s="205">
        <f t="shared" si="0"/>
        <v>16</v>
      </c>
    </row>
    <row r="20" spans="2:10" x14ac:dyDescent="0.35">
      <c r="B20" s="3" t="s">
        <v>17</v>
      </c>
      <c r="D20" s="153">
        <v>2.12E-2</v>
      </c>
      <c r="E20" s="6">
        <v>8.9999999999999993E-3</v>
      </c>
      <c r="F20" s="6">
        <v>1.1000000000000001E-3</v>
      </c>
      <c r="G20" s="6" t="s">
        <v>789</v>
      </c>
      <c r="H20" s="6">
        <v>3.3E-3</v>
      </c>
      <c r="I20" s="136">
        <v>9.2999999999999992E-3</v>
      </c>
      <c r="J20" s="207">
        <f>AVERAGE(D20:I20)</f>
        <v>8.7799999999999996E-3</v>
      </c>
    </row>
    <row r="21" spans="2:10" x14ac:dyDescent="0.35">
      <c r="B21" s="3" t="s">
        <v>18</v>
      </c>
      <c r="D21" s="153">
        <v>8.2000000000000007E-3</v>
      </c>
      <c r="E21" s="6">
        <v>1.01E-2</v>
      </c>
      <c r="F21" s="6">
        <v>1.01E-2</v>
      </c>
      <c r="G21" s="7" t="s">
        <v>401</v>
      </c>
      <c r="H21" s="6">
        <v>0</v>
      </c>
      <c r="I21" s="136">
        <v>9.5999999999999992E-3</v>
      </c>
      <c r="J21" s="207">
        <f>AVERAGE(D21:I21)</f>
        <v>7.6E-3</v>
      </c>
    </row>
    <row r="22" spans="2:10" x14ac:dyDescent="0.35">
      <c r="B22" s="3" t="s">
        <v>19</v>
      </c>
      <c r="D22" s="100">
        <v>0.62</v>
      </c>
      <c r="E22" s="7">
        <v>0.73</v>
      </c>
      <c r="F22" s="7">
        <v>0.71</v>
      </c>
      <c r="G22" s="7">
        <v>0.48</v>
      </c>
      <c r="H22" s="7">
        <v>0.47</v>
      </c>
      <c r="I22" s="202">
        <v>0.45</v>
      </c>
      <c r="J22" s="208">
        <f>AVERAGE(D22:I22)</f>
        <v>0.57666666666666666</v>
      </c>
    </row>
    <row r="23" spans="2:10" x14ac:dyDescent="0.35">
      <c r="B23" s="3" t="s">
        <v>20</v>
      </c>
      <c r="D23" s="209">
        <v>21599</v>
      </c>
      <c r="E23" s="8">
        <v>24684</v>
      </c>
      <c r="F23" s="8">
        <v>23301</v>
      </c>
      <c r="G23" s="14">
        <v>34555</v>
      </c>
      <c r="H23" s="14">
        <v>5532</v>
      </c>
      <c r="I23" s="203">
        <v>28926</v>
      </c>
      <c r="J23" s="210">
        <f t="shared" si="0"/>
        <v>138597</v>
      </c>
    </row>
    <row r="24" spans="2:10" x14ac:dyDescent="0.35">
      <c r="B24" s="3" t="s">
        <v>21</v>
      </c>
      <c r="D24" s="96">
        <v>434</v>
      </c>
      <c r="E24" s="4">
        <v>472</v>
      </c>
      <c r="F24" s="4">
        <v>311</v>
      </c>
      <c r="G24" s="4">
        <v>414</v>
      </c>
      <c r="H24" s="4">
        <v>165</v>
      </c>
      <c r="I24" s="201">
        <v>425</v>
      </c>
      <c r="J24" s="205">
        <f t="shared" si="0"/>
        <v>2221</v>
      </c>
    </row>
    <row r="25" spans="2:10" x14ac:dyDescent="0.35">
      <c r="B25" s="3" t="s">
        <v>23</v>
      </c>
      <c r="D25" s="96">
        <v>10</v>
      </c>
      <c r="E25" s="4">
        <v>11</v>
      </c>
      <c r="F25" s="71" t="s">
        <v>29</v>
      </c>
      <c r="G25" s="4">
        <v>8</v>
      </c>
      <c r="H25" s="71" t="s">
        <v>29</v>
      </c>
      <c r="I25" s="201">
        <v>0</v>
      </c>
      <c r="J25" s="205">
        <f>SUM(D25:I25)</f>
        <v>29</v>
      </c>
    </row>
    <row r="26" spans="2:10" x14ac:dyDescent="0.35">
      <c r="B26" s="3" t="s">
        <v>24</v>
      </c>
      <c r="D26" s="100">
        <v>0.9</v>
      </c>
      <c r="E26" s="7">
        <v>0.88</v>
      </c>
      <c r="F26" s="71" t="s">
        <v>29</v>
      </c>
      <c r="G26" s="7">
        <v>0.87</v>
      </c>
      <c r="H26" s="71" t="s">
        <v>29</v>
      </c>
      <c r="I26" s="202">
        <v>0.8</v>
      </c>
      <c r="J26" s="208">
        <f>AVERAGE(D26:I26)</f>
        <v>0.86250000000000004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</v>
      </c>
      <c r="F28" s="71" t="s">
        <v>29</v>
      </c>
      <c r="G28" s="102">
        <v>0.87</v>
      </c>
      <c r="H28" s="71" t="s">
        <v>29</v>
      </c>
      <c r="I28" s="211">
        <v>0.79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B7E8-6642-42F2-BE9F-31E4D883133B}">
  <dimension ref="B3:L28"/>
  <sheetViews>
    <sheetView showGridLines="0" topLeftCell="A2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68</v>
      </c>
      <c r="E4" s="89">
        <v>58</v>
      </c>
      <c r="F4" s="89">
        <v>38</v>
      </c>
      <c r="G4" s="89">
        <v>52</v>
      </c>
      <c r="H4" s="89">
        <v>15</v>
      </c>
      <c r="I4" s="290">
        <v>71</v>
      </c>
      <c r="J4" s="291">
        <f>SUM(D4:I4)</f>
        <v>302</v>
      </c>
      <c r="K4" s="41">
        <v>45964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1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12</v>
      </c>
      <c r="E6" s="173">
        <v>0</v>
      </c>
      <c r="F6" s="173">
        <v>0</v>
      </c>
      <c r="G6" s="4">
        <v>3</v>
      </c>
      <c r="H6" s="4">
        <v>0</v>
      </c>
      <c r="I6" s="201">
        <v>14</v>
      </c>
      <c r="J6" s="205">
        <f t="shared" si="0"/>
        <v>29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58</v>
      </c>
      <c r="F7" s="4">
        <f>F4-F5-F6</f>
        <v>38</v>
      </c>
      <c r="G7" s="4">
        <v>50</v>
      </c>
      <c r="H7" s="4">
        <v>15</v>
      </c>
      <c r="I7" s="201">
        <v>56</v>
      </c>
      <c r="J7" s="205">
        <f t="shared" si="0"/>
        <v>273</v>
      </c>
      <c r="L7" s="25"/>
    </row>
    <row r="8" spans="2:12" x14ac:dyDescent="0.35">
      <c r="B8" s="3" t="s">
        <v>7</v>
      </c>
      <c r="D8" s="157">
        <v>46</v>
      </c>
      <c r="E8" s="4">
        <v>55</v>
      </c>
      <c r="F8" s="4">
        <v>35</v>
      </c>
      <c r="G8" s="4">
        <v>47</v>
      </c>
      <c r="H8" s="4">
        <v>14</v>
      </c>
      <c r="I8" s="201">
        <v>50</v>
      </c>
      <c r="J8" s="205">
        <f t="shared" si="0"/>
        <v>247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47</v>
      </c>
      <c r="E11" s="4">
        <v>51</v>
      </c>
      <c r="F11" s="4">
        <v>31</v>
      </c>
      <c r="G11" s="4">
        <v>44</v>
      </c>
      <c r="H11" s="4">
        <v>16</v>
      </c>
      <c r="I11" s="201">
        <v>47</v>
      </c>
      <c r="J11" s="205">
        <f t="shared" si="0"/>
        <v>236</v>
      </c>
    </row>
    <row r="12" spans="2:12" x14ac:dyDescent="0.35">
      <c r="B12" s="3" t="s">
        <v>611</v>
      </c>
      <c r="D12" s="96">
        <v>2</v>
      </c>
      <c r="E12" s="4">
        <v>2</v>
      </c>
      <c r="F12" s="4">
        <v>6</v>
      </c>
      <c r="G12" s="4">
        <v>0</v>
      </c>
      <c r="H12" s="4">
        <v>0</v>
      </c>
      <c r="I12" s="201">
        <v>4</v>
      </c>
      <c r="J12" s="205">
        <f t="shared" si="0"/>
        <v>14</v>
      </c>
    </row>
    <row r="13" spans="2:12" x14ac:dyDescent="0.35">
      <c r="B13" s="3" t="s">
        <v>11</v>
      </c>
      <c r="D13" s="96">
        <v>4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5</v>
      </c>
      <c r="H16" s="4">
        <v>0</v>
      </c>
      <c r="I16" s="201">
        <v>8</v>
      </c>
      <c r="J16" s="205">
        <f t="shared" si="0"/>
        <v>15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51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52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5</v>
      </c>
      <c r="H19" s="4">
        <v>0</v>
      </c>
      <c r="I19" s="201">
        <v>9</v>
      </c>
      <c r="J19" s="205">
        <f t="shared" si="0"/>
        <v>16</v>
      </c>
    </row>
    <row r="20" spans="2:10" x14ac:dyDescent="0.35">
      <c r="B20" s="3" t="s">
        <v>17</v>
      </c>
      <c r="D20" s="153">
        <v>6.4000000000000003E-3</v>
      </c>
      <c r="E20" s="6">
        <v>1.9E-3</v>
      </c>
      <c r="F20" s="6">
        <v>5.0000000000000001E-4</v>
      </c>
      <c r="G20" s="6" t="s">
        <v>494</v>
      </c>
      <c r="H20" s="6">
        <v>4.7000000000000002E-3</v>
      </c>
      <c r="I20" s="136">
        <v>3.8999999999999998E-3</v>
      </c>
      <c r="J20" s="207">
        <f>AVERAGE(D20:I20)</f>
        <v>3.4800000000000005E-3</v>
      </c>
    </row>
    <row r="21" spans="2:10" x14ac:dyDescent="0.35">
      <c r="B21" s="3" t="s">
        <v>18</v>
      </c>
      <c r="D21" s="153">
        <v>6.4000000000000003E-3</v>
      </c>
      <c r="E21" s="6">
        <v>1.1000000000000001E-3</v>
      </c>
      <c r="F21" s="6">
        <v>1.1000000000000001E-3</v>
      </c>
      <c r="G21" s="6" t="s">
        <v>494</v>
      </c>
      <c r="H21" s="6">
        <v>3.0000000000000001E-3</v>
      </c>
      <c r="I21" s="136">
        <v>3.8999999999999998E-3</v>
      </c>
      <c r="J21" s="207">
        <f>AVERAGE(D21:I21)</f>
        <v>3.0999999999999999E-3</v>
      </c>
    </row>
    <row r="22" spans="2:10" x14ac:dyDescent="0.35">
      <c r="B22" s="3" t="s">
        <v>19</v>
      </c>
      <c r="D22" s="100">
        <v>0.67</v>
      </c>
      <c r="E22" s="7">
        <v>0.69</v>
      </c>
      <c r="F22" s="7">
        <v>0.7</v>
      </c>
      <c r="G22" s="7">
        <v>0.51</v>
      </c>
      <c r="H22" s="7">
        <v>0.57999999999999996</v>
      </c>
      <c r="I22" s="202">
        <v>0.47</v>
      </c>
      <c r="J22" s="208">
        <f>AVERAGE(D22:I22)</f>
        <v>0.60333333333333317</v>
      </c>
    </row>
    <row r="23" spans="2:10" x14ac:dyDescent="0.35">
      <c r="B23" s="3" t="s">
        <v>20</v>
      </c>
      <c r="D23" s="209">
        <v>30256</v>
      </c>
      <c r="E23" s="8">
        <v>28948</v>
      </c>
      <c r="F23" s="8">
        <v>23276</v>
      </c>
      <c r="G23" s="14">
        <v>40062</v>
      </c>
      <c r="H23" s="14">
        <v>9104</v>
      </c>
      <c r="I23" s="203">
        <v>34870</v>
      </c>
      <c r="J23" s="210">
        <f t="shared" si="0"/>
        <v>166516</v>
      </c>
    </row>
    <row r="24" spans="2:10" x14ac:dyDescent="0.35">
      <c r="B24" s="3" t="s">
        <v>21</v>
      </c>
      <c r="D24" s="96">
        <v>424</v>
      </c>
      <c r="E24" s="4">
        <v>664</v>
      </c>
      <c r="F24" s="4">
        <v>256</v>
      </c>
      <c r="G24" s="4">
        <v>393</v>
      </c>
      <c r="H24" s="4">
        <v>172</v>
      </c>
      <c r="I24" s="201">
        <v>453</v>
      </c>
      <c r="J24" s="205">
        <f t="shared" si="0"/>
        <v>2362</v>
      </c>
    </row>
    <row r="25" spans="2:10" x14ac:dyDescent="0.35">
      <c r="B25" s="3" t="s">
        <v>23</v>
      </c>
      <c r="D25" s="96">
        <v>0</v>
      </c>
      <c r="E25" s="4">
        <v>13</v>
      </c>
      <c r="F25" s="71" t="s">
        <v>29</v>
      </c>
      <c r="G25" s="4">
        <v>5</v>
      </c>
      <c r="H25" s="71" t="s">
        <v>29</v>
      </c>
      <c r="I25" s="201">
        <v>13</v>
      </c>
      <c r="J25" s="205">
        <f>SUM(D25:I25)</f>
        <v>31</v>
      </c>
    </row>
    <row r="26" spans="2:10" x14ac:dyDescent="0.35">
      <c r="B26" s="3" t="s">
        <v>24</v>
      </c>
      <c r="D26" s="100">
        <v>0.89</v>
      </c>
      <c r="E26" s="7">
        <v>0.88</v>
      </c>
      <c r="F26" s="71" t="s">
        <v>29</v>
      </c>
      <c r="G26" s="7">
        <v>0.87</v>
      </c>
      <c r="H26" s="71" t="s">
        <v>29</v>
      </c>
      <c r="I26" s="202">
        <v>0.78</v>
      </c>
      <c r="J26" s="208">
        <f>AVERAGE(D26:I26)</f>
        <v>0.85499999999999998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</v>
      </c>
      <c r="F28" s="71" t="s">
        <v>29</v>
      </c>
      <c r="G28" s="102">
        <v>0.87</v>
      </c>
      <c r="H28" s="71" t="s">
        <v>29</v>
      </c>
      <c r="I28" s="211">
        <v>0.79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8887-B296-407A-8947-2F12929F1036}">
  <dimension ref="B3:L28"/>
  <sheetViews>
    <sheetView showGridLines="0" zoomScale="90" zoomScaleNormal="90" workbookViewId="0">
      <selection activeCell="E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68</v>
      </c>
      <c r="E4" s="89">
        <v>58</v>
      </c>
      <c r="F4" s="89">
        <v>38</v>
      </c>
      <c r="G4" s="89">
        <v>52</v>
      </c>
      <c r="H4" s="89">
        <v>15</v>
      </c>
      <c r="I4" s="290">
        <v>71</v>
      </c>
      <c r="J4" s="291">
        <f>SUM(D4:I4)</f>
        <v>302</v>
      </c>
      <c r="K4" s="41">
        <v>45965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3</v>
      </c>
      <c r="J5" s="205">
        <f t="shared" ref="J5:J24" si="0">SUM(D5:I5)</f>
        <v>5</v>
      </c>
      <c r="K5" s="41"/>
      <c r="L5" s="25"/>
    </row>
    <row r="6" spans="2:12" x14ac:dyDescent="0.35">
      <c r="B6" s="82" t="s">
        <v>22</v>
      </c>
      <c r="D6" s="164">
        <v>8</v>
      </c>
      <c r="E6" s="173">
        <v>0</v>
      </c>
      <c r="F6" s="173">
        <v>0</v>
      </c>
      <c r="G6" s="4">
        <v>3</v>
      </c>
      <c r="H6" s="4">
        <v>13</v>
      </c>
      <c r="I6" s="201">
        <v>13</v>
      </c>
      <c r="J6" s="205">
        <f t="shared" si="0"/>
        <v>37</v>
      </c>
      <c r="K6" s="41"/>
      <c r="L6" s="25"/>
    </row>
    <row r="7" spans="2:12" x14ac:dyDescent="0.35">
      <c r="B7" s="82" t="s">
        <v>54</v>
      </c>
      <c r="D7" s="156">
        <v>60</v>
      </c>
      <c r="E7" s="4">
        <f>E4-E5-E6</f>
        <v>58</v>
      </c>
      <c r="F7" s="4">
        <f>F4-F5-F6</f>
        <v>38</v>
      </c>
      <c r="G7" s="4">
        <v>50</v>
      </c>
      <c r="H7" s="4">
        <v>2</v>
      </c>
      <c r="I7" s="201">
        <v>55</v>
      </c>
      <c r="J7" s="205">
        <f t="shared" si="0"/>
        <v>263</v>
      </c>
      <c r="L7" s="25"/>
    </row>
    <row r="8" spans="2:12" x14ac:dyDescent="0.35">
      <c r="B8" s="3" t="s">
        <v>7</v>
      </c>
      <c r="D8" s="157">
        <v>50</v>
      </c>
      <c r="E8" s="4">
        <v>55</v>
      </c>
      <c r="F8" s="4">
        <v>35</v>
      </c>
      <c r="G8" s="4">
        <v>47</v>
      </c>
      <c r="H8" s="4">
        <v>2</v>
      </c>
      <c r="I8" s="201">
        <v>49</v>
      </c>
      <c r="J8" s="205">
        <f t="shared" si="0"/>
        <v>238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54</v>
      </c>
      <c r="E11" s="4">
        <v>56</v>
      </c>
      <c r="F11" s="4">
        <v>24</v>
      </c>
      <c r="G11" s="4">
        <v>44</v>
      </c>
      <c r="H11" s="4">
        <v>2</v>
      </c>
      <c r="I11" s="201">
        <v>50</v>
      </c>
      <c r="J11" s="205">
        <f t="shared" si="0"/>
        <v>230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2</v>
      </c>
      <c r="G12" s="4">
        <v>0</v>
      </c>
      <c r="H12" s="4">
        <v>0</v>
      </c>
      <c r="I12" s="201">
        <v>3</v>
      </c>
      <c r="J12" s="205">
        <f t="shared" si="0"/>
        <v>8</v>
      </c>
    </row>
    <row r="13" spans="2:12" x14ac:dyDescent="0.35">
      <c r="B13" s="3" t="s">
        <v>11</v>
      </c>
      <c r="D13" s="96">
        <v>0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0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2</v>
      </c>
      <c r="H16" s="4">
        <v>0</v>
      </c>
      <c r="I16" s="201">
        <v>13</v>
      </c>
      <c r="J16" s="205">
        <f t="shared" si="0"/>
        <v>17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2</v>
      </c>
      <c r="H19" s="4">
        <v>4</v>
      </c>
      <c r="I19" s="201">
        <v>14</v>
      </c>
      <c r="J19" s="205">
        <f t="shared" si="0"/>
        <v>22</v>
      </c>
    </row>
    <row r="20" spans="2:10" x14ac:dyDescent="0.35">
      <c r="B20" s="3" t="s">
        <v>17</v>
      </c>
      <c r="D20" s="153">
        <v>4.8999999999999998E-3</v>
      </c>
      <c r="E20" s="6">
        <v>2.0999999999999999E-3</v>
      </c>
      <c r="F20" s="6">
        <v>1.6999999999999999E-3</v>
      </c>
      <c r="G20" s="6" t="s">
        <v>768</v>
      </c>
      <c r="H20" s="6">
        <v>5.7999999999999996E-3</v>
      </c>
      <c r="I20" s="136">
        <v>7.1000000000000004E-3</v>
      </c>
      <c r="J20" s="207">
        <f>AVERAGE(D20:I20)</f>
        <v>4.3200000000000001E-3</v>
      </c>
    </row>
    <row r="21" spans="2:10" x14ac:dyDescent="0.35">
      <c r="B21" s="3" t="s">
        <v>18</v>
      </c>
      <c r="D21" s="153">
        <v>5.3E-3</v>
      </c>
      <c r="E21" s="6">
        <v>1.2999999999999999E-3</v>
      </c>
      <c r="F21" s="6">
        <v>1.2999999999999999E-3</v>
      </c>
      <c r="G21" s="7" t="s">
        <v>494</v>
      </c>
      <c r="H21" s="6">
        <v>6.1000000000000004E-3</v>
      </c>
      <c r="I21" s="136">
        <v>4.1999999999999997E-3</v>
      </c>
      <c r="J21" s="207">
        <f>AVERAGE(D21:I21)</f>
        <v>3.64E-3</v>
      </c>
    </row>
    <row r="22" spans="2:10" x14ac:dyDescent="0.35">
      <c r="B22" s="3" t="s">
        <v>19</v>
      </c>
      <c r="D22" s="100">
        <v>0.74</v>
      </c>
      <c r="E22" s="7">
        <v>0.72</v>
      </c>
      <c r="F22" s="7">
        <v>0.7</v>
      </c>
      <c r="G22" s="7">
        <v>0.5</v>
      </c>
      <c r="H22" s="7">
        <v>0.68</v>
      </c>
      <c r="I22" s="202">
        <v>0.44</v>
      </c>
      <c r="J22" s="208">
        <f>AVERAGE(D22:I22)</f>
        <v>0.63</v>
      </c>
    </row>
    <row r="23" spans="2:10" x14ac:dyDescent="0.35">
      <c r="B23" s="3" t="s">
        <v>20</v>
      </c>
      <c r="D23" s="209">
        <v>28866</v>
      </c>
      <c r="E23" s="8">
        <v>22093</v>
      </c>
      <c r="F23" s="8">
        <v>19582</v>
      </c>
      <c r="G23" s="14">
        <v>35461</v>
      </c>
      <c r="H23" s="14">
        <v>1355</v>
      </c>
      <c r="I23" s="203">
        <v>31445</v>
      </c>
      <c r="J23" s="210">
        <f t="shared" si="0"/>
        <v>138802</v>
      </c>
    </row>
    <row r="24" spans="2:10" x14ac:dyDescent="0.35">
      <c r="B24" s="3" t="s">
        <v>21</v>
      </c>
      <c r="D24" s="96">
        <v>698</v>
      </c>
      <c r="E24" s="4">
        <v>572</v>
      </c>
      <c r="F24" s="4">
        <v>288</v>
      </c>
      <c r="G24" s="4">
        <v>468</v>
      </c>
      <c r="H24" s="4">
        <v>2</v>
      </c>
      <c r="I24" s="201">
        <v>505</v>
      </c>
      <c r="J24" s="205">
        <f t="shared" si="0"/>
        <v>2533</v>
      </c>
    </row>
    <row r="25" spans="2:10" x14ac:dyDescent="0.35">
      <c r="B25" s="3" t="s">
        <v>23</v>
      </c>
      <c r="D25" s="96">
        <v>6</v>
      </c>
      <c r="E25" s="4">
        <v>9</v>
      </c>
      <c r="F25" s="71" t="s">
        <v>29</v>
      </c>
      <c r="G25" s="4">
        <v>5</v>
      </c>
      <c r="H25" s="71" t="s">
        <v>29</v>
      </c>
      <c r="I25" s="201">
        <v>4</v>
      </c>
      <c r="J25" s="205">
        <f>SUM(D25:I25)</f>
        <v>24</v>
      </c>
    </row>
    <row r="26" spans="2:10" x14ac:dyDescent="0.35">
      <c r="B26" s="3" t="s">
        <v>24</v>
      </c>
      <c r="D26" s="100">
        <v>0.93</v>
      </c>
      <c r="E26" s="7">
        <v>0.89</v>
      </c>
      <c r="F26" s="71" t="s">
        <v>29</v>
      </c>
      <c r="G26" s="7">
        <v>0.84</v>
      </c>
      <c r="H26" s="71" t="s">
        <v>29</v>
      </c>
      <c r="I26" s="202">
        <v>0.9</v>
      </c>
      <c r="J26" s="208">
        <f>AVERAGE(D26:I26)</f>
        <v>0.89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</v>
      </c>
      <c r="F28" s="71" t="s">
        <v>29</v>
      </c>
      <c r="G28" s="102">
        <v>0.87</v>
      </c>
      <c r="H28" s="71" t="s">
        <v>29</v>
      </c>
      <c r="I28" s="211">
        <v>0.79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264A-D6D6-4D3F-8A2A-A7869B04841C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68</v>
      </c>
      <c r="E4" s="89">
        <v>58</v>
      </c>
      <c r="F4" s="89">
        <v>38</v>
      </c>
      <c r="G4" s="89">
        <v>52</v>
      </c>
      <c r="H4" s="89">
        <v>15</v>
      </c>
      <c r="I4" s="290">
        <v>70</v>
      </c>
      <c r="J4" s="291">
        <f>SUM(D4:I4)</f>
        <v>301</v>
      </c>
      <c r="K4" s="41">
        <v>45966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7</v>
      </c>
      <c r="E6" s="173">
        <v>0</v>
      </c>
      <c r="F6" s="173">
        <v>0</v>
      </c>
      <c r="G6" s="4">
        <v>3</v>
      </c>
      <c r="H6" s="4">
        <v>0</v>
      </c>
      <c r="I6" s="201">
        <v>3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156">
        <v>61</v>
      </c>
      <c r="E7" s="4">
        <f>E4-E5-E6</f>
        <v>58</v>
      </c>
      <c r="F7" s="4">
        <f>F4-F5-F6</f>
        <v>38</v>
      </c>
      <c r="G7" s="4">
        <v>50</v>
      </c>
      <c r="H7" s="4">
        <v>15</v>
      </c>
      <c r="I7" s="201">
        <v>65</v>
      </c>
      <c r="J7" s="205">
        <f t="shared" si="0"/>
        <v>287</v>
      </c>
      <c r="L7" s="25"/>
    </row>
    <row r="8" spans="2:12" x14ac:dyDescent="0.35">
      <c r="B8" s="3" t="s">
        <v>7</v>
      </c>
      <c r="D8" s="157">
        <v>51</v>
      </c>
      <c r="E8" s="4">
        <v>55</v>
      </c>
      <c r="F8" s="4">
        <v>35</v>
      </c>
      <c r="G8" s="4">
        <v>47</v>
      </c>
      <c r="H8" s="4">
        <v>14</v>
      </c>
      <c r="I8" s="201">
        <v>69</v>
      </c>
      <c r="J8" s="205">
        <f t="shared" si="0"/>
        <v>271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60</v>
      </c>
      <c r="E11" s="4">
        <v>56</v>
      </c>
      <c r="F11" s="4">
        <v>35</v>
      </c>
      <c r="G11" s="4">
        <v>45</v>
      </c>
      <c r="H11" s="4">
        <v>15</v>
      </c>
      <c r="I11" s="201">
        <v>61</v>
      </c>
      <c r="J11" s="205">
        <f t="shared" si="0"/>
        <v>272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0</v>
      </c>
      <c r="H12" s="4">
        <v>0</v>
      </c>
      <c r="I12" s="201">
        <v>2</v>
      </c>
      <c r="J12" s="205">
        <f t="shared" si="0"/>
        <v>4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1</v>
      </c>
      <c r="H14" s="4">
        <v>0</v>
      </c>
      <c r="I14" s="201">
        <v>0</v>
      </c>
      <c r="J14" s="205">
        <f t="shared" si="0"/>
        <v>1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1</v>
      </c>
      <c r="H16" s="4">
        <v>0</v>
      </c>
      <c r="I16" s="201">
        <v>9</v>
      </c>
      <c r="J16" s="205">
        <f t="shared" si="0"/>
        <v>12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1</v>
      </c>
      <c r="H19" s="4">
        <v>4</v>
      </c>
      <c r="I19" s="201">
        <v>10</v>
      </c>
      <c r="J19" s="205">
        <f t="shared" si="0"/>
        <v>17</v>
      </c>
    </row>
    <row r="20" spans="2:10" x14ac:dyDescent="0.35">
      <c r="B20" s="3" t="s">
        <v>17</v>
      </c>
      <c r="D20" s="153">
        <v>1.11E-2</v>
      </c>
      <c r="E20" s="6">
        <v>6.9999999999999999E-4</v>
      </c>
      <c r="F20" s="6">
        <v>8.9999999999999998E-4</v>
      </c>
      <c r="G20" s="6" t="s">
        <v>396</v>
      </c>
      <c r="H20" s="6">
        <v>0</v>
      </c>
      <c r="I20" s="136">
        <v>1.5900000000000001E-2</v>
      </c>
      <c r="J20" s="207">
        <f>AVERAGE(D20:I20)</f>
        <v>5.7200000000000003E-3</v>
      </c>
    </row>
    <row r="21" spans="2:10" x14ac:dyDescent="0.35">
      <c r="B21" s="3" t="s">
        <v>18</v>
      </c>
      <c r="D21" s="153">
        <v>5.7000000000000002E-3</v>
      </c>
      <c r="E21" s="6">
        <v>2.2000000000000001E-3</v>
      </c>
      <c r="F21" s="6">
        <v>2.2000000000000001E-3</v>
      </c>
      <c r="G21" s="7" t="s">
        <v>276</v>
      </c>
      <c r="H21" s="6">
        <v>3.5999999999999999E-3</v>
      </c>
      <c r="I21" s="136">
        <v>6.0000000000000001E-3</v>
      </c>
      <c r="J21" s="207">
        <f>AVERAGE(D21:I21)</f>
        <v>3.9400000000000008E-3</v>
      </c>
    </row>
    <row r="22" spans="2:10" x14ac:dyDescent="0.35">
      <c r="B22" s="3" t="s">
        <v>19</v>
      </c>
      <c r="D22" s="100">
        <v>0.78</v>
      </c>
      <c r="E22" s="7">
        <v>0.79</v>
      </c>
      <c r="F22" s="7">
        <v>0.75</v>
      </c>
      <c r="G22" s="7">
        <v>0.54</v>
      </c>
      <c r="H22" s="7">
        <v>0.72</v>
      </c>
      <c r="I22" s="202">
        <v>0.54</v>
      </c>
      <c r="J22" s="208">
        <f>AVERAGE(D22:I22)</f>
        <v>0.68666666666666665</v>
      </c>
    </row>
    <row r="23" spans="2:10" x14ac:dyDescent="0.35">
      <c r="B23" s="3" t="s">
        <v>20</v>
      </c>
      <c r="D23" s="209">
        <v>50244</v>
      </c>
      <c r="E23" s="8">
        <v>27881</v>
      </c>
      <c r="F23" s="8">
        <v>23638</v>
      </c>
      <c r="G23" s="14">
        <v>40192</v>
      </c>
      <c r="H23" s="14">
        <v>10794</v>
      </c>
      <c r="I23" s="203">
        <v>55199</v>
      </c>
      <c r="J23" s="210">
        <f t="shared" si="0"/>
        <v>207948</v>
      </c>
    </row>
    <row r="24" spans="2:10" x14ac:dyDescent="0.35">
      <c r="B24" s="3" t="s">
        <v>21</v>
      </c>
      <c r="D24" s="96">
        <v>562</v>
      </c>
      <c r="E24" s="4">
        <v>606</v>
      </c>
      <c r="F24" s="4">
        <v>379</v>
      </c>
      <c r="G24" s="4">
        <v>470</v>
      </c>
      <c r="H24" s="4">
        <v>334</v>
      </c>
      <c r="I24" s="201">
        <v>609</v>
      </c>
      <c r="J24" s="205">
        <f t="shared" si="0"/>
        <v>2960</v>
      </c>
    </row>
    <row r="25" spans="2:10" x14ac:dyDescent="0.35">
      <c r="B25" s="3" t="s">
        <v>23</v>
      </c>
      <c r="D25" s="96">
        <v>1</v>
      </c>
      <c r="E25" s="4">
        <v>9</v>
      </c>
      <c r="F25" s="71" t="s">
        <v>29</v>
      </c>
      <c r="G25" s="4">
        <v>4</v>
      </c>
      <c r="H25" s="71" t="s">
        <v>29</v>
      </c>
      <c r="I25" s="201">
        <v>7</v>
      </c>
      <c r="J25" s="205">
        <f>SUM(D25:I25)</f>
        <v>21</v>
      </c>
    </row>
    <row r="26" spans="2:10" x14ac:dyDescent="0.35">
      <c r="B26" s="3" t="s">
        <v>24</v>
      </c>
      <c r="D26" s="100">
        <v>0.91</v>
      </c>
      <c r="E26" s="7">
        <v>0.88</v>
      </c>
      <c r="F26" s="71" t="s">
        <v>29</v>
      </c>
      <c r="G26" s="7">
        <v>0.84</v>
      </c>
      <c r="H26" s="71" t="s">
        <v>29</v>
      </c>
      <c r="I26" s="202">
        <v>0.9</v>
      </c>
      <c r="J26" s="208">
        <f>AVERAGE(D26:I26)</f>
        <v>0.88249999999999995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0.84</v>
      </c>
      <c r="H28" s="71" t="s">
        <v>29</v>
      </c>
      <c r="I28" s="211">
        <v>0.79</v>
      </c>
      <c r="J28" s="212">
        <f>AVERAGE(D28:I28)</f>
        <v>0.83499999999999996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186E-6041-4795-B79F-790CFD1B57A4}">
  <dimension ref="B3:L28"/>
  <sheetViews>
    <sheetView showGridLines="0" zoomScale="90" zoomScaleNormal="90" workbookViewId="0">
      <selection activeCell="F9" sqref="F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1.72656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71</v>
      </c>
      <c r="E4" s="89">
        <v>58</v>
      </c>
      <c r="F4" s="89">
        <v>36</v>
      </c>
      <c r="G4" s="89">
        <v>52</v>
      </c>
      <c r="H4" s="89">
        <v>16</v>
      </c>
      <c r="I4" s="290">
        <v>70</v>
      </c>
      <c r="J4" s="291">
        <f>SUM(D4:I4)</f>
        <v>303</v>
      </c>
      <c r="K4" s="41">
        <v>45967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5</v>
      </c>
      <c r="E6" s="173">
        <v>0</v>
      </c>
      <c r="F6" s="173">
        <v>0</v>
      </c>
      <c r="G6" s="4">
        <v>1</v>
      </c>
      <c r="H6" s="4">
        <v>0</v>
      </c>
      <c r="I6" s="201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58</v>
      </c>
      <c r="F7" s="4">
        <f>F4-F5-F6</f>
        <v>36</v>
      </c>
      <c r="G7" s="4">
        <v>50</v>
      </c>
      <c r="H7" s="4">
        <v>16</v>
      </c>
      <c r="I7" s="201">
        <v>66</v>
      </c>
      <c r="J7" s="205">
        <f t="shared" si="0"/>
        <v>292</v>
      </c>
      <c r="L7" s="25"/>
    </row>
    <row r="8" spans="2:12" x14ac:dyDescent="0.35">
      <c r="B8" s="3" t="s">
        <v>7</v>
      </c>
      <c r="D8" s="157">
        <v>54</v>
      </c>
      <c r="E8" s="4">
        <v>55</v>
      </c>
      <c r="F8" s="4">
        <v>33</v>
      </c>
      <c r="G8" s="4">
        <v>47</v>
      </c>
      <c r="H8" s="4">
        <v>15</v>
      </c>
      <c r="I8" s="201">
        <v>60</v>
      </c>
      <c r="J8" s="205">
        <f t="shared" si="0"/>
        <v>264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25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56</v>
      </c>
      <c r="F11" s="4">
        <v>39</v>
      </c>
      <c r="G11" s="4">
        <v>53</v>
      </c>
      <c r="H11" s="4">
        <v>16</v>
      </c>
      <c r="I11" s="201">
        <v>62</v>
      </c>
      <c r="J11" s="205">
        <f t="shared" si="0"/>
        <v>293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1</v>
      </c>
      <c r="G12" s="4">
        <v>0</v>
      </c>
      <c r="H12" s="4">
        <v>0</v>
      </c>
      <c r="I12" s="201">
        <v>3</v>
      </c>
      <c r="J12" s="205">
        <f t="shared" si="0"/>
        <v>5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4</v>
      </c>
      <c r="E14" s="4">
        <v>1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3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2</v>
      </c>
      <c r="H16" s="4">
        <v>0</v>
      </c>
      <c r="I16" s="201">
        <v>8</v>
      </c>
      <c r="J16" s="205">
        <f t="shared" si="0"/>
        <v>15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5</v>
      </c>
      <c r="E19" s="4">
        <v>0</v>
      </c>
      <c r="F19" s="4">
        <v>0</v>
      </c>
      <c r="G19" s="4">
        <v>2</v>
      </c>
      <c r="H19" s="4">
        <v>7</v>
      </c>
      <c r="I19" s="201">
        <v>9</v>
      </c>
      <c r="J19" s="205">
        <f t="shared" si="0"/>
        <v>23</v>
      </c>
    </row>
    <row r="20" spans="2:10" x14ac:dyDescent="0.35">
      <c r="B20" s="3" t="s">
        <v>17</v>
      </c>
      <c r="D20" s="153">
        <v>5.3E-3</v>
      </c>
      <c r="E20" s="6">
        <v>2.8E-3</v>
      </c>
      <c r="F20" s="6">
        <v>3.0000000000000001E-3</v>
      </c>
      <c r="G20" s="6" t="s">
        <v>790</v>
      </c>
      <c r="H20" s="6">
        <v>3.0800000000000001E-2</v>
      </c>
      <c r="I20" s="136">
        <v>1.0200000000000001E-2</v>
      </c>
      <c r="J20" s="207">
        <f>AVERAGE(D20:I20)</f>
        <v>1.042E-2</v>
      </c>
    </row>
    <row r="21" spans="2:10" x14ac:dyDescent="0.35">
      <c r="B21" s="3" t="s">
        <v>18</v>
      </c>
      <c r="D21" s="153">
        <v>6.0000000000000001E-3</v>
      </c>
      <c r="E21" s="6">
        <v>3.5000000000000001E-3</v>
      </c>
      <c r="F21" s="6">
        <v>3.5000000000000001E-3</v>
      </c>
      <c r="G21" s="7" t="s">
        <v>108</v>
      </c>
      <c r="H21" s="6">
        <v>1.09E-2</v>
      </c>
      <c r="I21" s="136">
        <v>1.01E-2</v>
      </c>
      <c r="J21" s="207">
        <f>AVERAGE(D21:I21)</f>
        <v>6.7999999999999988E-3</v>
      </c>
    </row>
    <row r="22" spans="2:10" x14ac:dyDescent="0.35">
      <c r="B22" s="3" t="s">
        <v>19</v>
      </c>
      <c r="D22" s="100">
        <v>0.84</v>
      </c>
      <c r="E22" s="7">
        <v>0.75</v>
      </c>
      <c r="F22" s="7">
        <v>0.71</v>
      </c>
      <c r="G22" s="7">
        <v>0.76</v>
      </c>
      <c r="H22" s="7">
        <v>0.76</v>
      </c>
      <c r="I22" s="202">
        <v>0.54</v>
      </c>
      <c r="J22" s="208">
        <f>AVERAGE(D22:I22)</f>
        <v>0.72666666666666657</v>
      </c>
    </row>
    <row r="23" spans="2:10" x14ac:dyDescent="0.35">
      <c r="B23" s="3" t="s">
        <v>20</v>
      </c>
      <c r="D23" s="209">
        <v>74694</v>
      </c>
      <c r="E23" s="8">
        <v>33977</v>
      </c>
      <c r="F23" s="8">
        <v>24814</v>
      </c>
      <c r="G23" s="14">
        <v>5852</v>
      </c>
      <c r="H23" s="14">
        <v>12528</v>
      </c>
      <c r="I23" s="203">
        <v>49950</v>
      </c>
      <c r="J23" s="210">
        <f t="shared" si="0"/>
        <v>201815</v>
      </c>
    </row>
    <row r="24" spans="2:10" x14ac:dyDescent="0.35">
      <c r="B24" s="3" t="s">
        <v>21</v>
      </c>
      <c r="D24" s="96">
        <v>576</v>
      </c>
      <c r="E24" s="4">
        <v>705</v>
      </c>
      <c r="F24" s="4">
        <v>329</v>
      </c>
      <c r="G24" s="4">
        <v>696</v>
      </c>
      <c r="H24" s="4">
        <v>261</v>
      </c>
      <c r="I24" s="201">
        <v>496</v>
      </c>
      <c r="J24" s="205">
        <f t="shared" si="0"/>
        <v>3063</v>
      </c>
    </row>
    <row r="25" spans="2:10" x14ac:dyDescent="0.35">
      <c r="B25" s="3" t="s">
        <v>23</v>
      </c>
      <c r="D25" s="96">
        <v>1</v>
      </c>
      <c r="E25" s="4">
        <v>8</v>
      </c>
      <c r="F25" s="71" t="s">
        <v>29</v>
      </c>
      <c r="G25" s="4">
        <v>3</v>
      </c>
      <c r="H25" s="71" t="s">
        <v>29</v>
      </c>
      <c r="I25" s="201">
        <v>6</v>
      </c>
      <c r="J25" s="205">
        <f>SUM(D25:I25)</f>
        <v>18</v>
      </c>
    </row>
    <row r="26" spans="2:10" x14ac:dyDescent="0.35">
      <c r="B26" s="3" t="s">
        <v>24</v>
      </c>
      <c r="D26" s="100">
        <v>0.86</v>
      </c>
      <c r="E26" s="7">
        <v>0.85</v>
      </c>
      <c r="F26" s="71" t="s">
        <v>29</v>
      </c>
      <c r="G26" s="7">
        <v>0.83</v>
      </c>
      <c r="H26" s="71" t="s">
        <v>29</v>
      </c>
      <c r="I26" s="202">
        <v>0.9</v>
      </c>
      <c r="J26" s="208">
        <f>AVERAGE(D26:I26)</f>
        <v>0.86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0.84</v>
      </c>
      <c r="H28" s="71" t="s">
        <v>29</v>
      </c>
      <c r="I28" s="211">
        <v>0.8</v>
      </c>
      <c r="J28" s="212">
        <f>AVERAGE(D28:I28)</f>
        <v>0.83749999999999991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4DE9-D9AB-4116-AFDC-DD6A22F28FC8}">
  <dimension ref="B3:L28"/>
  <sheetViews>
    <sheetView showGridLines="0" zoomScale="90" zoomScaleNormal="90" workbookViewId="0">
      <selection activeCell="E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71</v>
      </c>
      <c r="E4" s="89">
        <v>60</v>
      </c>
      <c r="F4" s="89">
        <v>36</v>
      </c>
      <c r="G4" s="89">
        <v>52</v>
      </c>
      <c r="H4" s="89">
        <v>16</v>
      </c>
      <c r="I4" s="290">
        <v>70</v>
      </c>
      <c r="J4" s="291">
        <f>SUM(D4:I4)</f>
        <v>305</v>
      </c>
      <c r="K4" s="41">
        <v>45968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5</v>
      </c>
      <c r="E6" s="173">
        <v>0</v>
      </c>
      <c r="F6" s="173">
        <v>0</v>
      </c>
      <c r="G6" s="4">
        <v>1</v>
      </c>
      <c r="H6" s="4">
        <v>0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60</v>
      </c>
      <c r="F7" s="4">
        <f>F4-F5-F6</f>
        <v>36</v>
      </c>
      <c r="G7" s="4">
        <v>50</v>
      </c>
      <c r="H7" s="4">
        <v>16</v>
      </c>
      <c r="I7" s="201">
        <v>67</v>
      </c>
      <c r="J7" s="205">
        <f t="shared" si="0"/>
        <v>295</v>
      </c>
      <c r="L7" s="25"/>
    </row>
    <row r="8" spans="2:12" x14ac:dyDescent="0.35">
      <c r="B8" s="3" t="s">
        <v>7</v>
      </c>
      <c r="D8" s="157">
        <v>55</v>
      </c>
      <c r="E8" s="4">
        <v>57</v>
      </c>
      <c r="F8" s="4">
        <v>33</v>
      </c>
      <c r="G8" s="4">
        <v>47</v>
      </c>
      <c r="H8" s="4">
        <v>15</v>
      </c>
      <c r="I8" s="201">
        <v>61</v>
      </c>
      <c r="J8" s="205">
        <f t="shared" si="0"/>
        <v>268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68</v>
      </c>
      <c r="E11" s="4">
        <v>64</v>
      </c>
      <c r="F11" s="4">
        <v>34</v>
      </c>
      <c r="G11" s="4">
        <v>53</v>
      </c>
      <c r="H11" s="4">
        <v>16</v>
      </c>
      <c r="I11" s="201">
        <v>66</v>
      </c>
      <c r="J11" s="205">
        <f t="shared" si="0"/>
        <v>301</v>
      </c>
    </row>
    <row r="12" spans="2:12" x14ac:dyDescent="0.35">
      <c r="B12" s="3" t="s">
        <v>611</v>
      </c>
      <c r="D12" s="96">
        <v>4</v>
      </c>
      <c r="E12" s="4">
        <v>0</v>
      </c>
      <c r="F12" s="4">
        <v>1</v>
      </c>
      <c r="G12" s="4">
        <v>2</v>
      </c>
      <c r="H12" s="4">
        <v>0</v>
      </c>
      <c r="I12" s="201">
        <v>2</v>
      </c>
      <c r="J12" s="205">
        <f t="shared" si="0"/>
        <v>9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7</v>
      </c>
      <c r="E14" s="4">
        <v>2</v>
      </c>
      <c r="F14" s="4">
        <v>0</v>
      </c>
      <c r="G14" s="4">
        <v>4</v>
      </c>
      <c r="H14" s="4">
        <v>0</v>
      </c>
      <c r="I14" s="201">
        <v>0</v>
      </c>
      <c r="J14" s="205">
        <f t="shared" si="0"/>
        <v>13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12</v>
      </c>
      <c r="E16" s="4">
        <v>0</v>
      </c>
      <c r="F16" s="4">
        <v>0</v>
      </c>
      <c r="G16" s="4">
        <v>3</v>
      </c>
      <c r="H16" s="4">
        <v>0</v>
      </c>
      <c r="I16" s="201">
        <v>12</v>
      </c>
      <c r="J16" s="205">
        <f t="shared" si="0"/>
        <v>27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</v>
      </c>
      <c r="H17" s="4">
        <v>0</v>
      </c>
      <c r="I17" s="201">
        <v>0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7</v>
      </c>
      <c r="J18" s="205">
        <f t="shared" si="0"/>
        <v>7</v>
      </c>
    </row>
    <row r="19" spans="2:10" x14ac:dyDescent="0.35">
      <c r="B19" s="3" t="s">
        <v>16</v>
      </c>
      <c r="D19" s="96">
        <v>12</v>
      </c>
      <c r="E19" s="4">
        <v>0</v>
      </c>
      <c r="F19" s="4">
        <v>0</v>
      </c>
      <c r="G19" s="4">
        <v>4</v>
      </c>
      <c r="H19" s="4">
        <v>4</v>
      </c>
      <c r="I19" s="201">
        <v>19</v>
      </c>
      <c r="J19" s="205">
        <f t="shared" si="0"/>
        <v>39</v>
      </c>
    </row>
    <row r="20" spans="2:10" x14ac:dyDescent="0.35">
      <c r="B20" s="3" t="s">
        <v>17</v>
      </c>
      <c r="D20" s="153">
        <v>1.6999999999999999E-3</v>
      </c>
      <c r="E20" s="6">
        <v>5.1999999999999998E-3</v>
      </c>
      <c r="F20" s="6">
        <v>2E-3</v>
      </c>
      <c r="G20" s="6" t="s">
        <v>153</v>
      </c>
      <c r="H20" s="6">
        <v>2.3999999999999998E-3</v>
      </c>
      <c r="I20" s="136">
        <v>4.7000000000000002E-3</v>
      </c>
      <c r="J20" s="207">
        <f>AVERAGE(D20:I20)</f>
        <v>3.2000000000000002E-3</v>
      </c>
    </row>
    <row r="21" spans="2:10" x14ac:dyDescent="0.35">
      <c r="B21" s="3" t="s">
        <v>18</v>
      </c>
      <c r="D21" s="153">
        <v>4.5999999999999999E-3</v>
      </c>
      <c r="E21" s="6">
        <v>3.8999999999999998E-3</v>
      </c>
      <c r="F21" s="6">
        <v>3.8999999999999998E-3</v>
      </c>
      <c r="G21" s="7" t="s">
        <v>392</v>
      </c>
      <c r="H21" s="6">
        <v>9.2999999999999992E-3</v>
      </c>
      <c r="I21" s="136">
        <v>8.8999999999999999E-3</v>
      </c>
      <c r="J21" s="207">
        <f>AVERAGE(D21:I21)</f>
        <v>6.1200000000000004E-3</v>
      </c>
    </row>
    <row r="22" spans="2:10" x14ac:dyDescent="0.35">
      <c r="B22" s="3" t="s">
        <v>19</v>
      </c>
      <c r="D22" s="100">
        <v>0.85</v>
      </c>
      <c r="E22" s="7">
        <v>0.8</v>
      </c>
      <c r="F22" s="7">
        <v>0.78</v>
      </c>
      <c r="G22" s="7">
        <v>0.7</v>
      </c>
      <c r="H22" s="7">
        <v>0.63</v>
      </c>
      <c r="I22" s="202">
        <v>0.59</v>
      </c>
      <c r="J22" s="208">
        <f>AVERAGE(D22:I22)</f>
        <v>0.72499999999999998</v>
      </c>
    </row>
    <row r="23" spans="2:10" x14ac:dyDescent="0.35">
      <c r="B23" s="3" t="s">
        <v>20</v>
      </c>
      <c r="D23" s="209">
        <v>53972</v>
      </c>
      <c r="E23" s="8">
        <v>34063</v>
      </c>
      <c r="F23" s="8">
        <v>28776</v>
      </c>
      <c r="G23" s="14">
        <v>62265</v>
      </c>
      <c r="H23" s="14">
        <v>10074</v>
      </c>
      <c r="I23" s="203">
        <v>61758</v>
      </c>
      <c r="J23" s="210">
        <f t="shared" si="0"/>
        <v>250908</v>
      </c>
    </row>
    <row r="24" spans="2:10" x14ac:dyDescent="0.35">
      <c r="B24" s="3" t="s">
        <v>21</v>
      </c>
      <c r="D24" s="96">
        <v>714</v>
      </c>
      <c r="E24" s="4">
        <v>686</v>
      </c>
      <c r="F24" s="4">
        <v>391</v>
      </c>
      <c r="G24" s="4">
        <v>734</v>
      </c>
      <c r="H24" s="4">
        <v>276</v>
      </c>
      <c r="I24" s="201">
        <v>636</v>
      </c>
      <c r="J24" s="205">
        <f t="shared" si="0"/>
        <v>3437</v>
      </c>
    </row>
    <row r="25" spans="2:10" x14ac:dyDescent="0.35">
      <c r="B25" s="3" t="s">
        <v>23</v>
      </c>
      <c r="D25" s="96">
        <v>7</v>
      </c>
      <c r="E25" s="4">
        <v>8</v>
      </c>
      <c r="F25" s="71" t="s">
        <v>29</v>
      </c>
      <c r="G25" s="4">
        <v>4</v>
      </c>
      <c r="H25" s="71" t="s">
        <v>29</v>
      </c>
      <c r="I25" s="201">
        <v>6</v>
      </c>
      <c r="J25" s="205">
        <f>SUM(D25:I25)</f>
        <v>25</v>
      </c>
    </row>
    <row r="26" spans="2:10" x14ac:dyDescent="0.35">
      <c r="B26" s="3" t="s">
        <v>24</v>
      </c>
      <c r="D26" s="100">
        <v>0.83</v>
      </c>
      <c r="E26" s="7">
        <v>0.84</v>
      </c>
      <c r="F26" s="71" t="s">
        <v>29</v>
      </c>
      <c r="G26" s="7">
        <v>0.77</v>
      </c>
      <c r="H26" s="71" t="s">
        <v>29</v>
      </c>
      <c r="I26" s="202">
        <v>0.85</v>
      </c>
      <c r="J26" s="208">
        <f>AVERAGE(D26:I26)</f>
        <v>0.82250000000000001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0.81</v>
      </c>
      <c r="E28" s="102">
        <v>0.9</v>
      </c>
      <c r="F28" s="71" t="s">
        <v>29</v>
      </c>
      <c r="G28" s="102">
        <v>0.85</v>
      </c>
      <c r="H28" s="71" t="s">
        <v>29</v>
      </c>
      <c r="I28" s="211">
        <v>0.8</v>
      </c>
      <c r="J28" s="212">
        <f>AVERAGE(D28:I28)</f>
        <v>0.84000000000000008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D999-E9A4-4706-A328-ACA2469E92C3}">
  <dimension ref="B3:L28"/>
  <sheetViews>
    <sheetView showGridLines="0" topLeftCell="A3" zoomScale="90" zoomScaleNormal="90" workbookViewId="0">
      <selection activeCell="E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67</v>
      </c>
      <c r="E4" s="89">
        <v>60</v>
      </c>
      <c r="F4" s="89">
        <v>36</v>
      </c>
      <c r="G4" s="89">
        <v>52</v>
      </c>
      <c r="H4" s="89">
        <v>17</v>
      </c>
      <c r="I4" s="290">
        <v>70</v>
      </c>
      <c r="J4" s="291">
        <f>SUM(D4:I4)</f>
        <v>302</v>
      </c>
      <c r="K4" s="41">
        <v>45969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8</v>
      </c>
      <c r="E6" s="173">
        <v>0</v>
      </c>
      <c r="F6" s="173">
        <v>0</v>
      </c>
      <c r="G6" s="4">
        <v>1</v>
      </c>
      <c r="H6" s="4">
        <v>2</v>
      </c>
      <c r="I6" s="201">
        <v>5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156">
        <v>59</v>
      </c>
      <c r="E7" s="4">
        <f>E4-E5-E6</f>
        <v>60</v>
      </c>
      <c r="F7" s="4">
        <f>F4-F5-F6</f>
        <v>36</v>
      </c>
      <c r="G7" s="4">
        <v>50</v>
      </c>
      <c r="H7" s="4">
        <v>14</v>
      </c>
      <c r="I7" s="201">
        <v>63</v>
      </c>
      <c r="J7" s="205">
        <f t="shared" si="0"/>
        <v>282</v>
      </c>
      <c r="L7" s="25"/>
    </row>
    <row r="8" spans="2:12" x14ac:dyDescent="0.35">
      <c r="B8" s="3" t="s">
        <v>7</v>
      </c>
      <c r="D8" s="157">
        <v>59</v>
      </c>
      <c r="E8" s="4">
        <v>57</v>
      </c>
      <c r="F8" s="4">
        <v>33</v>
      </c>
      <c r="G8" s="4">
        <v>47</v>
      </c>
      <c r="H8" s="4">
        <v>14</v>
      </c>
      <c r="I8" s="201">
        <v>57</v>
      </c>
      <c r="J8" s="205">
        <f t="shared" si="0"/>
        <v>267</v>
      </c>
    </row>
    <row r="9" spans="2:12" x14ac:dyDescent="0.35">
      <c r="B9" s="3" t="s">
        <v>8</v>
      </c>
      <c r="D9" s="157">
        <v>8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1</v>
      </c>
      <c r="J10" s="205">
        <f t="shared" si="0"/>
        <v>8</v>
      </c>
    </row>
    <row r="11" spans="2:12" x14ac:dyDescent="0.35">
      <c r="B11" s="3" t="s">
        <v>10</v>
      </c>
      <c r="D11" s="96">
        <v>52</v>
      </c>
      <c r="E11" s="4">
        <v>34</v>
      </c>
      <c r="F11" s="4">
        <v>39</v>
      </c>
      <c r="G11" s="4">
        <v>45</v>
      </c>
      <c r="H11" s="4">
        <v>14</v>
      </c>
      <c r="I11" s="201">
        <v>60</v>
      </c>
      <c r="J11" s="205">
        <f t="shared" si="0"/>
        <v>244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2</v>
      </c>
      <c r="G12" s="4">
        <v>5</v>
      </c>
      <c r="H12" s="4">
        <v>0</v>
      </c>
      <c r="I12" s="201">
        <v>3</v>
      </c>
      <c r="J12" s="205">
        <f t="shared" si="0"/>
        <v>14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1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4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0</v>
      </c>
      <c r="G16" s="4">
        <v>5</v>
      </c>
      <c r="H16" s="4">
        <v>0</v>
      </c>
      <c r="I16" s="201">
        <v>29</v>
      </c>
      <c r="J16" s="205">
        <f t="shared" si="0"/>
        <v>44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0</v>
      </c>
      <c r="G19" s="4">
        <v>5</v>
      </c>
      <c r="H19" s="4">
        <v>1</v>
      </c>
      <c r="I19" s="201">
        <v>30</v>
      </c>
      <c r="J19" s="205">
        <f t="shared" si="0"/>
        <v>46</v>
      </c>
    </row>
    <row r="20" spans="2:10" x14ac:dyDescent="0.35">
      <c r="B20" s="3" t="s">
        <v>17</v>
      </c>
      <c r="D20" s="153">
        <v>1.0500000000000001E-2</v>
      </c>
      <c r="E20" s="6">
        <v>1.34E-2</v>
      </c>
      <c r="F20" s="6">
        <v>2.3E-3</v>
      </c>
      <c r="G20" s="6" t="s">
        <v>108</v>
      </c>
      <c r="H20" s="6">
        <v>5.0000000000000001E-4</v>
      </c>
      <c r="I20" s="136">
        <v>2.8500000000000001E-2</v>
      </c>
      <c r="J20" s="207">
        <f>AVERAGE(D20:I20)</f>
        <v>1.1039999999999999E-2</v>
      </c>
    </row>
    <row r="21" spans="2:10" x14ac:dyDescent="0.35">
      <c r="B21" s="3" t="s">
        <v>18</v>
      </c>
      <c r="D21" s="153">
        <v>5.3E-3</v>
      </c>
      <c r="E21" s="6">
        <v>4.1000000000000003E-3</v>
      </c>
      <c r="F21" s="6">
        <v>4.1000000000000003E-3</v>
      </c>
      <c r="G21" s="7" t="s">
        <v>158</v>
      </c>
      <c r="H21" s="6">
        <v>8.5000000000000006E-3</v>
      </c>
      <c r="I21" s="136">
        <v>1.34E-2</v>
      </c>
      <c r="J21" s="207">
        <f>AVERAGE(D21:I21)</f>
        <v>7.0800000000000004E-3</v>
      </c>
    </row>
    <row r="22" spans="2:10" x14ac:dyDescent="0.35">
      <c r="B22" s="3" t="s">
        <v>19</v>
      </c>
      <c r="D22" s="100">
        <v>0.78</v>
      </c>
      <c r="E22" s="7">
        <v>0.67</v>
      </c>
      <c r="F22" s="7">
        <v>0.7</v>
      </c>
      <c r="G22" s="7" t="s">
        <v>389</v>
      </c>
      <c r="H22" s="7">
        <v>0.38</v>
      </c>
      <c r="I22" s="202">
        <v>0.5</v>
      </c>
      <c r="J22" s="208">
        <f>AVERAGE(D22:I22)</f>
        <v>0.60600000000000009</v>
      </c>
    </row>
    <row r="23" spans="2:10" x14ac:dyDescent="0.35">
      <c r="B23" s="3" t="s">
        <v>20</v>
      </c>
      <c r="D23" s="209">
        <v>37611</v>
      </c>
      <c r="E23" s="8">
        <v>17968</v>
      </c>
      <c r="F23" s="8">
        <v>19851</v>
      </c>
      <c r="G23" s="14">
        <v>40699</v>
      </c>
      <c r="H23" s="14">
        <v>5318</v>
      </c>
      <c r="I23" s="203">
        <v>49681</v>
      </c>
      <c r="J23" s="210">
        <f t="shared" si="0"/>
        <v>171128</v>
      </c>
    </row>
    <row r="24" spans="2:10" x14ac:dyDescent="0.35">
      <c r="B24" s="3" t="s">
        <v>21</v>
      </c>
      <c r="D24" s="96">
        <v>498</v>
      </c>
      <c r="E24" s="4">
        <v>433</v>
      </c>
      <c r="F24" s="4">
        <v>324</v>
      </c>
      <c r="G24" s="4">
        <v>505</v>
      </c>
      <c r="H24" s="4">
        <v>210</v>
      </c>
      <c r="I24" s="201">
        <v>623</v>
      </c>
      <c r="J24" s="205">
        <f t="shared" si="0"/>
        <v>2593</v>
      </c>
    </row>
    <row r="25" spans="2:10" x14ac:dyDescent="0.35">
      <c r="B25" s="3" t="s">
        <v>23</v>
      </c>
      <c r="D25" s="96">
        <v>6</v>
      </c>
      <c r="E25" s="4">
        <v>12</v>
      </c>
      <c r="F25" s="71" t="s">
        <v>29</v>
      </c>
      <c r="G25" s="4">
        <v>6</v>
      </c>
      <c r="H25" s="71" t="s">
        <v>29</v>
      </c>
      <c r="I25" s="201">
        <v>2</v>
      </c>
      <c r="J25" s="205">
        <f>SUM(D25:I25)</f>
        <v>26</v>
      </c>
    </row>
    <row r="26" spans="2:10" x14ac:dyDescent="0.35">
      <c r="B26" s="3" t="s">
        <v>24</v>
      </c>
      <c r="D26" s="100">
        <v>0.84</v>
      </c>
      <c r="E26" s="7">
        <v>0.86</v>
      </c>
      <c r="F26" s="71" t="s">
        <v>29</v>
      </c>
      <c r="G26" s="7">
        <v>0.78</v>
      </c>
      <c r="H26" s="71" t="s">
        <v>29</v>
      </c>
      <c r="I26" s="202">
        <v>0.81</v>
      </c>
      <c r="J26" s="208">
        <f>AVERAGE(D26:I26)</f>
        <v>0.82250000000000001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0.83</v>
      </c>
      <c r="E28" s="102">
        <v>0.9</v>
      </c>
      <c r="F28" s="71" t="s">
        <v>29</v>
      </c>
      <c r="G28" s="102">
        <v>0.84</v>
      </c>
      <c r="H28" s="71" t="s">
        <v>29</v>
      </c>
      <c r="I28" s="211">
        <v>0.8</v>
      </c>
      <c r="J28" s="212">
        <f>AVERAGE(D28:I28)</f>
        <v>0.84250000000000003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0B0A-E7EC-48F0-AADE-A895EF9F6B7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67</v>
      </c>
      <c r="E4" s="89">
        <v>60</v>
      </c>
      <c r="F4" s="89">
        <v>36</v>
      </c>
      <c r="G4" s="89">
        <v>52</v>
      </c>
      <c r="H4" s="89">
        <v>17</v>
      </c>
      <c r="I4" s="290">
        <v>70</v>
      </c>
      <c r="J4" s="291">
        <f>SUM(D4:I4)</f>
        <v>302</v>
      </c>
      <c r="K4" s="41">
        <v>45971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15</v>
      </c>
      <c r="E6" s="173">
        <v>0</v>
      </c>
      <c r="F6" s="173">
        <v>0</v>
      </c>
      <c r="G6" s="4">
        <v>2</v>
      </c>
      <c r="H6" s="4">
        <v>0</v>
      </c>
      <c r="I6" s="201">
        <v>4</v>
      </c>
      <c r="J6" s="205">
        <f t="shared" si="0"/>
        <v>21</v>
      </c>
      <c r="K6" s="41"/>
      <c r="L6" s="25"/>
    </row>
    <row r="7" spans="2:12" x14ac:dyDescent="0.35">
      <c r="B7" s="82" t="s">
        <v>54</v>
      </c>
      <c r="D7" s="156">
        <v>52</v>
      </c>
      <c r="E7" s="4">
        <f>E4-E5-E6</f>
        <v>60</v>
      </c>
      <c r="F7" s="4">
        <f>F4-F5-F6</f>
        <v>36</v>
      </c>
      <c r="G7" s="4">
        <v>48</v>
      </c>
      <c r="H7" s="4">
        <v>17</v>
      </c>
      <c r="I7" s="201">
        <f>70-2-4</f>
        <v>64</v>
      </c>
      <c r="J7" s="205">
        <f t="shared" si="0"/>
        <v>277</v>
      </c>
      <c r="L7" s="25"/>
    </row>
    <row r="8" spans="2:12" x14ac:dyDescent="0.35">
      <c r="B8" s="3" t="s">
        <v>7</v>
      </c>
      <c r="D8" s="157">
        <v>42</v>
      </c>
      <c r="E8" s="4">
        <v>57</v>
      </c>
      <c r="F8" s="4">
        <v>33</v>
      </c>
      <c r="G8" s="4">
        <v>43</v>
      </c>
      <c r="H8" s="4">
        <v>16</v>
      </c>
      <c r="I8" s="201">
        <v>59</v>
      </c>
      <c r="J8" s="205">
        <f t="shared" si="0"/>
        <v>250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46</v>
      </c>
      <c r="E11" s="4">
        <v>59</v>
      </c>
      <c r="F11" s="4">
        <v>25</v>
      </c>
      <c r="G11" s="4">
        <v>45</v>
      </c>
      <c r="H11" s="4">
        <v>17</v>
      </c>
      <c r="I11" s="201">
        <v>62</v>
      </c>
      <c r="J11" s="205">
        <f t="shared" si="0"/>
        <v>254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6</v>
      </c>
      <c r="G12" s="4">
        <v>1</v>
      </c>
      <c r="H12" s="4">
        <v>0</v>
      </c>
      <c r="I12" s="201">
        <v>3</v>
      </c>
      <c r="J12" s="205">
        <f t="shared" si="0"/>
        <v>13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4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4">
        <v>6</v>
      </c>
      <c r="H16" s="4">
        <v>0</v>
      </c>
      <c r="I16" s="201">
        <v>15</v>
      </c>
      <c r="J16" s="205">
        <f t="shared" si="0"/>
        <v>28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4</v>
      </c>
      <c r="J18" s="205">
        <f t="shared" si="0"/>
        <v>4</v>
      </c>
    </row>
    <row r="19" spans="2:10" x14ac:dyDescent="0.35">
      <c r="B19" s="3" t="s">
        <v>16</v>
      </c>
      <c r="D19" s="96">
        <v>7</v>
      </c>
      <c r="E19" s="4">
        <v>0</v>
      </c>
      <c r="F19" s="4">
        <v>0</v>
      </c>
      <c r="G19" s="4">
        <v>6</v>
      </c>
      <c r="H19" s="4">
        <v>0</v>
      </c>
      <c r="I19" s="201">
        <v>19</v>
      </c>
      <c r="J19" s="205">
        <f t="shared" si="0"/>
        <v>32</v>
      </c>
    </row>
    <row r="20" spans="2:10" x14ac:dyDescent="0.35">
      <c r="B20" s="3" t="s">
        <v>17</v>
      </c>
      <c r="D20" s="153">
        <v>7.4999999999999997E-3</v>
      </c>
      <c r="E20" s="6">
        <v>7.7999999999999996E-3</v>
      </c>
      <c r="F20" s="6">
        <v>3.8E-3</v>
      </c>
      <c r="G20" s="6" t="s">
        <v>276</v>
      </c>
      <c r="H20" s="6">
        <v>8.8000000000000005E-3</v>
      </c>
      <c r="I20" s="136">
        <v>5.4600000000000003E-2</v>
      </c>
      <c r="J20" s="207">
        <f>AVERAGE(D20:I20)</f>
        <v>1.6500000000000001E-2</v>
      </c>
    </row>
    <row r="21" spans="2:10" x14ac:dyDescent="0.35">
      <c r="B21" s="3" t="s">
        <v>18</v>
      </c>
      <c r="D21" s="153">
        <v>5.7000000000000002E-3</v>
      </c>
      <c r="E21" s="6">
        <v>6.7000000000000002E-3</v>
      </c>
      <c r="F21" s="6">
        <v>6.7000000000000002E-3</v>
      </c>
      <c r="G21" s="7" t="s">
        <v>576</v>
      </c>
      <c r="H21" s="6">
        <v>7.7000000000000002E-3</v>
      </c>
      <c r="I21" s="136">
        <v>2.01E-2</v>
      </c>
      <c r="J21" s="207">
        <f>AVERAGE(D21:I21)</f>
        <v>9.3800000000000012E-3</v>
      </c>
    </row>
    <row r="22" spans="2:10" x14ac:dyDescent="0.35">
      <c r="B22" s="3" t="s">
        <v>19</v>
      </c>
      <c r="D22" s="100">
        <v>0.71</v>
      </c>
      <c r="E22" s="7">
        <v>0.76</v>
      </c>
      <c r="F22" s="7">
        <v>0.64</v>
      </c>
      <c r="G22" s="7">
        <v>0.56000000000000005</v>
      </c>
      <c r="H22" s="7">
        <v>0.68</v>
      </c>
      <c r="I22" s="202">
        <v>0.48</v>
      </c>
      <c r="J22" s="208">
        <f>AVERAGE(D22:I22)</f>
        <v>0.63833333333333331</v>
      </c>
    </row>
    <row r="23" spans="2:10" x14ac:dyDescent="0.35">
      <c r="B23" s="3" t="s">
        <v>20</v>
      </c>
      <c r="D23" s="209">
        <v>37488</v>
      </c>
      <c r="E23" s="8">
        <v>40147</v>
      </c>
      <c r="F23" s="8">
        <v>17416</v>
      </c>
      <c r="G23" s="14">
        <v>43228</v>
      </c>
      <c r="H23" s="14">
        <v>11635</v>
      </c>
      <c r="I23" s="203">
        <v>46832</v>
      </c>
      <c r="J23" s="210">
        <f t="shared" si="0"/>
        <v>196746</v>
      </c>
    </row>
    <row r="24" spans="2:10" x14ac:dyDescent="0.35">
      <c r="B24" s="3" t="s">
        <v>21</v>
      </c>
      <c r="D24" s="96">
        <v>479</v>
      </c>
      <c r="E24" s="4">
        <v>859</v>
      </c>
      <c r="F24" s="4">
        <v>367</v>
      </c>
      <c r="G24" s="4">
        <v>469</v>
      </c>
      <c r="H24" s="4">
        <v>215</v>
      </c>
      <c r="I24" s="201">
        <v>499</v>
      </c>
      <c r="J24" s="205">
        <f t="shared" si="0"/>
        <v>2888</v>
      </c>
    </row>
    <row r="25" spans="2:10" x14ac:dyDescent="0.35">
      <c r="B25" s="3" t="s">
        <v>23</v>
      </c>
      <c r="D25" s="96">
        <v>0</v>
      </c>
      <c r="E25" s="4">
        <v>15</v>
      </c>
      <c r="F25" s="71" t="s">
        <v>29</v>
      </c>
      <c r="G25" s="4">
        <v>12</v>
      </c>
      <c r="H25" s="71" t="s">
        <v>29</v>
      </c>
      <c r="I25" s="201">
        <v>21</v>
      </c>
      <c r="J25" s="205">
        <f>SUM(D25:I25)</f>
        <v>48</v>
      </c>
    </row>
    <row r="26" spans="2:10" x14ac:dyDescent="0.35">
      <c r="B26" s="3" t="s">
        <v>24</v>
      </c>
      <c r="D26" s="100">
        <v>0.88</v>
      </c>
      <c r="E26" s="7">
        <v>0.91</v>
      </c>
      <c r="F26" s="71" t="s">
        <v>29</v>
      </c>
      <c r="G26" s="7">
        <v>0.81</v>
      </c>
      <c r="H26" s="71" t="s">
        <v>29</v>
      </c>
      <c r="I26" s="202">
        <v>0.9</v>
      </c>
      <c r="J26" s="208">
        <f>AVERAGE(D26:I26)</f>
        <v>0.875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0.98</v>
      </c>
      <c r="E28" s="102">
        <v>1</v>
      </c>
      <c r="F28" s="71" t="s">
        <v>29</v>
      </c>
      <c r="G28" s="102">
        <v>0.89</v>
      </c>
      <c r="H28" s="71" t="s">
        <v>29</v>
      </c>
      <c r="I28" s="211">
        <v>0.75</v>
      </c>
      <c r="J28" s="212">
        <f>AVERAGE(D28:I28)</f>
        <v>0.90500000000000003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C9C9-7F6A-4A39-A4C5-AF5CCA7ED656}">
  <dimension ref="B3:L28"/>
  <sheetViews>
    <sheetView showGridLines="0" zoomScale="90" zoomScaleNormal="90" workbookViewId="0">
      <selection activeCell="D17" sqref="D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2.816406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67</v>
      </c>
      <c r="E4" s="89">
        <v>60</v>
      </c>
      <c r="F4" s="89">
        <v>36</v>
      </c>
      <c r="G4" s="89">
        <v>52</v>
      </c>
      <c r="H4" s="89">
        <v>17</v>
      </c>
      <c r="I4" s="290">
        <v>70</v>
      </c>
      <c r="J4" s="291">
        <f>SUM(D4:I4)</f>
        <v>302</v>
      </c>
      <c r="K4" s="41">
        <v>45972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1</v>
      </c>
      <c r="H6" s="4">
        <v>1</v>
      </c>
      <c r="I6" s="201">
        <v>3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156">
        <v>61</v>
      </c>
      <c r="E7" s="4">
        <f>E4-E5-E6</f>
        <v>60</v>
      </c>
      <c r="F7" s="4">
        <f>F4-F5-F6</f>
        <v>36</v>
      </c>
      <c r="G7" s="4">
        <v>49</v>
      </c>
      <c r="H7" s="4">
        <v>16</v>
      </c>
      <c r="I7" s="201">
        <v>65</v>
      </c>
      <c r="J7" s="205">
        <f t="shared" si="0"/>
        <v>287</v>
      </c>
      <c r="L7" s="25"/>
    </row>
    <row r="8" spans="2:12" x14ac:dyDescent="0.35">
      <c r="B8" s="3" t="s">
        <v>7</v>
      </c>
      <c r="D8" s="157">
        <v>51</v>
      </c>
      <c r="E8" s="4">
        <v>57</v>
      </c>
      <c r="F8" s="4">
        <v>33</v>
      </c>
      <c r="G8" s="4">
        <v>44</v>
      </c>
      <c r="H8" s="4">
        <v>15</v>
      </c>
      <c r="I8" s="201">
        <v>59</v>
      </c>
      <c r="J8" s="205">
        <f t="shared" si="0"/>
        <v>259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4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58</v>
      </c>
      <c r="E11" s="4">
        <v>47</v>
      </c>
      <c r="F11" s="4">
        <v>29</v>
      </c>
      <c r="G11" s="4">
        <v>50</v>
      </c>
      <c r="H11" s="4">
        <v>16</v>
      </c>
      <c r="I11" s="201">
        <v>63</v>
      </c>
      <c r="J11" s="205">
        <f t="shared" si="0"/>
        <v>263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1</v>
      </c>
      <c r="G12" s="4">
        <v>1</v>
      </c>
      <c r="H12" s="4">
        <v>0</v>
      </c>
      <c r="I12" s="201">
        <v>2</v>
      </c>
      <c r="J12" s="205">
        <f t="shared" si="0"/>
        <v>6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3</v>
      </c>
      <c r="E16" s="4">
        <v>0</v>
      </c>
      <c r="F16" s="4">
        <v>0</v>
      </c>
      <c r="G16" s="4">
        <v>3</v>
      </c>
      <c r="H16" s="4">
        <v>0</v>
      </c>
      <c r="I16" s="201">
        <v>13</v>
      </c>
      <c r="J16" s="205">
        <f t="shared" si="0"/>
        <v>19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3</v>
      </c>
      <c r="E19" s="4">
        <v>0</v>
      </c>
      <c r="F19" s="4">
        <v>0</v>
      </c>
      <c r="G19" s="4">
        <v>3</v>
      </c>
      <c r="H19" s="4">
        <v>4</v>
      </c>
      <c r="I19" s="201">
        <v>14</v>
      </c>
      <c r="J19" s="205">
        <f t="shared" si="0"/>
        <v>24</v>
      </c>
    </row>
    <row r="20" spans="2:10" x14ac:dyDescent="0.35">
      <c r="B20" s="3" t="s">
        <v>17</v>
      </c>
      <c r="D20" s="153">
        <v>1.12E-2</v>
      </c>
      <c r="E20" s="6">
        <v>9.9000000000000008E-3</v>
      </c>
      <c r="F20" s="6">
        <v>2.8E-3</v>
      </c>
      <c r="G20" s="6" t="s">
        <v>455</v>
      </c>
      <c r="H20" s="6">
        <v>0</v>
      </c>
      <c r="I20" s="136">
        <v>2.8500000000000001E-2</v>
      </c>
      <c r="J20" s="207">
        <f>AVERAGE(D20:I20)</f>
        <v>1.048E-2</v>
      </c>
    </row>
    <row r="21" spans="2:10" x14ac:dyDescent="0.35">
      <c r="B21" s="3" t="s">
        <v>18</v>
      </c>
      <c r="D21" s="153">
        <v>5.4999999999999997E-3</v>
      </c>
      <c r="E21" s="6">
        <v>7.7000000000000002E-3</v>
      </c>
      <c r="F21" s="6">
        <v>7.7000000000000002E-3</v>
      </c>
      <c r="G21" s="7" t="s">
        <v>389</v>
      </c>
      <c r="H21" s="6">
        <v>6.6E-3</v>
      </c>
      <c r="I21" s="136">
        <v>1.4E-2</v>
      </c>
      <c r="J21" s="207">
        <f>AVERAGE(D21:I21)</f>
        <v>8.3000000000000001E-3</v>
      </c>
    </row>
    <row r="22" spans="2:10" x14ac:dyDescent="0.35">
      <c r="B22" s="3" t="s">
        <v>19</v>
      </c>
      <c r="D22" s="100">
        <v>0.77</v>
      </c>
      <c r="E22" s="7">
        <v>0.64</v>
      </c>
      <c r="F22" s="7">
        <v>0.67</v>
      </c>
      <c r="G22" s="7">
        <v>0.5</v>
      </c>
      <c r="H22" s="7">
        <v>0.92</v>
      </c>
      <c r="I22" s="202">
        <v>0.49</v>
      </c>
      <c r="J22" s="208">
        <f>AVERAGE(D22:I22)</f>
        <v>0.66500000000000004</v>
      </c>
    </row>
    <row r="23" spans="2:10" x14ac:dyDescent="0.35">
      <c r="B23" s="3" t="s">
        <v>20</v>
      </c>
      <c r="D23" s="209">
        <v>35778</v>
      </c>
      <c r="E23" s="8">
        <v>20208</v>
      </c>
      <c r="F23" s="8">
        <v>20231</v>
      </c>
      <c r="G23" s="14">
        <v>40070</v>
      </c>
      <c r="H23" s="14">
        <v>10752</v>
      </c>
      <c r="I23" s="203">
        <v>52036</v>
      </c>
      <c r="J23" s="210">
        <f t="shared" si="0"/>
        <v>179075</v>
      </c>
    </row>
    <row r="24" spans="2:10" x14ac:dyDescent="0.35">
      <c r="B24" s="3" t="s">
        <v>21</v>
      </c>
      <c r="D24" s="96">
        <v>746</v>
      </c>
      <c r="E24" s="4">
        <v>386</v>
      </c>
      <c r="F24" s="4">
        <v>236</v>
      </c>
      <c r="G24" s="4">
        <v>458</v>
      </c>
      <c r="H24" s="4">
        <v>18</v>
      </c>
      <c r="I24" s="201">
        <v>611</v>
      </c>
      <c r="J24" s="205">
        <f t="shared" si="0"/>
        <v>2455</v>
      </c>
    </row>
    <row r="25" spans="2:10" x14ac:dyDescent="0.35">
      <c r="B25" s="3" t="s">
        <v>23</v>
      </c>
      <c r="D25" s="96">
        <v>1</v>
      </c>
      <c r="E25" s="4">
        <v>8</v>
      </c>
      <c r="F25" s="71" t="s">
        <v>29</v>
      </c>
      <c r="G25" s="4">
        <v>11</v>
      </c>
      <c r="H25" s="71" t="s">
        <v>29</v>
      </c>
      <c r="I25" s="201">
        <v>7</v>
      </c>
      <c r="J25" s="205">
        <f>SUM(D25:I25)</f>
        <v>27</v>
      </c>
    </row>
    <row r="26" spans="2:10" x14ac:dyDescent="0.35">
      <c r="B26" s="3" t="s">
        <v>24</v>
      </c>
      <c r="D26" s="100">
        <v>0.86</v>
      </c>
      <c r="E26" s="7">
        <v>0.88</v>
      </c>
      <c r="F26" s="71" t="s">
        <v>29</v>
      </c>
      <c r="G26" s="7">
        <v>0.8</v>
      </c>
      <c r="H26" s="71" t="s">
        <v>29</v>
      </c>
      <c r="I26" s="202">
        <v>0.9</v>
      </c>
      <c r="J26" s="208">
        <f>AVERAGE(D26:I26)</f>
        <v>0.86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0.98</v>
      </c>
      <c r="E28" s="102">
        <v>1</v>
      </c>
      <c r="F28" s="71" t="s">
        <v>29</v>
      </c>
      <c r="G28" s="102">
        <v>0.89</v>
      </c>
      <c r="H28" s="71" t="s">
        <v>29</v>
      </c>
      <c r="I28" s="211">
        <v>0.81</v>
      </c>
      <c r="J28" s="212">
        <f>AVERAGE(D28:I28)</f>
        <v>0.92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3031-DA4F-4D78-BA7F-738BD562F988}">
  <dimension ref="B3:L28"/>
  <sheetViews>
    <sheetView showGridLines="0" topLeftCell="H4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67</v>
      </c>
      <c r="E4" s="89">
        <v>60</v>
      </c>
      <c r="F4" s="89">
        <v>36</v>
      </c>
      <c r="G4" s="89">
        <v>52</v>
      </c>
      <c r="H4" s="89">
        <v>17</v>
      </c>
      <c r="I4" s="290">
        <v>70</v>
      </c>
      <c r="J4" s="291">
        <f>SUM(D4:I4)</f>
        <v>302</v>
      </c>
      <c r="K4" s="41">
        <v>45973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1</v>
      </c>
      <c r="E6" s="173">
        <v>0</v>
      </c>
      <c r="F6" s="173">
        <v>0</v>
      </c>
      <c r="G6" s="4">
        <v>1</v>
      </c>
      <c r="H6" s="4">
        <v>0</v>
      </c>
      <c r="I6" s="201">
        <v>5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60</v>
      </c>
      <c r="F7" s="4">
        <f>F4-F5-F6</f>
        <v>36</v>
      </c>
      <c r="G7" s="4">
        <v>49</v>
      </c>
      <c r="H7" s="4">
        <v>17</v>
      </c>
      <c r="I7" s="201">
        <v>63</v>
      </c>
      <c r="J7" s="205">
        <f t="shared" si="0"/>
        <v>291</v>
      </c>
      <c r="L7" s="25"/>
    </row>
    <row r="8" spans="2:12" x14ac:dyDescent="0.35">
      <c r="B8" s="3" t="s">
        <v>7</v>
      </c>
      <c r="D8" s="157">
        <v>54</v>
      </c>
      <c r="E8" s="4">
        <v>57</v>
      </c>
      <c r="F8" s="4">
        <v>33</v>
      </c>
      <c r="G8" s="4">
        <v>44</v>
      </c>
      <c r="H8" s="4">
        <v>16</v>
      </c>
      <c r="I8" s="201">
        <v>59</v>
      </c>
      <c r="J8" s="205">
        <f t="shared" si="0"/>
        <v>263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4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62</v>
      </c>
      <c r="E11" s="4">
        <v>55</v>
      </c>
      <c r="F11" s="4">
        <v>37</v>
      </c>
      <c r="G11" s="4">
        <v>52</v>
      </c>
      <c r="H11" s="4">
        <v>17</v>
      </c>
      <c r="I11" s="201">
        <v>63</v>
      </c>
      <c r="J11" s="205">
        <f t="shared" si="0"/>
        <v>286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1</v>
      </c>
      <c r="H12" s="4">
        <v>0</v>
      </c>
      <c r="I12" s="201">
        <v>2</v>
      </c>
      <c r="J12" s="205">
        <f t="shared" si="0"/>
        <v>5</v>
      </c>
    </row>
    <row r="13" spans="2:12" x14ac:dyDescent="0.35">
      <c r="B13" s="3" t="s">
        <v>11</v>
      </c>
      <c r="D13" s="96">
        <v>3</v>
      </c>
      <c r="E13" s="4">
        <v>0</v>
      </c>
      <c r="F13" s="4">
        <v>0</v>
      </c>
      <c r="G13" s="4">
        <v>0</v>
      </c>
      <c r="H13" s="4">
        <v>0</v>
      </c>
      <c r="I13" s="201">
        <v>2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3</v>
      </c>
      <c r="E16" s="4">
        <v>0</v>
      </c>
      <c r="F16" s="4">
        <v>0</v>
      </c>
      <c r="G16" s="4">
        <v>3</v>
      </c>
      <c r="H16" s="4">
        <v>0</v>
      </c>
      <c r="I16" s="201">
        <v>12</v>
      </c>
      <c r="J16" s="205">
        <f t="shared" si="0"/>
        <v>18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3</v>
      </c>
      <c r="E19" s="4">
        <v>0</v>
      </c>
      <c r="F19" s="4">
        <v>0</v>
      </c>
      <c r="G19" s="4">
        <v>3</v>
      </c>
      <c r="H19" s="4">
        <v>0</v>
      </c>
      <c r="I19" s="201">
        <v>13</v>
      </c>
      <c r="J19" s="205">
        <f t="shared" si="0"/>
        <v>19</v>
      </c>
    </row>
    <row r="20" spans="2:10" x14ac:dyDescent="0.35">
      <c r="B20" s="3" t="s">
        <v>17</v>
      </c>
      <c r="D20" s="153">
        <v>1.2E-2</v>
      </c>
      <c r="E20" s="6">
        <v>1.4999999999999999E-2</v>
      </c>
      <c r="F20" s="6">
        <v>1.9E-3</v>
      </c>
      <c r="G20" s="6" t="s">
        <v>709</v>
      </c>
      <c r="H20" s="6">
        <v>5.9999999999999995E-4</v>
      </c>
      <c r="I20" s="136">
        <v>3.8999999999999998E-3</v>
      </c>
      <c r="J20" s="207">
        <f>AVERAGE(D20:I20)</f>
        <v>6.6800000000000002E-3</v>
      </c>
    </row>
    <row r="21" spans="2:10" x14ac:dyDescent="0.35">
      <c r="B21" s="3" t="s">
        <v>18</v>
      </c>
      <c r="D21" s="153">
        <v>7.7999999999999996E-3</v>
      </c>
      <c r="E21" s="6">
        <v>7.6E-3</v>
      </c>
      <c r="F21" s="6">
        <v>7.6E-3</v>
      </c>
      <c r="G21" s="7" t="s">
        <v>39</v>
      </c>
      <c r="H21" s="6">
        <v>5.7000000000000002E-3</v>
      </c>
      <c r="I21" s="136">
        <v>1.8100000000000002E-2</v>
      </c>
      <c r="J21" s="207">
        <f>AVERAGE(D21:I21)</f>
        <v>9.3600000000000003E-3</v>
      </c>
    </row>
    <row r="22" spans="2:10" x14ac:dyDescent="0.35">
      <c r="B22" s="3" t="s">
        <v>19</v>
      </c>
      <c r="D22" s="100">
        <v>0.84</v>
      </c>
      <c r="E22" s="7">
        <v>0.73</v>
      </c>
      <c r="F22" s="7">
        <v>0.72</v>
      </c>
      <c r="G22" s="7">
        <v>0.6</v>
      </c>
      <c r="H22" s="7">
        <v>0.8</v>
      </c>
      <c r="I22" s="202">
        <v>0.57999999999999996</v>
      </c>
      <c r="J22" s="208">
        <f>AVERAGE(D22:I22)</f>
        <v>0.71166666666666678</v>
      </c>
    </row>
    <row r="23" spans="2:10" x14ac:dyDescent="0.35">
      <c r="B23" s="3" t="s">
        <v>20</v>
      </c>
      <c r="D23" s="209">
        <v>55934</v>
      </c>
      <c r="E23" s="8">
        <v>31369</v>
      </c>
      <c r="F23" s="8">
        <v>27081</v>
      </c>
      <c r="G23" s="14">
        <v>50667</v>
      </c>
      <c r="H23" s="14">
        <v>14054</v>
      </c>
      <c r="I23" s="203">
        <v>58683</v>
      </c>
      <c r="J23" s="210">
        <f t="shared" si="0"/>
        <v>237788</v>
      </c>
    </row>
    <row r="24" spans="2:10" x14ac:dyDescent="0.35">
      <c r="B24" s="3" t="s">
        <v>21</v>
      </c>
      <c r="D24" s="96">
        <v>596</v>
      </c>
      <c r="E24" s="4">
        <v>721</v>
      </c>
      <c r="F24" s="4">
        <v>339</v>
      </c>
      <c r="G24" s="4">
        <v>699</v>
      </c>
      <c r="H24" s="4">
        <v>302</v>
      </c>
      <c r="I24" s="201">
        <v>529</v>
      </c>
      <c r="J24" s="205">
        <f t="shared" si="0"/>
        <v>3186</v>
      </c>
    </row>
    <row r="25" spans="2:10" x14ac:dyDescent="0.35">
      <c r="B25" s="3" t="s">
        <v>23</v>
      </c>
      <c r="D25" s="96">
        <v>5</v>
      </c>
      <c r="E25" s="4">
        <v>8</v>
      </c>
      <c r="F25" s="71" t="s">
        <v>29</v>
      </c>
      <c r="G25" s="4">
        <v>12</v>
      </c>
      <c r="H25" s="71" t="s">
        <v>29</v>
      </c>
      <c r="I25" s="201">
        <v>7</v>
      </c>
      <c r="J25" s="205">
        <f>SUM(D25:I25)</f>
        <v>32</v>
      </c>
    </row>
    <row r="26" spans="2:10" x14ac:dyDescent="0.35">
      <c r="B26" s="3" t="s">
        <v>24</v>
      </c>
      <c r="D26" s="100">
        <v>0.84</v>
      </c>
      <c r="E26" s="7">
        <v>0.89</v>
      </c>
      <c r="F26" s="71" t="s">
        <v>29</v>
      </c>
      <c r="G26" s="7">
        <v>0.8</v>
      </c>
      <c r="H26" s="71" t="s">
        <v>29</v>
      </c>
      <c r="I26" s="202">
        <v>0.93</v>
      </c>
      <c r="J26" s="208">
        <f>AVERAGE(D26:I26)</f>
        <v>0.8650000000000001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0.98</v>
      </c>
      <c r="E28" s="102">
        <v>1</v>
      </c>
      <c r="F28" s="71" t="s">
        <v>29</v>
      </c>
      <c r="G28" s="102">
        <v>0.96</v>
      </c>
      <c r="H28" s="71" t="s">
        <v>29</v>
      </c>
      <c r="I28" s="211">
        <v>0.83</v>
      </c>
      <c r="J28" s="212">
        <f>AVERAGE(D28:I28)</f>
        <v>0.9425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CFF8-07F3-4918-816C-EF6D6818D540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67</v>
      </c>
      <c r="E4" s="89">
        <v>60</v>
      </c>
      <c r="F4" s="89">
        <v>36</v>
      </c>
      <c r="G4" s="89">
        <v>52</v>
      </c>
      <c r="H4" s="89">
        <v>17</v>
      </c>
      <c r="I4" s="290">
        <v>70</v>
      </c>
      <c r="J4" s="291">
        <f>SUM(D4:I4)</f>
        <v>302</v>
      </c>
      <c r="K4" s="41">
        <v>45974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4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65</v>
      </c>
      <c r="E7" s="4">
        <f>E4-E5-E6</f>
        <v>60</v>
      </c>
      <c r="F7" s="4">
        <f>F4-F5-F6</f>
        <v>36</v>
      </c>
      <c r="G7" s="4">
        <v>49</v>
      </c>
      <c r="H7" s="4">
        <v>17</v>
      </c>
      <c r="I7" s="201">
        <v>64</v>
      </c>
      <c r="J7" s="205">
        <f t="shared" si="0"/>
        <v>291</v>
      </c>
      <c r="L7" s="25"/>
    </row>
    <row r="8" spans="2:12" x14ac:dyDescent="0.35">
      <c r="B8" s="3" t="s">
        <v>7</v>
      </c>
      <c r="D8" s="157">
        <v>53</v>
      </c>
      <c r="E8" s="4">
        <v>57</v>
      </c>
      <c r="F8" s="4">
        <v>33</v>
      </c>
      <c r="G8" s="4">
        <v>44</v>
      </c>
      <c r="H8" s="4">
        <v>16</v>
      </c>
      <c r="I8" s="201">
        <v>59</v>
      </c>
      <c r="J8" s="205">
        <f t="shared" si="0"/>
        <v>262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68</v>
      </c>
      <c r="E11" s="4">
        <v>59</v>
      </c>
      <c r="F11" s="4">
        <v>37</v>
      </c>
      <c r="G11" s="4">
        <v>59</v>
      </c>
      <c r="H11" s="4">
        <v>20</v>
      </c>
      <c r="I11" s="201">
        <v>66</v>
      </c>
      <c r="J11" s="205">
        <f t="shared" si="0"/>
        <v>309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2</v>
      </c>
      <c r="G12" s="4">
        <v>2</v>
      </c>
      <c r="H12" s="4">
        <v>0</v>
      </c>
      <c r="I12" s="201">
        <v>5</v>
      </c>
      <c r="J12" s="205">
        <f t="shared" si="0"/>
        <v>10</v>
      </c>
    </row>
    <row r="13" spans="2:12" x14ac:dyDescent="0.35">
      <c r="B13" s="3" t="s">
        <v>11</v>
      </c>
      <c r="D13" s="96">
        <v>3</v>
      </c>
      <c r="E13" s="4">
        <v>0</v>
      </c>
      <c r="F13" s="4">
        <v>0</v>
      </c>
      <c r="G13" s="4">
        <v>0</v>
      </c>
      <c r="H13" s="4">
        <v>0</v>
      </c>
      <c r="I13" s="201">
        <v>1</v>
      </c>
      <c r="J13" s="205">
        <f t="shared" si="0"/>
        <v>4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8</v>
      </c>
      <c r="H14" s="4">
        <v>0</v>
      </c>
      <c r="I14" s="201">
        <v>6</v>
      </c>
      <c r="J14" s="205">
        <f t="shared" si="0"/>
        <v>18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3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12</v>
      </c>
      <c r="E16" s="4">
        <v>0</v>
      </c>
      <c r="F16" s="4">
        <v>0</v>
      </c>
      <c r="G16" s="4">
        <v>3</v>
      </c>
      <c r="H16" s="4">
        <v>0</v>
      </c>
      <c r="I16" s="201">
        <v>24</v>
      </c>
      <c r="J16" s="205">
        <f t="shared" si="0"/>
        <v>39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12</v>
      </c>
      <c r="E19" s="4">
        <v>0</v>
      </c>
      <c r="F19" s="4">
        <v>0</v>
      </c>
      <c r="G19" s="4">
        <v>3</v>
      </c>
      <c r="H19" s="4">
        <v>9</v>
      </c>
      <c r="I19" s="201">
        <v>25</v>
      </c>
      <c r="J19" s="205">
        <f t="shared" si="0"/>
        <v>49</v>
      </c>
    </row>
    <row r="20" spans="2:10" x14ac:dyDescent="0.35">
      <c r="B20" s="3" t="s">
        <v>17</v>
      </c>
      <c r="D20" s="153">
        <v>3.2000000000000002E-3</v>
      </c>
      <c r="E20" s="6">
        <v>5.5999999999999999E-3</v>
      </c>
      <c r="F20" s="6">
        <v>1.6999999999999999E-3</v>
      </c>
      <c r="G20" s="6" t="s">
        <v>751</v>
      </c>
      <c r="H20" s="6">
        <v>7.0000000000000001E-3</v>
      </c>
      <c r="I20" s="136">
        <v>6.3E-3</v>
      </c>
      <c r="J20" s="207">
        <f>AVERAGE(D20:I20)</f>
        <v>4.7600000000000003E-3</v>
      </c>
    </row>
    <row r="21" spans="2:10" x14ac:dyDescent="0.35">
      <c r="B21" s="3" t="s">
        <v>18</v>
      </c>
      <c r="D21" s="153">
        <v>6.4000000000000003E-3</v>
      </c>
      <c r="E21" s="6">
        <v>7.3000000000000001E-3</v>
      </c>
      <c r="F21" s="6">
        <v>7.3000000000000001E-3</v>
      </c>
      <c r="G21" s="7" t="s">
        <v>466</v>
      </c>
      <c r="H21" s="6">
        <v>5.7999999999999996E-3</v>
      </c>
      <c r="I21" s="136">
        <v>1.72E-2</v>
      </c>
      <c r="J21" s="207">
        <f>AVERAGE(D21:I21)</f>
        <v>8.7999999999999988E-3</v>
      </c>
    </row>
    <row r="22" spans="2:10" x14ac:dyDescent="0.35">
      <c r="B22" s="3" t="s">
        <v>19</v>
      </c>
      <c r="D22" s="100">
        <v>0.82</v>
      </c>
      <c r="E22" s="7">
        <v>0.79</v>
      </c>
      <c r="F22" s="7">
        <v>0.72</v>
      </c>
      <c r="G22" s="7">
        <v>0.74</v>
      </c>
      <c r="H22" s="7">
        <v>0.8</v>
      </c>
      <c r="I22" s="202">
        <v>0.56000000000000005</v>
      </c>
      <c r="J22" s="208">
        <f>AVERAGE(D22:I22)</f>
        <v>0.73833333333333329</v>
      </c>
    </row>
    <row r="23" spans="2:10" x14ac:dyDescent="0.35">
      <c r="B23" s="3" t="s">
        <v>20</v>
      </c>
      <c r="D23" s="209">
        <v>52159</v>
      </c>
      <c r="E23" s="8">
        <v>39895</v>
      </c>
      <c r="F23" s="8">
        <v>28561</v>
      </c>
      <c r="G23" s="14">
        <v>74621</v>
      </c>
      <c r="H23" s="14">
        <v>14705</v>
      </c>
      <c r="I23" s="203">
        <v>60381</v>
      </c>
      <c r="J23" s="210">
        <f t="shared" si="0"/>
        <v>270322</v>
      </c>
    </row>
    <row r="24" spans="2:10" x14ac:dyDescent="0.35">
      <c r="B24" s="3" t="s">
        <v>21</v>
      </c>
      <c r="D24" s="96">
        <v>601</v>
      </c>
      <c r="E24" s="4">
        <v>749</v>
      </c>
      <c r="F24" s="4">
        <v>389</v>
      </c>
      <c r="G24" s="4">
        <v>546</v>
      </c>
      <c r="H24" s="4">
        <v>285</v>
      </c>
      <c r="I24" s="201">
        <v>564</v>
      </c>
      <c r="J24" s="205">
        <f t="shared" si="0"/>
        <v>3134</v>
      </c>
    </row>
    <row r="25" spans="2:10" x14ac:dyDescent="0.35">
      <c r="B25" s="3" t="s">
        <v>23</v>
      </c>
      <c r="D25" s="96">
        <v>8</v>
      </c>
      <c r="E25" s="4">
        <v>6</v>
      </c>
      <c r="F25" s="71" t="s">
        <v>29</v>
      </c>
      <c r="G25" s="4">
        <v>6</v>
      </c>
      <c r="H25" s="71" t="s">
        <v>29</v>
      </c>
      <c r="I25" s="201">
        <v>3</v>
      </c>
      <c r="J25" s="205">
        <f>SUM(D25:I25)</f>
        <v>23</v>
      </c>
    </row>
    <row r="26" spans="2:10" x14ac:dyDescent="0.35">
      <c r="B26" s="3" t="s">
        <v>24</v>
      </c>
      <c r="D26" s="100">
        <v>0.81</v>
      </c>
      <c r="E26" s="7">
        <v>0.84</v>
      </c>
      <c r="F26" s="71" t="s">
        <v>29</v>
      </c>
      <c r="G26" s="7">
        <v>0.76</v>
      </c>
      <c r="H26" s="71" t="s">
        <v>29</v>
      </c>
      <c r="I26" s="202">
        <v>0.93</v>
      </c>
      <c r="J26" s="208">
        <f>AVERAGE(D26:I26)</f>
        <v>0.83500000000000008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0.94</v>
      </c>
      <c r="E28" s="102">
        <v>1</v>
      </c>
      <c r="F28" s="71" t="s">
        <v>29</v>
      </c>
      <c r="G28" s="102">
        <v>0.93</v>
      </c>
      <c r="H28" s="71" t="s">
        <v>29</v>
      </c>
      <c r="I28" s="211">
        <v>0.92</v>
      </c>
      <c r="J28" s="212">
        <f>AVERAGE(D28:I28)</f>
        <v>0.94750000000000001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5925-183B-4570-9F59-965C965B8636}">
  <dimension ref="B3:L28"/>
  <sheetViews>
    <sheetView showGridLines="0" topLeftCell="A2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60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309</v>
      </c>
      <c r="K4" s="41">
        <v>45975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2</v>
      </c>
      <c r="H5" s="4">
        <v>0</v>
      </c>
      <c r="I5" s="201">
        <v>2</v>
      </c>
      <c r="J5" s="205">
        <f t="shared" ref="J5:J24" si="0">SUM(D5:I5)</f>
        <v>4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156">
        <v>68</v>
      </c>
      <c r="E7" s="4">
        <f>E4-E5-E6</f>
        <v>60</v>
      </c>
      <c r="F7" s="4">
        <f>F4-F5-F6</f>
        <v>36</v>
      </c>
      <c r="G7" s="4">
        <v>53</v>
      </c>
      <c r="H7" s="4">
        <v>17</v>
      </c>
      <c r="I7" s="201">
        <v>68</v>
      </c>
      <c r="J7" s="205">
        <f t="shared" si="0"/>
        <v>302</v>
      </c>
      <c r="L7" s="25"/>
    </row>
    <row r="8" spans="2:12" x14ac:dyDescent="0.35">
      <c r="B8" s="3" t="s">
        <v>7</v>
      </c>
      <c r="D8" s="157">
        <v>56</v>
      </c>
      <c r="E8" s="4">
        <v>57</v>
      </c>
      <c r="F8" s="4">
        <v>33</v>
      </c>
      <c r="G8" s="4">
        <v>48</v>
      </c>
      <c r="H8" s="4">
        <v>16</v>
      </c>
      <c r="I8" s="201">
        <v>63</v>
      </c>
      <c r="J8" s="205">
        <f t="shared" si="0"/>
        <v>273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73</v>
      </c>
      <c r="E11" s="4">
        <v>67</v>
      </c>
      <c r="F11" s="4">
        <v>31</v>
      </c>
      <c r="G11" s="4">
        <v>68</v>
      </c>
      <c r="H11" s="4">
        <v>21</v>
      </c>
      <c r="I11" s="201">
        <v>59</v>
      </c>
      <c r="J11" s="205">
        <f t="shared" si="0"/>
        <v>319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4</v>
      </c>
      <c r="H12" s="4">
        <v>0</v>
      </c>
      <c r="I12" s="201">
        <v>9</v>
      </c>
      <c r="J12" s="205">
        <f t="shared" si="0"/>
        <v>15</v>
      </c>
    </row>
    <row r="13" spans="2:12" x14ac:dyDescent="0.35">
      <c r="B13" s="3" t="s">
        <v>11</v>
      </c>
      <c r="D13" s="96">
        <v>0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</v>
      </c>
    </row>
    <row r="14" spans="2:12" x14ac:dyDescent="0.35">
      <c r="B14" s="3" t="s">
        <v>112</v>
      </c>
      <c r="D14" s="96">
        <v>8</v>
      </c>
      <c r="E14" s="4">
        <v>0</v>
      </c>
      <c r="F14" s="4">
        <v>0</v>
      </c>
      <c r="G14" s="4">
        <v>16</v>
      </c>
      <c r="H14" s="4">
        <v>3</v>
      </c>
      <c r="I14" s="201">
        <v>4</v>
      </c>
      <c r="J14" s="205">
        <f t="shared" si="0"/>
        <v>31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8</v>
      </c>
      <c r="E16" s="4">
        <v>0</v>
      </c>
      <c r="F16" s="4">
        <v>0</v>
      </c>
      <c r="G16" s="4">
        <v>1</v>
      </c>
      <c r="H16" s="4">
        <v>0</v>
      </c>
      <c r="I16" s="201">
        <v>16</v>
      </c>
      <c r="J16" s="205">
        <f t="shared" si="0"/>
        <v>25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9</v>
      </c>
      <c r="H17" s="4">
        <v>0</v>
      </c>
      <c r="I17" s="201">
        <v>0</v>
      </c>
      <c r="J17" s="205">
        <f t="shared" si="0"/>
        <v>9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19</v>
      </c>
      <c r="J18" s="205">
        <f t="shared" si="0"/>
        <v>19</v>
      </c>
    </row>
    <row r="19" spans="2:10" x14ac:dyDescent="0.35">
      <c r="B19" s="3" t="s">
        <v>16</v>
      </c>
      <c r="D19" s="96">
        <v>8</v>
      </c>
      <c r="E19" s="4">
        <v>0</v>
      </c>
      <c r="F19" s="4">
        <v>0</v>
      </c>
      <c r="G19" s="4">
        <v>10</v>
      </c>
      <c r="H19" s="4">
        <v>0</v>
      </c>
      <c r="I19" s="201">
        <v>35</v>
      </c>
      <c r="J19" s="205">
        <f t="shared" si="0"/>
        <v>53</v>
      </c>
    </row>
    <row r="20" spans="2:10" x14ac:dyDescent="0.35">
      <c r="B20" s="3" t="s">
        <v>17</v>
      </c>
      <c r="D20" s="153">
        <v>8.3000000000000001E-3</v>
      </c>
      <c r="E20" s="6">
        <v>4.8999999999999998E-3</v>
      </c>
      <c r="F20" s="6">
        <v>2.2000000000000001E-3</v>
      </c>
      <c r="G20" s="6" t="s">
        <v>791</v>
      </c>
      <c r="H20" s="6">
        <v>7.4999999999999997E-3</v>
      </c>
      <c r="I20" s="136">
        <v>7.1999999999999998E-3</v>
      </c>
      <c r="J20" s="207">
        <f>AVERAGE(D20:I20)</f>
        <v>6.0200000000000002E-3</v>
      </c>
    </row>
    <row r="21" spans="2:10" x14ac:dyDescent="0.35">
      <c r="B21" s="3" t="s">
        <v>18</v>
      </c>
      <c r="D21" s="153">
        <v>6.1999999999999998E-3</v>
      </c>
      <c r="E21" s="6">
        <v>7.1999999999999998E-3</v>
      </c>
      <c r="F21" s="6">
        <v>7.1999999999999998E-3</v>
      </c>
      <c r="G21" s="7" t="s">
        <v>495</v>
      </c>
      <c r="H21" s="6">
        <v>2.01E-2</v>
      </c>
      <c r="I21" s="136">
        <v>1.7500000000000002E-2</v>
      </c>
      <c r="J21" s="207">
        <f>AVERAGE(D21:I21)</f>
        <v>1.1640000000000001E-2</v>
      </c>
    </row>
    <row r="22" spans="2:10" x14ac:dyDescent="0.35">
      <c r="B22" s="3" t="s">
        <v>19</v>
      </c>
      <c r="D22" s="100">
        <v>0.89</v>
      </c>
      <c r="E22" s="7">
        <v>0.8</v>
      </c>
      <c r="F22" s="7">
        <v>0.77</v>
      </c>
      <c r="G22" s="7">
        <v>0.74</v>
      </c>
      <c r="H22" s="7">
        <v>0.84</v>
      </c>
      <c r="I22" s="202">
        <v>0.64</v>
      </c>
      <c r="J22" s="208">
        <f>AVERAGE(D22:I22)</f>
        <v>0.77999999999999992</v>
      </c>
    </row>
    <row r="23" spans="2:10" x14ac:dyDescent="0.35">
      <c r="B23" s="3" t="s">
        <v>20</v>
      </c>
      <c r="D23" s="209">
        <v>55420</v>
      </c>
      <c r="E23" s="8">
        <v>38799</v>
      </c>
      <c r="F23" s="8">
        <v>30712</v>
      </c>
      <c r="G23" s="14">
        <v>74621</v>
      </c>
      <c r="H23" s="14">
        <v>17510</v>
      </c>
      <c r="I23" s="203">
        <v>58619</v>
      </c>
      <c r="J23" s="210">
        <f t="shared" si="0"/>
        <v>275681</v>
      </c>
    </row>
    <row r="24" spans="2:10" x14ac:dyDescent="0.35">
      <c r="B24" s="3" t="s">
        <v>21</v>
      </c>
      <c r="D24" s="96">
        <v>822</v>
      </c>
      <c r="E24" s="4">
        <v>717</v>
      </c>
      <c r="F24" s="4">
        <v>355</v>
      </c>
      <c r="G24" s="4">
        <v>546</v>
      </c>
      <c r="H24" s="4">
        <v>377</v>
      </c>
      <c r="I24" s="201">
        <v>822</v>
      </c>
      <c r="J24" s="205">
        <f t="shared" si="0"/>
        <v>3639</v>
      </c>
    </row>
    <row r="25" spans="2:10" x14ac:dyDescent="0.35">
      <c r="B25" s="3" t="s">
        <v>23</v>
      </c>
      <c r="D25" s="96">
        <v>5</v>
      </c>
      <c r="E25" s="4">
        <v>9</v>
      </c>
      <c r="F25" s="71" t="s">
        <v>29</v>
      </c>
      <c r="G25" s="4">
        <v>4</v>
      </c>
      <c r="H25" s="71" t="s">
        <v>29</v>
      </c>
      <c r="I25" s="201">
        <v>5</v>
      </c>
      <c r="J25" s="205">
        <f>SUM(D25:I25)</f>
        <v>23</v>
      </c>
    </row>
    <row r="26" spans="2:10" x14ac:dyDescent="0.35">
      <c r="B26" s="3" t="s">
        <v>24</v>
      </c>
      <c r="D26" s="100">
        <v>0.78</v>
      </c>
      <c r="E26" s="7">
        <v>0.81</v>
      </c>
      <c r="F26" s="71" t="s">
        <v>29</v>
      </c>
      <c r="G26" s="7">
        <v>0.76</v>
      </c>
      <c r="H26" s="71" t="s">
        <v>29</v>
      </c>
      <c r="I26" s="202">
        <v>0.86</v>
      </c>
      <c r="J26" s="208">
        <f>AVERAGE(D26:I26)</f>
        <v>0.80249999999999999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0.94</v>
      </c>
      <c r="E28" s="102">
        <v>0.92</v>
      </c>
      <c r="F28" s="71" t="s">
        <v>29</v>
      </c>
      <c r="G28" s="102">
        <v>0.91</v>
      </c>
      <c r="H28" s="71" t="s">
        <v>29</v>
      </c>
      <c r="I28" s="211">
        <v>0.87</v>
      </c>
      <c r="J28" s="212">
        <f>AVERAGE(D28:I28)</f>
        <v>0.91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2019-EA1D-4EE8-B0B0-B5DC13636338}">
  <dimension ref="B3:L28"/>
  <sheetViews>
    <sheetView showGridLines="0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55</v>
      </c>
      <c r="H4" s="89">
        <v>17</v>
      </c>
      <c r="I4" s="290">
        <v>70</v>
      </c>
      <c r="J4" s="291">
        <f>SUM(D4:I4)</f>
        <v>309</v>
      </c>
      <c r="K4" s="41">
        <v>45978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20</v>
      </c>
      <c r="E6" s="173">
        <v>0</v>
      </c>
      <c r="F6" s="173">
        <v>0</v>
      </c>
      <c r="G6" s="4">
        <v>1</v>
      </c>
      <c r="H6" s="4">
        <v>0</v>
      </c>
      <c r="I6" s="201">
        <v>6</v>
      </c>
      <c r="J6" s="205">
        <f t="shared" si="0"/>
        <v>27</v>
      </c>
      <c r="K6" s="41"/>
      <c r="L6" s="25"/>
    </row>
    <row r="7" spans="2:12" x14ac:dyDescent="0.35">
      <c r="B7" s="82" t="s">
        <v>54</v>
      </c>
      <c r="D7" s="156">
        <v>50</v>
      </c>
      <c r="E7" s="4">
        <f>E4-E5-E6</f>
        <v>61</v>
      </c>
      <c r="F7" s="4">
        <f>F4-F5-F6</f>
        <v>36</v>
      </c>
      <c r="G7" s="4">
        <v>53</v>
      </c>
      <c r="H7" s="4">
        <v>17</v>
      </c>
      <c r="I7" s="201">
        <v>62</v>
      </c>
      <c r="J7" s="205">
        <f t="shared" si="0"/>
        <v>279</v>
      </c>
      <c r="L7" s="25"/>
    </row>
    <row r="8" spans="2:12" x14ac:dyDescent="0.35">
      <c r="B8" s="3" t="s">
        <v>7</v>
      </c>
      <c r="D8" s="157">
        <v>40</v>
      </c>
      <c r="E8" s="4">
        <v>58</v>
      </c>
      <c r="F8" s="4">
        <v>33</v>
      </c>
      <c r="G8" s="4">
        <v>48</v>
      </c>
      <c r="H8" s="4">
        <v>16</v>
      </c>
      <c r="I8" s="201">
        <v>60</v>
      </c>
      <c r="J8" s="205">
        <f t="shared" si="0"/>
        <v>255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2</v>
      </c>
      <c r="J9" s="205">
        <f t="shared" si="0"/>
        <v>19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54</v>
      </c>
      <c r="E11" s="4">
        <v>56</v>
      </c>
      <c r="F11" s="4">
        <v>37</v>
      </c>
      <c r="G11" s="4">
        <v>51</v>
      </c>
      <c r="H11" s="4">
        <v>17</v>
      </c>
      <c r="I11" s="201">
        <v>61</v>
      </c>
      <c r="J11" s="205">
        <f t="shared" si="0"/>
        <v>276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0</v>
      </c>
      <c r="G12" s="4">
        <v>5</v>
      </c>
      <c r="H12" s="4">
        <v>1</v>
      </c>
      <c r="I12" s="201">
        <v>1</v>
      </c>
      <c r="J12" s="205">
        <f t="shared" si="0"/>
        <v>7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0</v>
      </c>
      <c r="E14" s="4">
        <v>2</v>
      </c>
      <c r="F14" s="4">
        <v>0</v>
      </c>
      <c r="G14" s="4">
        <v>2</v>
      </c>
      <c r="H14" s="4">
        <v>4</v>
      </c>
      <c r="I14" s="201">
        <v>0</v>
      </c>
      <c r="J14" s="205">
        <f t="shared" si="0"/>
        <v>8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2</v>
      </c>
      <c r="E16" s="4">
        <v>0</v>
      </c>
      <c r="F16" s="4">
        <v>0</v>
      </c>
      <c r="G16" s="4">
        <v>4</v>
      </c>
      <c r="H16" s="4">
        <v>0</v>
      </c>
      <c r="I16" s="201">
        <v>19</v>
      </c>
      <c r="J16" s="205">
        <f t="shared" si="0"/>
        <v>25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</v>
      </c>
      <c r="E19" s="4">
        <v>0</v>
      </c>
      <c r="F19" s="4">
        <v>0</v>
      </c>
      <c r="G19" s="4">
        <v>4</v>
      </c>
      <c r="H19" s="4">
        <v>0</v>
      </c>
      <c r="I19" s="201">
        <v>20</v>
      </c>
      <c r="J19" s="205">
        <f t="shared" si="0"/>
        <v>26</v>
      </c>
    </row>
    <row r="20" spans="2:10" x14ac:dyDescent="0.35">
      <c r="B20" s="3" t="s">
        <v>17</v>
      </c>
      <c r="D20" s="153">
        <v>1.47E-2</v>
      </c>
      <c r="E20" s="6">
        <v>1.2999999999999999E-3</v>
      </c>
      <c r="F20" s="6">
        <v>1.1999999999999999E-3</v>
      </c>
      <c r="G20" s="6" t="s">
        <v>171</v>
      </c>
      <c r="H20" s="6">
        <v>3.7000000000000002E-3</v>
      </c>
      <c r="I20" s="136">
        <v>4.3E-3</v>
      </c>
      <c r="J20" s="207">
        <f>AVERAGE(D20:I20)</f>
        <v>5.0400000000000002E-3</v>
      </c>
    </row>
    <row r="21" spans="2:10" x14ac:dyDescent="0.35">
      <c r="B21" s="3" t="s">
        <v>18</v>
      </c>
      <c r="D21" s="153">
        <v>7.0000000000000001E-3</v>
      </c>
      <c r="E21" s="6">
        <v>6.6E-3</v>
      </c>
      <c r="F21" s="6">
        <v>6.6E-3</v>
      </c>
      <c r="G21" s="6" t="s">
        <v>337</v>
      </c>
      <c r="H21" s="6">
        <v>7.0000000000000001E-3</v>
      </c>
      <c r="I21" s="136">
        <v>1.49E-2</v>
      </c>
      <c r="J21" s="207">
        <f>AVERAGE(D21:I21)</f>
        <v>8.4200000000000004E-3</v>
      </c>
    </row>
    <row r="22" spans="2:10" x14ac:dyDescent="0.35">
      <c r="B22" s="3" t="s">
        <v>19</v>
      </c>
      <c r="D22" s="100">
        <v>0.72</v>
      </c>
      <c r="E22" s="7">
        <v>0.79</v>
      </c>
      <c r="F22" s="7">
        <v>0.72</v>
      </c>
      <c r="G22" s="7">
        <v>0.59</v>
      </c>
      <c r="H22" s="7">
        <v>0.93</v>
      </c>
      <c r="I22" s="202">
        <v>0.65</v>
      </c>
      <c r="J22" s="208">
        <f>AVERAGE(D22:I22)</f>
        <v>0.73333333333333339</v>
      </c>
    </row>
    <row r="23" spans="2:10" x14ac:dyDescent="0.35">
      <c r="B23" s="3" t="s">
        <v>20</v>
      </c>
      <c r="D23" s="209">
        <v>51982</v>
      </c>
      <c r="E23" s="8">
        <v>34135</v>
      </c>
      <c r="F23" s="8">
        <v>30443</v>
      </c>
      <c r="G23" s="14">
        <v>47929</v>
      </c>
      <c r="H23" s="14">
        <v>16722</v>
      </c>
      <c r="I23" s="203">
        <v>66698</v>
      </c>
      <c r="J23" s="210">
        <f t="shared" si="0"/>
        <v>247909</v>
      </c>
    </row>
    <row r="24" spans="2:10" x14ac:dyDescent="0.35">
      <c r="B24" s="3" t="s">
        <v>21</v>
      </c>
      <c r="D24" s="96">
        <v>335</v>
      </c>
      <c r="E24" s="4">
        <v>807</v>
      </c>
      <c r="F24" s="4">
        <v>455</v>
      </c>
      <c r="G24" s="4">
        <v>573</v>
      </c>
      <c r="H24" s="4">
        <v>20</v>
      </c>
      <c r="I24" s="201">
        <v>330</v>
      </c>
      <c r="J24" s="205">
        <f t="shared" si="0"/>
        <v>2520</v>
      </c>
    </row>
    <row r="25" spans="2:10" x14ac:dyDescent="0.35">
      <c r="B25" s="3" t="s">
        <v>23</v>
      </c>
      <c r="D25" s="96">
        <v>3</v>
      </c>
      <c r="E25" s="4">
        <v>15</v>
      </c>
      <c r="F25" s="71" t="s">
        <v>29</v>
      </c>
      <c r="G25" s="4">
        <v>15</v>
      </c>
      <c r="H25" s="71" t="s">
        <v>29</v>
      </c>
      <c r="I25" s="201">
        <v>14</v>
      </c>
      <c r="J25" s="205">
        <f>SUM(D25:I25)</f>
        <v>47</v>
      </c>
    </row>
    <row r="26" spans="2:10" x14ac:dyDescent="0.35">
      <c r="B26" s="3" t="s">
        <v>24</v>
      </c>
      <c r="D26" s="100">
        <v>0.85</v>
      </c>
      <c r="E26" s="7">
        <v>0.86</v>
      </c>
      <c r="F26" s="71" t="s">
        <v>29</v>
      </c>
      <c r="G26" s="7">
        <v>0.77</v>
      </c>
      <c r="H26" s="71" t="s">
        <v>29</v>
      </c>
      <c r="I26" s="202">
        <v>0.87</v>
      </c>
      <c r="J26" s="208">
        <f>AVERAGE(D26:I26)</f>
        <v>0.83750000000000002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0.92</v>
      </c>
      <c r="E28" s="102">
        <v>0.93</v>
      </c>
      <c r="F28" s="180" t="s">
        <v>29</v>
      </c>
      <c r="G28" s="102">
        <v>0.9</v>
      </c>
      <c r="H28" s="180" t="s">
        <v>29</v>
      </c>
      <c r="I28" s="211">
        <v>0.83</v>
      </c>
      <c r="J28" s="212">
        <f>AVERAGE(D28:I28)</f>
        <v>0.89500000000000002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7E34-529A-4FD3-8287-89EEE8F448D8}">
  <dimension ref="B3:L28"/>
  <sheetViews>
    <sheetView showGridLines="0" zoomScale="90" zoomScaleNormal="90" workbookViewId="0">
      <selection activeCell="E26" sqref="E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55</v>
      </c>
      <c r="H4" s="89">
        <v>17</v>
      </c>
      <c r="I4" s="290">
        <v>70</v>
      </c>
      <c r="J4" s="291">
        <f>SUM(D4:I4)</f>
        <v>309</v>
      </c>
      <c r="K4" s="41">
        <v>45979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156">
        <v>68</v>
      </c>
      <c r="E7" s="4">
        <f>E4-E5-E6</f>
        <v>61</v>
      </c>
      <c r="F7" s="4">
        <f>F4-F5-F6</f>
        <v>36</v>
      </c>
      <c r="G7" s="4">
        <v>53</v>
      </c>
      <c r="H7" s="4">
        <v>17</v>
      </c>
      <c r="I7" s="201">
        <v>68</v>
      </c>
      <c r="J7" s="205">
        <f t="shared" si="0"/>
        <v>303</v>
      </c>
      <c r="L7" s="25"/>
    </row>
    <row r="8" spans="2:12" x14ac:dyDescent="0.35">
      <c r="B8" s="3" t="s">
        <v>7</v>
      </c>
      <c r="D8" s="157">
        <v>56</v>
      </c>
      <c r="E8" s="4">
        <v>58</v>
      </c>
      <c r="F8" s="4">
        <v>33</v>
      </c>
      <c r="G8" s="4">
        <v>48</v>
      </c>
      <c r="H8" s="4">
        <v>16</v>
      </c>
      <c r="I8" s="201">
        <v>63</v>
      </c>
      <c r="J8" s="205">
        <f t="shared" si="0"/>
        <v>274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74</v>
      </c>
      <c r="E11" s="4">
        <v>58</v>
      </c>
      <c r="F11" s="4">
        <v>35</v>
      </c>
      <c r="G11" s="4">
        <v>62</v>
      </c>
      <c r="H11" s="4">
        <v>18</v>
      </c>
      <c r="I11" s="201">
        <v>62</v>
      </c>
      <c r="J11" s="205">
        <f t="shared" si="0"/>
        <v>309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1</v>
      </c>
      <c r="G12" s="4">
        <v>4</v>
      </c>
      <c r="H12" s="4">
        <v>0</v>
      </c>
      <c r="I12" s="201">
        <v>6</v>
      </c>
      <c r="J12" s="205">
        <f t="shared" si="0"/>
        <v>12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0</v>
      </c>
      <c r="H13" s="4">
        <v>1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7</v>
      </c>
      <c r="E14" s="4">
        <v>1</v>
      </c>
      <c r="F14" s="4">
        <v>0</v>
      </c>
      <c r="G14" s="4">
        <v>8</v>
      </c>
      <c r="H14" s="4">
        <v>0</v>
      </c>
      <c r="I14" s="201">
        <v>3</v>
      </c>
      <c r="J14" s="205">
        <f t="shared" si="0"/>
        <v>19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5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8</v>
      </c>
      <c r="H16" s="4">
        <v>0</v>
      </c>
      <c r="I16" s="201">
        <v>26</v>
      </c>
      <c r="J16" s="205">
        <f t="shared" si="0"/>
        <v>45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5</v>
      </c>
      <c r="J17" s="205">
        <f t="shared" si="0"/>
        <v>5</v>
      </c>
    </row>
    <row r="18" spans="2:10" x14ac:dyDescent="0.35">
      <c r="B18" s="3" t="s">
        <v>15</v>
      </c>
      <c r="D18" s="96">
        <v>12</v>
      </c>
      <c r="E18" s="4">
        <v>0</v>
      </c>
      <c r="F18" s="4">
        <v>0</v>
      </c>
      <c r="G18" s="347"/>
      <c r="H18" s="4">
        <v>0</v>
      </c>
      <c r="I18" s="201">
        <v>19</v>
      </c>
      <c r="J18" s="205">
        <f t="shared" si="0"/>
        <v>31</v>
      </c>
    </row>
    <row r="19" spans="2:10" x14ac:dyDescent="0.35">
      <c r="B19" s="3" t="s">
        <v>16</v>
      </c>
      <c r="D19" s="96">
        <v>23</v>
      </c>
      <c r="E19" s="4">
        <v>0</v>
      </c>
      <c r="F19" s="4">
        <v>0</v>
      </c>
      <c r="G19" s="4">
        <v>8</v>
      </c>
      <c r="H19" s="4">
        <v>0</v>
      </c>
      <c r="I19" s="201">
        <v>50</v>
      </c>
      <c r="J19" s="205">
        <f t="shared" si="0"/>
        <v>81</v>
      </c>
    </row>
    <row r="20" spans="2:10" x14ac:dyDescent="0.35">
      <c r="B20" s="3" t="s">
        <v>17</v>
      </c>
      <c r="D20" s="153">
        <v>5.7999999999999996E-3</v>
      </c>
      <c r="E20" s="6">
        <v>1.7600000000000001E-2</v>
      </c>
      <c r="F20" s="6">
        <v>1.9099999999999999E-2</v>
      </c>
      <c r="G20" s="6" t="s">
        <v>749</v>
      </c>
      <c r="H20" s="6">
        <v>0</v>
      </c>
      <c r="I20" s="136">
        <v>5.7000000000000002E-3</v>
      </c>
      <c r="J20" s="207">
        <f>AVERAGE(D20:I20)</f>
        <v>9.6399999999999993E-3</v>
      </c>
    </row>
    <row r="21" spans="2:10" x14ac:dyDescent="0.35">
      <c r="B21" s="3" t="s">
        <v>18</v>
      </c>
      <c r="D21" s="153">
        <v>6.7000000000000002E-3</v>
      </c>
      <c r="E21" s="6">
        <v>5.8999999999999999E-3</v>
      </c>
      <c r="F21" s="6">
        <v>5.8999999999999999E-3</v>
      </c>
      <c r="G21" s="7" t="s">
        <v>242</v>
      </c>
      <c r="H21" s="6">
        <v>6.4000000000000003E-3</v>
      </c>
      <c r="I21" s="136">
        <v>1.46E-2</v>
      </c>
      <c r="J21" s="207">
        <f>AVERAGE(D21:I21)</f>
        <v>7.9000000000000008E-3</v>
      </c>
    </row>
    <row r="22" spans="2:10" x14ac:dyDescent="0.35">
      <c r="B22" s="3" t="s">
        <v>19</v>
      </c>
      <c r="D22" s="100">
        <v>0.9</v>
      </c>
      <c r="E22" s="7">
        <v>0.84</v>
      </c>
      <c r="F22" s="7">
        <v>0.76</v>
      </c>
      <c r="G22" s="7">
        <v>0.57999999999999996</v>
      </c>
      <c r="H22" s="7">
        <v>0.63</v>
      </c>
      <c r="I22" s="202">
        <v>0.53</v>
      </c>
      <c r="J22" s="208">
        <f>AVERAGE(D22:I22)</f>
        <v>0.70666666666666667</v>
      </c>
    </row>
    <row r="23" spans="2:10" x14ac:dyDescent="0.35">
      <c r="B23" s="3" t="s">
        <v>20</v>
      </c>
      <c r="D23" s="209">
        <v>69185</v>
      </c>
      <c r="E23" s="8">
        <v>43944</v>
      </c>
      <c r="F23" s="8">
        <v>31169</v>
      </c>
      <c r="G23" s="4">
        <v>61956</v>
      </c>
      <c r="H23" s="14">
        <v>11401</v>
      </c>
      <c r="I23" s="203">
        <v>52556</v>
      </c>
      <c r="J23" s="210">
        <f t="shared" si="0"/>
        <v>270211</v>
      </c>
    </row>
    <row r="24" spans="2:10" x14ac:dyDescent="0.35">
      <c r="B24" s="3" t="s">
        <v>21</v>
      </c>
      <c r="D24" s="96">
        <v>915</v>
      </c>
      <c r="E24" s="4">
        <v>766</v>
      </c>
      <c r="F24" s="4">
        <v>252</v>
      </c>
      <c r="G24" s="4">
        <v>491</v>
      </c>
      <c r="H24" s="4">
        <v>525</v>
      </c>
      <c r="I24" s="201">
        <v>960</v>
      </c>
      <c r="J24" s="205">
        <f t="shared" si="0"/>
        <v>3909</v>
      </c>
    </row>
    <row r="25" spans="2:10" x14ac:dyDescent="0.35">
      <c r="B25" s="3" t="s">
        <v>23</v>
      </c>
      <c r="D25" s="96">
        <v>9</v>
      </c>
      <c r="E25" s="4">
        <v>9</v>
      </c>
      <c r="F25" s="71" t="s">
        <v>29</v>
      </c>
      <c r="G25" s="4">
        <v>7</v>
      </c>
      <c r="H25" s="71" t="s">
        <v>29</v>
      </c>
      <c r="I25" s="201">
        <v>7</v>
      </c>
      <c r="J25" s="205">
        <f>SUM(D25:I25)</f>
        <v>32</v>
      </c>
    </row>
    <row r="26" spans="2:10" x14ac:dyDescent="0.35">
      <c r="B26" s="3" t="s">
        <v>24</v>
      </c>
      <c r="D26" s="100">
        <v>0.81</v>
      </c>
      <c r="E26" s="7">
        <v>0.82</v>
      </c>
      <c r="F26" s="71" t="s">
        <v>29</v>
      </c>
      <c r="G26" s="7">
        <v>0.77</v>
      </c>
      <c r="H26" s="71" t="s">
        <v>29</v>
      </c>
      <c r="I26" s="202">
        <v>0.95</v>
      </c>
      <c r="J26" s="208">
        <f>AVERAGE(D26:I26)</f>
        <v>0.83749999999999991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0.92</v>
      </c>
      <c r="E28" s="102">
        <v>0.97</v>
      </c>
      <c r="F28" s="180" t="s">
        <v>29</v>
      </c>
      <c r="G28" s="102">
        <v>0.88</v>
      </c>
      <c r="H28" s="180" t="s">
        <v>29</v>
      </c>
      <c r="I28" s="211">
        <v>0.83</v>
      </c>
      <c r="J28" s="212">
        <f>AVERAGE(D28:I28)</f>
        <v>0.9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A089-246F-4D07-BCA0-7CDBC4F498F1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55</v>
      </c>
      <c r="H4" s="89">
        <v>17</v>
      </c>
      <c r="I4" s="290">
        <v>70</v>
      </c>
      <c r="J4" s="291">
        <f>SUM(D4:I4)</f>
        <v>309</v>
      </c>
      <c r="K4" s="41">
        <v>45980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156">
        <v>68</v>
      </c>
      <c r="E7" s="4">
        <f>E4-E5-E6</f>
        <v>61</v>
      </c>
      <c r="F7" s="4">
        <f>F4-F5-F6</f>
        <v>36</v>
      </c>
      <c r="G7" s="4">
        <v>53</v>
      </c>
      <c r="H7" s="4">
        <v>17</v>
      </c>
      <c r="I7" s="201">
        <v>68</v>
      </c>
      <c r="J7" s="205">
        <f t="shared" si="0"/>
        <v>303</v>
      </c>
      <c r="L7" s="25"/>
    </row>
    <row r="8" spans="2:12" x14ac:dyDescent="0.35">
      <c r="B8" s="3" t="s">
        <v>7</v>
      </c>
      <c r="D8" s="157">
        <v>56</v>
      </c>
      <c r="E8" s="4">
        <v>58</v>
      </c>
      <c r="F8" s="4">
        <v>33</v>
      </c>
      <c r="G8" s="4">
        <v>48</v>
      </c>
      <c r="H8" s="4">
        <v>16</v>
      </c>
      <c r="I8" s="201">
        <v>63</v>
      </c>
      <c r="J8" s="205">
        <f t="shared" si="0"/>
        <v>274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72</v>
      </c>
      <c r="E11" s="4">
        <v>89</v>
      </c>
      <c r="F11" s="4">
        <v>32</v>
      </c>
      <c r="G11" s="4">
        <v>63</v>
      </c>
      <c r="H11" s="4">
        <v>18</v>
      </c>
      <c r="I11" s="201">
        <v>68</v>
      </c>
      <c r="J11" s="205">
        <f t="shared" si="0"/>
        <v>342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1</v>
      </c>
      <c r="G12" s="4">
        <v>1</v>
      </c>
      <c r="H12" s="4">
        <v>0</v>
      </c>
      <c r="I12" s="201">
        <v>1</v>
      </c>
      <c r="J12" s="205">
        <f t="shared" si="0"/>
        <v>6</v>
      </c>
    </row>
    <row r="13" spans="2:12" x14ac:dyDescent="0.35">
      <c r="B13" s="3" t="s">
        <v>11</v>
      </c>
      <c r="D13" s="96">
        <v>6</v>
      </c>
      <c r="E13" s="4">
        <v>19</v>
      </c>
      <c r="F13" s="4">
        <v>5</v>
      </c>
      <c r="G13" s="4">
        <v>0</v>
      </c>
      <c r="H13" s="4">
        <v>0</v>
      </c>
      <c r="I13" s="201">
        <v>0</v>
      </c>
      <c r="J13" s="205">
        <f t="shared" si="0"/>
        <v>30</v>
      </c>
    </row>
    <row r="14" spans="2:12" x14ac:dyDescent="0.35">
      <c r="B14" s="3" t="s">
        <v>112</v>
      </c>
      <c r="D14" s="96">
        <v>8</v>
      </c>
      <c r="E14" s="4">
        <v>0</v>
      </c>
      <c r="F14" s="4">
        <v>0</v>
      </c>
      <c r="G14" s="4">
        <v>10</v>
      </c>
      <c r="H14" s="4">
        <v>2</v>
      </c>
      <c r="I14" s="201">
        <v>0</v>
      </c>
      <c r="J14" s="205">
        <f t="shared" si="0"/>
        <v>20</v>
      </c>
    </row>
    <row r="15" spans="2:12" x14ac:dyDescent="0.35">
      <c r="B15" s="3" t="s">
        <v>113</v>
      </c>
      <c r="D15" s="96">
        <v>2</v>
      </c>
      <c r="E15" s="4">
        <v>8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6</v>
      </c>
      <c r="H16" s="4">
        <v>0</v>
      </c>
      <c r="I16" s="201">
        <v>23</v>
      </c>
      <c r="J16" s="205">
        <f t="shared" si="0"/>
        <v>33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19</v>
      </c>
      <c r="H17" s="4">
        <v>0</v>
      </c>
      <c r="I17" s="201">
        <v>11</v>
      </c>
      <c r="J17" s="205">
        <f t="shared" si="0"/>
        <v>30</v>
      </c>
    </row>
    <row r="18" spans="2:10" x14ac:dyDescent="0.35">
      <c r="B18" s="3" t="s">
        <v>15</v>
      </c>
      <c r="D18" s="96">
        <v>32</v>
      </c>
      <c r="E18" s="4">
        <v>0</v>
      </c>
      <c r="F18" s="4">
        <v>0</v>
      </c>
      <c r="G18" s="347"/>
      <c r="H18" s="4">
        <v>0</v>
      </c>
      <c r="I18" s="201">
        <v>37</v>
      </c>
      <c r="J18" s="205">
        <f t="shared" si="0"/>
        <v>69</v>
      </c>
    </row>
    <row r="19" spans="2:10" x14ac:dyDescent="0.35">
      <c r="B19" s="3" t="s">
        <v>16</v>
      </c>
      <c r="D19" s="96">
        <v>36</v>
      </c>
      <c r="E19" s="4">
        <v>0</v>
      </c>
      <c r="F19" s="4">
        <v>0</v>
      </c>
      <c r="G19" s="4">
        <v>25</v>
      </c>
      <c r="H19" s="4">
        <v>0</v>
      </c>
      <c r="I19" s="201">
        <v>71</v>
      </c>
      <c r="J19" s="205">
        <f t="shared" si="0"/>
        <v>132</v>
      </c>
    </row>
    <row r="20" spans="2:10" x14ac:dyDescent="0.35">
      <c r="B20" s="3" t="s">
        <v>17</v>
      </c>
      <c r="D20" s="153">
        <v>3.8E-3</v>
      </c>
      <c r="E20" s="6">
        <v>2.3999999999999998E-3</v>
      </c>
      <c r="F20" s="6">
        <v>8.0000000000000004E-4</v>
      </c>
      <c r="G20" s="6" t="s">
        <v>455</v>
      </c>
      <c r="H20" s="6">
        <v>3.5000000000000001E-3</v>
      </c>
      <c r="I20" s="136">
        <v>1.04E-2</v>
      </c>
      <c r="J20" s="207">
        <f>AVERAGE(D20:I20)</f>
        <v>4.1800000000000006E-3</v>
      </c>
    </row>
    <row r="21" spans="2:10" x14ac:dyDescent="0.35">
      <c r="B21" s="3" t="s">
        <v>18</v>
      </c>
      <c r="D21" s="153">
        <v>6.7000000000000002E-3</v>
      </c>
      <c r="E21" s="6">
        <v>6.7999999999999996E-3</v>
      </c>
      <c r="F21" s="6">
        <v>6.7999999999999996E-3</v>
      </c>
      <c r="G21" s="7" t="s">
        <v>217</v>
      </c>
      <c r="H21" s="6">
        <v>6.1999999999999998E-3</v>
      </c>
      <c r="I21" s="136">
        <v>1.32E-2</v>
      </c>
      <c r="J21" s="207">
        <f>AVERAGE(D21:I21)</f>
        <v>7.9399999999999991E-3</v>
      </c>
    </row>
    <row r="22" spans="2:10" x14ac:dyDescent="0.35">
      <c r="B22" s="3" t="s">
        <v>19</v>
      </c>
      <c r="D22" s="100">
        <v>0.93</v>
      </c>
      <c r="E22" s="7">
        <v>0.77</v>
      </c>
      <c r="F22" s="7">
        <v>0.75</v>
      </c>
      <c r="G22" s="7">
        <v>0.73</v>
      </c>
      <c r="H22" s="7">
        <v>0.65</v>
      </c>
      <c r="I22" s="202">
        <v>0.62</v>
      </c>
      <c r="J22" s="208">
        <f>AVERAGE(D22:I22)</f>
        <v>0.7416666666666667</v>
      </c>
    </row>
    <row r="23" spans="2:10" x14ac:dyDescent="0.35">
      <c r="B23" s="3" t="s">
        <v>20</v>
      </c>
      <c r="D23" s="209">
        <v>66972</v>
      </c>
      <c r="E23" s="8">
        <v>45282</v>
      </c>
      <c r="F23" s="8">
        <v>33286</v>
      </c>
      <c r="G23" s="14">
        <v>82848</v>
      </c>
      <c r="H23" s="14">
        <v>12575</v>
      </c>
      <c r="I23" s="203">
        <v>65085</v>
      </c>
      <c r="J23" s="210">
        <f t="shared" si="0"/>
        <v>306048</v>
      </c>
    </row>
    <row r="24" spans="2:10" x14ac:dyDescent="0.35">
      <c r="B24" s="3" t="s">
        <v>21</v>
      </c>
      <c r="D24" s="96">
        <v>1006</v>
      </c>
      <c r="E24" s="4">
        <v>779</v>
      </c>
      <c r="F24" s="4">
        <v>342</v>
      </c>
      <c r="G24" s="4">
        <v>976</v>
      </c>
      <c r="H24" s="4">
        <v>366</v>
      </c>
      <c r="I24" s="201">
        <v>949</v>
      </c>
      <c r="J24" s="205">
        <f t="shared" si="0"/>
        <v>4418</v>
      </c>
    </row>
    <row r="25" spans="2:10" x14ac:dyDescent="0.35">
      <c r="B25" s="3" t="s">
        <v>23</v>
      </c>
      <c r="D25" s="96">
        <v>13</v>
      </c>
      <c r="E25" s="4">
        <v>7</v>
      </c>
      <c r="F25" s="71" t="s">
        <v>29</v>
      </c>
      <c r="G25" s="4">
        <v>4</v>
      </c>
      <c r="H25" s="71" t="s">
        <v>29</v>
      </c>
      <c r="I25" s="201">
        <v>3</v>
      </c>
      <c r="J25" s="205">
        <f>SUM(D25:I25)</f>
        <v>27</v>
      </c>
    </row>
    <row r="26" spans="2:10" x14ac:dyDescent="0.35">
      <c r="B26" s="3" t="s">
        <v>24</v>
      </c>
      <c r="D26" s="100">
        <v>0.78</v>
      </c>
      <c r="E26" s="7">
        <v>0.8</v>
      </c>
      <c r="F26" s="71" t="s">
        <v>29</v>
      </c>
      <c r="G26" s="7">
        <v>0.75</v>
      </c>
      <c r="H26" s="71" t="s">
        <v>29</v>
      </c>
      <c r="I26" s="202">
        <v>0.9</v>
      </c>
      <c r="J26" s="208">
        <f>AVERAGE(D26:I26)</f>
        <v>0.8075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0.92</v>
      </c>
      <c r="E28" s="102">
        <v>0.97</v>
      </c>
      <c r="F28" s="180" t="s">
        <v>29</v>
      </c>
      <c r="G28" s="102">
        <v>0.89</v>
      </c>
      <c r="H28" s="180" t="s">
        <v>29</v>
      </c>
      <c r="I28" s="211">
        <v>0.85</v>
      </c>
      <c r="J28" s="212">
        <f>AVERAGE(D28:I28)</f>
        <v>0.90750000000000008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DBFC-57A4-451C-BC5D-31CEEEED606D}">
  <dimension ref="B3:L28"/>
  <sheetViews>
    <sheetView showGridLines="0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/>
      <c r="E4" s="89"/>
      <c r="F4" s="89"/>
      <c r="G4" s="89"/>
      <c r="H4" s="89"/>
      <c r="I4" s="290"/>
      <c r="J4" s="291">
        <f>SUM(D4:I4)</f>
        <v>0</v>
      </c>
      <c r="K4" s="41">
        <v>45981</v>
      </c>
      <c r="L4" s="25"/>
    </row>
    <row r="5" spans="2:12" x14ac:dyDescent="0.35">
      <c r="B5" s="82" t="s">
        <v>53</v>
      </c>
      <c r="D5" s="96"/>
      <c r="E5" s="4"/>
      <c r="F5" s="4"/>
      <c r="G5" s="4"/>
      <c r="H5" s="4"/>
      <c r="I5" s="201"/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/>
      <c r="E6" s="173"/>
      <c r="F6" s="173"/>
      <c r="G6" s="4"/>
      <c r="H6" s="4"/>
      <c r="I6" s="201"/>
      <c r="J6" s="205">
        <f t="shared" si="0"/>
        <v>0</v>
      </c>
      <c r="K6" s="41"/>
      <c r="L6" s="25"/>
    </row>
    <row r="7" spans="2:12" x14ac:dyDescent="0.35">
      <c r="B7" s="82" t="s">
        <v>54</v>
      </c>
      <c r="D7" s="96"/>
      <c r="E7" s="4"/>
      <c r="F7" s="4"/>
      <c r="G7" s="4"/>
      <c r="H7" s="4"/>
      <c r="I7" s="201"/>
      <c r="J7" s="205">
        <f t="shared" si="0"/>
        <v>0</v>
      </c>
      <c r="L7" s="25"/>
    </row>
    <row r="8" spans="2:12" x14ac:dyDescent="0.35">
      <c r="B8" s="3" t="s">
        <v>7</v>
      </c>
      <c r="D8" s="96"/>
      <c r="E8" s="4"/>
      <c r="F8" s="4"/>
      <c r="G8" s="4"/>
      <c r="H8" s="4"/>
      <c r="I8" s="201"/>
      <c r="J8" s="205">
        <f t="shared" si="0"/>
        <v>0</v>
      </c>
    </row>
    <row r="9" spans="2:12" x14ac:dyDescent="0.35">
      <c r="B9" s="3" t="s">
        <v>8</v>
      </c>
      <c r="D9" s="96"/>
      <c r="E9" s="4"/>
      <c r="F9" s="4"/>
      <c r="G9" s="4"/>
      <c r="H9" s="4"/>
      <c r="I9" s="201"/>
      <c r="J9" s="205">
        <f t="shared" si="0"/>
        <v>0</v>
      </c>
    </row>
    <row r="10" spans="2:12" x14ac:dyDescent="0.35">
      <c r="B10" s="3" t="s">
        <v>9</v>
      </c>
      <c r="D10" s="96"/>
      <c r="E10" s="4"/>
      <c r="F10" s="4"/>
      <c r="G10" s="4"/>
      <c r="H10" s="4"/>
      <c r="I10" s="201"/>
      <c r="J10" s="205">
        <f t="shared" si="0"/>
        <v>0</v>
      </c>
    </row>
    <row r="11" spans="2:12" x14ac:dyDescent="0.35">
      <c r="B11" s="3" t="s">
        <v>10</v>
      </c>
      <c r="D11" s="96"/>
      <c r="E11" s="4"/>
      <c r="F11" s="4"/>
      <c r="G11" s="4"/>
      <c r="H11" s="4"/>
      <c r="I11" s="201"/>
      <c r="J11" s="205">
        <f t="shared" si="0"/>
        <v>0</v>
      </c>
    </row>
    <row r="12" spans="2:12" x14ac:dyDescent="0.35">
      <c r="B12" s="3" t="s">
        <v>611</v>
      </c>
      <c r="D12" s="96"/>
      <c r="E12" s="4"/>
      <c r="F12" s="4"/>
      <c r="G12" s="4"/>
      <c r="H12" s="4"/>
      <c r="I12" s="201"/>
      <c r="J12" s="205">
        <f t="shared" si="0"/>
        <v>0</v>
      </c>
    </row>
    <row r="13" spans="2:12" x14ac:dyDescent="0.35">
      <c r="B13" s="3" t="s">
        <v>11</v>
      </c>
      <c r="D13" s="96"/>
      <c r="E13" s="4"/>
      <c r="F13" s="4"/>
      <c r="G13" s="4"/>
      <c r="H13" s="4"/>
      <c r="I13" s="201"/>
      <c r="J13" s="205">
        <f t="shared" si="0"/>
        <v>0</v>
      </c>
    </row>
    <row r="14" spans="2:12" x14ac:dyDescent="0.35">
      <c r="B14" s="3" t="s">
        <v>112</v>
      </c>
      <c r="D14" s="96"/>
      <c r="E14" s="4"/>
      <c r="F14" s="4"/>
      <c r="G14" s="4"/>
      <c r="H14" s="4"/>
      <c r="I14" s="201"/>
      <c r="J14" s="205">
        <f t="shared" si="0"/>
        <v>0</v>
      </c>
    </row>
    <row r="15" spans="2:12" x14ac:dyDescent="0.35">
      <c r="B15" s="3" t="s">
        <v>113</v>
      </c>
      <c r="D15" s="96"/>
      <c r="E15" s="4"/>
      <c r="F15" s="4"/>
      <c r="G15" s="4"/>
      <c r="H15" s="4"/>
      <c r="I15" s="201"/>
      <c r="J15" s="205">
        <f t="shared" si="0"/>
        <v>0</v>
      </c>
    </row>
    <row r="16" spans="2:12" x14ac:dyDescent="0.35">
      <c r="B16" s="3" t="s">
        <v>13</v>
      </c>
      <c r="D16" s="96"/>
      <c r="E16" s="4"/>
      <c r="F16" s="4"/>
      <c r="G16" s="4"/>
      <c r="H16" s="4"/>
      <c r="I16" s="201"/>
      <c r="J16" s="205">
        <f t="shared" si="0"/>
        <v>0</v>
      </c>
    </row>
    <row r="17" spans="2:10" x14ac:dyDescent="0.35">
      <c r="B17" s="3" t="s">
        <v>14</v>
      </c>
      <c r="D17" s="96"/>
      <c r="E17" s="4"/>
      <c r="F17" s="4"/>
      <c r="G17" s="347"/>
      <c r="H17" s="4"/>
      <c r="I17" s="201"/>
      <c r="J17" s="205">
        <f t="shared" si="0"/>
        <v>0</v>
      </c>
    </row>
    <row r="18" spans="2:10" x14ac:dyDescent="0.35">
      <c r="B18" s="3" t="s">
        <v>15</v>
      </c>
      <c r="D18" s="96"/>
      <c r="E18" s="4"/>
      <c r="F18" s="4"/>
      <c r="G18" s="347"/>
      <c r="H18" s="4"/>
      <c r="I18" s="201"/>
      <c r="J18" s="205">
        <f t="shared" si="0"/>
        <v>0</v>
      </c>
    </row>
    <row r="19" spans="2:10" x14ac:dyDescent="0.35">
      <c r="B19" s="3" t="s">
        <v>16</v>
      </c>
      <c r="D19" s="96"/>
      <c r="E19" s="4"/>
      <c r="F19" s="4"/>
      <c r="G19" s="4"/>
      <c r="H19" s="4"/>
      <c r="I19" s="201"/>
      <c r="J19" s="205">
        <f t="shared" si="0"/>
        <v>0</v>
      </c>
    </row>
    <row r="20" spans="2:10" x14ac:dyDescent="0.35">
      <c r="B20" s="3" t="s">
        <v>17</v>
      </c>
      <c r="D20" s="153"/>
      <c r="E20" s="6"/>
      <c r="F20" s="6"/>
      <c r="G20" s="6"/>
      <c r="H20" s="6"/>
      <c r="I20" s="136"/>
      <c r="J20" s="207" t="e">
        <f>AVERAGE(D20:I20)</f>
        <v>#DIV/0!</v>
      </c>
    </row>
    <row r="21" spans="2:10" x14ac:dyDescent="0.35">
      <c r="B21" s="3" t="s">
        <v>18</v>
      </c>
      <c r="D21" s="153"/>
      <c r="E21" s="6"/>
      <c r="F21" s="6"/>
      <c r="G21" s="7"/>
      <c r="H21" s="6"/>
      <c r="I21" s="136"/>
      <c r="J21" s="207" t="e">
        <f>AVERAGE(D21:I21)</f>
        <v>#DIV/0!</v>
      </c>
    </row>
    <row r="22" spans="2:10" x14ac:dyDescent="0.35">
      <c r="B22" s="3" t="s">
        <v>19</v>
      </c>
      <c r="D22" s="100"/>
      <c r="E22" s="7"/>
      <c r="F22" s="7"/>
      <c r="G22" s="7"/>
      <c r="H22" s="7"/>
      <c r="I22" s="202"/>
      <c r="J22" s="208" t="e">
        <f>AVERAGE(D22:I22)</f>
        <v>#DIV/0!</v>
      </c>
    </row>
    <row r="23" spans="2:10" x14ac:dyDescent="0.35">
      <c r="B23" s="3" t="s">
        <v>20</v>
      </c>
      <c r="D23" s="209"/>
      <c r="E23" s="8"/>
      <c r="F23" s="8"/>
      <c r="G23" s="14"/>
      <c r="H23" s="14"/>
      <c r="I23" s="203"/>
      <c r="J23" s="210">
        <f t="shared" si="0"/>
        <v>0</v>
      </c>
    </row>
    <row r="24" spans="2:10" x14ac:dyDescent="0.35">
      <c r="B24" s="3" t="s">
        <v>21</v>
      </c>
      <c r="D24" s="96"/>
      <c r="E24" s="4"/>
      <c r="F24" s="4"/>
      <c r="G24" s="4"/>
      <c r="H24" s="4"/>
      <c r="I24" s="201"/>
      <c r="J24" s="205">
        <f t="shared" si="0"/>
        <v>0</v>
      </c>
    </row>
    <row r="25" spans="2:10" x14ac:dyDescent="0.35">
      <c r="B25" s="3" t="s">
        <v>23</v>
      </c>
      <c r="D25" s="96"/>
      <c r="E25" s="4"/>
      <c r="F25" s="179"/>
      <c r="G25" s="4"/>
      <c r="H25" s="179"/>
      <c r="I25" s="201"/>
      <c r="J25" s="205">
        <f>SUM(D25:I25)</f>
        <v>0</v>
      </c>
    </row>
    <row r="26" spans="2:10" x14ac:dyDescent="0.35">
      <c r="B26" s="3" t="s">
        <v>24</v>
      </c>
      <c r="D26" s="100"/>
      <c r="E26" s="7"/>
      <c r="F26" s="179"/>
      <c r="G26" s="7"/>
      <c r="H26" s="179"/>
      <c r="I26" s="202"/>
      <c r="J26" s="208" t="e">
        <f>AVERAGE(D26:I26)</f>
        <v>#DIV/0!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/>
      <c r="E28" s="102"/>
      <c r="F28" s="180"/>
      <c r="G28" s="102"/>
      <c r="H28" s="180"/>
      <c r="I28" s="211"/>
      <c r="J28" s="212" t="e">
        <f>AVERAGE(D28:I28)</f>
        <v>#DIV/0!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6680-EFE5-43D1-B5EA-069F531FBA7F}">
  <dimension ref="B3:L28"/>
  <sheetViews>
    <sheetView showGridLines="0" topLeftCell="A4" zoomScale="90" zoomScaleNormal="90" workbookViewId="0">
      <selection activeCell="F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45982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156">
        <v>68</v>
      </c>
      <c r="E7" s="4">
        <f>E4-E5-E6</f>
        <v>61</v>
      </c>
      <c r="F7" s="4">
        <f>F4-F5-F6</f>
        <v>36</v>
      </c>
      <c r="G7" s="4">
        <v>54</v>
      </c>
      <c r="H7" s="4">
        <v>17</v>
      </c>
      <c r="I7" s="201">
        <v>66</v>
      </c>
      <c r="J7" s="205">
        <f t="shared" si="0"/>
        <v>302</v>
      </c>
      <c r="L7" s="25"/>
    </row>
    <row r="8" spans="2:12" x14ac:dyDescent="0.35">
      <c r="B8" s="3" t="s">
        <v>7</v>
      </c>
      <c r="D8" s="157">
        <v>56</v>
      </c>
      <c r="E8" s="4">
        <v>58</v>
      </c>
      <c r="F8" s="4">
        <v>33</v>
      </c>
      <c r="G8" s="4">
        <v>49</v>
      </c>
      <c r="H8" s="4">
        <v>16</v>
      </c>
      <c r="I8" s="201">
        <v>61</v>
      </c>
      <c r="J8" s="205">
        <f t="shared" si="0"/>
        <v>273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70</v>
      </c>
      <c r="E11" s="4">
        <v>47</v>
      </c>
      <c r="F11" s="4">
        <v>41</v>
      </c>
      <c r="G11" s="4">
        <v>68</v>
      </c>
      <c r="H11" s="4">
        <v>17</v>
      </c>
      <c r="I11" s="201">
        <v>64</v>
      </c>
      <c r="J11" s="205">
        <f t="shared" si="0"/>
        <v>307</v>
      </c>
    </row>
    <row r="12" spans="2:12" x14ac:dyDescent="0.35">
      <c r="B12" s="3" t="s">
        <v>611</v>
      </c>
      <c r="D12" s="96">
        <v>4</v>
      </c>
      <c r="E12" s="4">
        <v>4</v>
      </c>
      <c r="F12" s="4">
        <v>8</v>
      </c>
      <c r="G12" s="4">
        <v>4</v>
      </c>
      <c r="H12" s="4">
        <v>0</v>
      </c>
      <c r="I12" s="201">
        <v>3</v>
      </c>
      <c r="J12" s="205">
        <f t="shared" si="0"/>
        <v>23</v>
      </c>
    </row>
    <row r="13" spans="2:12" x14ac:dyDescent="0.35">
      <c r="B13" s="3" t="s">
        <v>11</v>
      </c>
      <c r="D13" s="96">
        <v>8</v>
      </c>
      <c r="E13" s="4">
        <v>0</v>
      </c>
      <c r="F13" s="4">
        <v>2</v>
      </c>
      <c r="G13" s="4">
        <v>1</v>
      </c>
      <c r="H13" s="4">
        <v>1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4</v>
      </c>
      <c r="E14" s="4">
        <v>1</v>
      </c>
      <c r="F14" s="4">
        <v>0</v>
      </c>
      <c r="G14" s="4">
        <v>21</v>
      </c>
      <c r="H14" s="4">
        <v>0</v>
      </c>
      <c r="I14" s="201">
        <v>3</v>
      </c>
      <c r="J14" s="205">
        <f t="shared" si="0"/>
        <v>29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3</v>
      </c>
      <c r="H16" s="4">
        <v>0</v>
      </c>
      <c r="I16" s="201">
        <v>23</v>
      </c>
      <c r="J16" s="205">
        <f t="shared" si="0"/>
        <v>31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7</v>
      </c>
      <c r="H17" s="4">
        <v>0</v>
      </c>
      <c r="I17" s="201">
        <v>2</v>
      </c>
      <c r="J17" s="205">
        <f t="shared" si="0"/>
        <v>9</v>
      </c>
    </row>
    <row r="18" spans="2:10" x14ac:dyDescent="0.35">
      <c r="B18" s="3" t="s">
        <v>15</v>
      </c>
      <c r="D18" s="96">
        <v>8</v>
      </c>
      <c r="E18" s="4">
        <v>0</v>
      </c>
      <c r="F18" s="4">
        <v>0</v>
      </c>
      <c r="G18" s="347"/>
      <c r="H18" s="4">
        <v>0</v>
      </c>
      <c r="I18" s="201">
        <v>47</v>
      </c>
      <c r="J18" s="205">
        <f t="shared" si="0"/>
        <v>55</v>
      </c>
    </row>
    <row r="19" spans="2:10" x14ac:dyDescent="0.35">
      <c r="B19" s="3" t="s">
        <v>16</v>
      </c>
      <c r="D19" s="96">
        <v>13</v>
      </c>
      <c r="E19" s="4">
        <v>0</v>
      </c>
      <c r="F19" s="4">
        <v>0</v>
      </c>
      <c r="G19" s="4">
        <v>8</v>
      </c>
      <c r="H19" s="4">
        <v>2</v>
      </c>
      <c r="I19" s="201">
        <v>72</v>
      </c>
      <c r="J19" s="205">
        <f t="shared" si="0"/>
        <v>95</v>
      </c>
    </row>
    <row r="20" spans="2:10" x14ac:dyDescent="0.35">
      <c r="B20" s="3" t="s">
        <v>17</v>
      </c>
      <c r="D20" s="153">
        <v>8.5000000000000006E-3</v>
      </c>
      <c r="E20" s="6">
        <v>4.8999999999999998E-3</v>
      </c>
      <c r="F20" s="6">
        <v>5.9999999999999995E-4</v>
      </c>
      <c r="G20" s="6" t="s">
        <v>792</v>
      </c>
      <c r="H20" s="6">
        <v>6.9999999999999999E-4</v>
      </c>
      <c r="I20" s="136">
        <v>1.67E-2</v>
      </c>
      <c r="J20" s="207">
        <f>AVERAGE(D20:I20)</f>
        <v>6.2799999999999991E-3</v>
      </c>
    </row>
    <row r="21" spans="2:10" x14ac:dyDescent="0.35">
      <c r="B21" s="3" t="s">
        <v>18</v>
      </c>
      <c r="D21" s="153">
        <v>6.7000000000000002E-3</v>
      </c>
      <c r="E21" s="6">
        <v>7.1999999999999998E-3</v>
      </c>
      <c r="F21" s="6">
        <v>7.1999999999999998E-3</v>
      </c>
      <c r="G21" s="7" t="s">
        <v>337</v>
      </c>
      <c r="H21" s="6">
        <v>5.7000000000000002E-3</v>
      </c>
      <c r="I21" s="136">
        <v>1.37E-2</v>
      </c>
      <c r="J21" s="207">
        <f>AVERAGE(D21:I21)</f>
        <v>8.0999999999999996E-3</v>
      </c>
    </row>
    <row r="22" spans="2:10" x14ac:dyDescent="0.35">
      <c r="B22" s="3" t="s">
        <v>19</v>
      </c>
      <c r="D22" s="100">
        <v>0.86</v>
      </c>
      <c r="E22" s="7">
        <v>0.72</v>
      </c>
      <c r="F22" s="7">
        <v>0.79</v>
      </c>
      <c r="G22" s="7">
        <v>0.68</v>
      </c>
      <c r="H22" s="7">
        <v>0.86</v>
      </c>
      <c r="I22" s="202">
        <v>0.62</v>
      </c>
      <c r="J22" s="208">
        <f>AVERAGE(D22:I22)</f>
        <v>0.755</v>
      </c>
    </row>
    <row r="23" spans="2:10" x14ac:dyDescent="0.35">
      <c r="B23" s="3" t="s">
        <v>20</v>
      </c>
      <c r="D23" s="209">
        <v>61511</v>
      </c>
      <c r="E23" s="8">
        <v>25692</v>
      </c>
      <c r="F23" s="8">
        <v>31268</v>
      </c>
      <c r="G23" s="14">
        <v>70017</v>
      </c>
      <c r="H23" s="14">
        <v>16995</v>
      </c>
      <c r="I23" s="203">
        <v>66899</v>
      </c>
      <c r="J23" s="210">
        <f t="shared" si="0"/>
        <v>272382</v>
      </c>
    </row>
    <row r="24" spans="2:10" x14ac:dyDescent="0.35">
      <c r="B24" s="3" t="s">
        <v>21</v>
      </c>
      <c r="D24" s="96">
        <v>367</v>
      </c>
      <c r="E24" s="4">
        <v>572</v>
      </c>
      <c r="F24" s="4">
        <v>339</v>
      </c>
      <c r="G24" s="4">
        <v>522</v>
      </c>
      <c r="H24" s="4">
        <v>318</v>
      </c>
      <c r="I24" s="201">
        <v>479</v>
      </c>
      <c r="J24" s="205">
        <f t="shared" si="0"/>
        <v>2597</v>
      </c>
    </row>
    <row r="25" spans="2:10" x14ac:dyDescent="0.35">
      <c r="B25" s="3" t="s">
        <v>23</v>
      </c>
      <c r="D25" s="96">
        <v>9</v>
      </c>
      <c r="E25" s="4">
        <v>11</v>
      </c>
      <c r="F25" s="71" t="s">
        <v>29</v>
      </c>
      <c r="G25" s="1">
        <v>9</v>
      </c>
      <c r="H25" s="71" t="s">
        <v>29</v>
      </c>
      <c r="I25" s="201">
        <v>8</v>
      </c>
      <c r="J25" s="205">
        <f>SUM(D25:I25)</f>
        <v>37</v>
      </c>
    </row>
    <row r="26" spans="2:10" x14ac:dyDescent="0.35">
      <c r="B26" s="3" t="s">
        <v>24</v>
      </c>
      <c r="D26" s="100">
        <v>0.81</v>
      </c>
      <c r="E26" s="7">
        <v>0.84</v>
      </c>
      <c r="F26" s="71" t="s">
        <v>29</v>
      </c>
      <c r="G26" s="7">
        <v>0.74</v>
      </c>
      <c r="H26" s="71" t="s">
        <v>29</v>
      </c>
      <c r="I26" s="202">
        <v>0.86</v>
      </c>
      <c r="J26" s="208">
        <f>AVERAGE(D26:I26)</f>
        <v>0.81249999999999989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0.96</v>
      </c>
      <c r="E28" s="102">
        <v>0.94</v>
      </c>
      <c r="F28" s="180" t="s">
        <v>29</v>
      </c>
      <c r="G28" s="102">
        <v>0.92</v>
      </c>
      <c r="H28" s="180" t="s">
        <v>29</v>
      </c>
      <c r="I28" s="211">
        <v>0.82</v>
      </c>
      <c r="J28" s="212">
        <f>AVERAGE(D28:I28)</f>
        <v>0.90999999999999992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0AC5-D989-4ECD-9739-653641B1E499}">
  <dimension ref="B3:L28"/>
  <sheetViews>
    <sheetView showGridLines="0" zoomScale="90" zoomScaleNormal="90" workbookViewId="0">
      <selection activeCell="F23" sqref="E23: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45983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1</v>
      </c>
      <c r="H6" s="4">
        <v>0</v>
      </c>
      <c r="I6" s="201">
        <v>3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61</v>
      </c>
      <c r="F7" s="4">
        <f>F4-F5-F6</f>
        <v>36</v>
      </c>
      <c r="G7" s="4">
        <v>54</v>
      </c>
      <c r="H7" s="4">
        <v>17</v>
      </c>
      <c r="I7" s="201">
        <v>65</v>
      </c>
      <c r="J7" s="205">
        <f t="shared" si="0"/>
        <v>299</v>
      </c>
      <c r="L7" s="25"/>
    </row>
    <row r="8" spans="2:12" x14ac:dyDescent="0.35">
      <c r="B8" s="3" t="s">
        <v>7</v>
      </c>
      <c r="D8" s="157">
        <v>54</v>
      </c>
      <c r="E8" s="4">
        <v>58</v>
      </c>
      <c r="F8" s="4">
        <v>33</v>
      </c>
      <c r="G8" s="4">
        <v>49</v>
      </c>
      <c r="H8" s="4">
        <v>16</v>
      </c>
      <c r="I8" s="201">
        <v>60</v>
      </c>
      <c r="J8" s="205">
        <f t="shared" si="0"/>
        <v>270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73</v>
      </c>
      <c r="E11" s="4">
        <v>47</v>
      </c>
      <c r="F11" s="4">
        <v>41</v>
      </c>
      <c r="G11" s="4">
        <v>54</v>
      </c>
      <c r="H11" s="4">
        <v>18</v>
      </c>
      <c r="I11" s="201">
        <v>65</v>
      </c>
      <c r="J11" s="205">
        <f t="shared" si="0"/>
        <v>298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1</v>
      </c>
      <c r="G12" s="4">
        <v>2</v>
      </c>
      <c r="H12" s="4">
        <v>0</v>
      </c>
      <c r="I12" s="201">
        <v>0</v>
      </c>
      <c r="J12" s="205">
        <f t="shared" si="0"/>
        <v>5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3</v>
      </c>
      <c r="H13" s="4">
        <v>0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1</v>
      </c>
      <c r="H16" s="4">
        <v>0</v>
      </c>
      <c r="I16" s="201">
        <v>24</v>
      </c>
      <c r="J16" s="205">
        <f t="shared" si="0"/>
        <v>30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2</v>
      </c>
      <c r="H17" s="4">
        <v>0</v>
      </c>
      <c r="I17" s="201">
        <v>5</v>
      </c>
      <c r="J17" s="205">
        <f t="shared" si="0"/>
        <v>7</v>
      </c>
    </row>
    <row r="18" spans="2:10" x14ac:dyDescent="0.35">
      <c r="B18" s="3" t="s">
        <v>15</v>
      </c>
      <c r="D18" s="96">
        <v>8</v>
      </c>
      <c r="E18" s="4">
        <v>0</v>
      </c>
      <c r="F18" s="4">
        <v>0</v>
      </c>
      <c r="G18" s="347"/>
      <c r="H18" s="4">
        <v>0</v>
      </c>
      <c r="I18" s="201">
        <v>34</v>
      </c>
      <c r="J18" s="205">
        <f t="shared" si="0"/>
        <v>42</v>
      </c>
    </row>
    <row r="19" spans="2:10" x14ac:dyDescent="0.35">
      <c r="B19" s="3" t="s">
        <v>16</v>
      </c>
      <c r="D19" s="96">
        <v>13</v>
      </c>
      <c r="E19" s="4">
        <v>0</v>
      </c>
      <c r="F19" s="4">
        <v>0</v>
      </c>
      <c r="G19" s="4">
        <v>3</v>
      </c>
      <c r="H19" s="4">
        <v>0</v>
      </c>
      <c r="I19" s="201">
        <v>63</v>
      </c>
      <c r="J19" s="205">
        <f t="shared" si="0"/>
        <v>79</v>
      </c>
    </row>
    <row r="20" spans="2:10" x14ac:dyDescent="0.35">
      <c r="B20" s="3" t="s">
        <v>17</v>
      </c>
      <c r="D20" s="153">
        <v>3.7000000000000002E-3</v>
      </c>
      <c r="E20" s="6">
        <v>4.4999999999999997E-3</v>
      </c>
      <c r="F20" s="6">
        <v>3.0000000000000001E-3</v>
      </c>
      <c r="G20" s="6" t="s">
        <v>619</v>
      </c>
      <c r="H20" s="6">
        <v>1.1999999999999999E-3</v>
      </c>
      <c r="I20" s="136">
        <v>1.9E-3</v>
      </c>
      <c r="J20" s="207">
        <f>AVERAGE(D20:I20)</f>
        <v>2.8599999999999997E-3</v>
      </c>
    </row>
    <row r="21" spans="2:10" x14ac:dyDescent="0.35">
      <c r="B21" s="3" t="s">
        <v>18</v>
      </c>
      <c r="D21" s="153">
        <v>6.4000000000000003E-3</v>
      </c>
      <c r="E21" s="6">
        <v>7.3000000000000001E-3</v>
      </c>
      <c r="F21" s="6">
        <v>7.3000000000000001E-3</v>
      </c>
      <c r="G21" s="7" t="s">
        <v>619</v>
      </c>
      <c r="H21" s="6">
        <v>5.4000000000000003E-3</v>
      </c>
      <c r="I21" s="136">
        <v>1.2800000000000001E-2</v>
      </c>
      <c r="J21" s="207">
        <f>AVERAGE(D21:I21)</f>
        <v>7.8399999999999997E-3</v>
      </c>
    </row>
    <row r="22" spans="2:10" x14ac:dyDescent="0.35">
      <c r="B22" s="3" t="s">
        <v>19</v>
      </c>
      <c r="D22" s="100">
        <v>0.87</v>
      </c>
      <c r="E22" s="7">
        <v>0.74</v>
      </c>
      <c r="F22" s="7">
        <v>0.77</v>
      </c>
      <c r="G22" s="7">
        <v>0.7</v>
      </c>
      <c r="H22" s="7">
        <v>0.57999999999999996</v>
      </c>
      <c r="I22" s="202">
        <v>0.62</v>
      </c>
      <c r="J22" s="208">
        <f>AVERAGE(D22:I22)</f>
        <v>0.71333333333333337</v>
      </c>
    </row>
    <row r="23" spans="2:10" x14ac:dyDescent="0.35">
      <c r="B23" s="3" t="s">
        <v>20</v>
      </c>
      <c r="D23" s="209">
        <v>54593</v>
      </c>
      <c r="E23" s="8">
        <v>26997</v>
      </c>
      <c r="F23" s="8">
        <v>32302</v>
      </c>
      <c r="G23" s="14">
        <v>61302</v>
      </c>
      <c r="H23" s="14">
        <v>11625</v>
      </c>
      <c r="I23" s="203">
        <v>68284</v>
      </c>
      <c r="J23" s="210">
        <f t="shared" si="0"/>
        <v>255103</v>
      </c>
    </row>
    <row r="24" spans="2:10" x14ac:dyDescent="0.35">
      <c r="B24" s="3" t="s">
        <v>21</v>
      </c>
      <c r="D24" s="96">
        <v>946</v>
      </c>
      <c r="E24" s="4">
        <v>524</v>
      </c>
      <c r="F24" s="4">
        <v>418</v>
      </c>
      <c r="G24" s="4">
        <v>630</v>
      </c>
      <c r="H24" s="4">
        <v>343</v>
      </c>
      <c r="I24" s="201">
        <v>609</v>
      </c>
      <c r="J24" s="205">
        <f t="shared" si="0"/>
        <v>3470</v>
      </c>
    </row>
    <row r="25" spans="2:10" x14ac:dyDescent="0.35">
      <c r="B25" s="3" t="s">
        <v>23</v>
      </c>
      <c r="D25" s="96">
        <v>3</v>
      </c>
      <c r="E25" s="4">
        <v>11</v>
      </c>
      <c r="F25" s="71" t="s">
        <v>29</v>
      </c>
      <c r="G25" s="4">
        <v>17</v>
      </c>
      <c r="H25" s="71" t="s">
        <v>29</v>
      </c>
      <c r="I25" s="201">
        <v>6</v>
      </c>
      <c r="J25" s="205">
        <f>SUM(D25:I25)</f>
        <v>37</v>
      </c>
    </row>
    <row r="26" spans="2:10" x14ac:dyDescent="0.35">
      <c r="B26" s="3" t="s">
        <v>24</v>
      </c>
      <c r="D26" s="100">
        <v>0.75</v>
      </c>
      <c r="E26" s="7">
        <v>0.85</v>
      </c>
      <c r="F26" s="71" t="s">
        <v>29</v>
      </c>
      <c r="G26" s="7">
        <v>0.74</v>
      </c>
      <c r="H26" s="71" t="s">
        <v>29</v>
      </c>
      <c r="I26" s="202">
        <v>0.85</v>
      </c>
      <c r="J26" s="208">
        <f>AVERAGE(D26:I26)</f>
        <v>0.79749999999999999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0.93</v>
      </c>
      <c r="E28" s="102">
        <v>0.94</v>
      </c>
      <c r="F28" s="180" t="s">
        <v>29</v>
      </c>
      <c r="G28" s="102">
        <v>0.92</v>
      </c>
      <c r="H28" s="180" t="s">
        <v>29</v>
      </c>
      <c r="I28" s="211">
        <v>0.81</v>
      </c>
      <c r="J28" s="212">
        <f>AVERAGE(D28:I28)</f>
        <v>0.9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1804-529A-4C74-9873-A4758C88A2B4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45985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1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2</v>
      </c>
      <c r="K6" s="41"/>
      <c r="L6" s="25"/>
    </row>
    <row r="7" spans="2:12" x14ac:dyDescent="0.35">
      <c r="B7" s="82" t="s">
        <v>54</v>
      </c>
      <c r="D7" s="156">
        <v>69</v>
      </c>
      <c r="E7" s="4">
        <f>E4-E5-E6</f>
        <v>61</v>
      </c>
      <c r="F7" s="4">
        <f>F4-F5-F6</f>
        <v>36</v>
      </c>
      <c r="G7" s="4">
        <v>54</v>
      </c>
      <c r="H7" s="4">
        <v>17</v>
      </c>
      <c r="I7" s="201">
        <v>68</v>
      </c>
      <c r="J7" s="205">
        <f t="shared" si="0"/>
        <v>305</v>
      </c>
      <c r="L7" s="25"/>
    </row>
    <row r="8" spans="2:12" x14ac:dyDescent="0.35">
      <c r="B8" s="3" t="s">
        <v>7</v>
      </c>
      <c r="D8" s="157">
        <v>57</v>
      </c>
      <c r="E8" s="4">
        <v>58</v>
      </c>
      <c r="F8" s="4">
        <v>33</v>
      </c>
      <c r="G8" s="4">
        <v>49</v>
      </c>
      <c r="H8" s="4">
        <v>16</v>
      </c>
      <c r="I8" s="201">
        <v>63</v>
      </c>
      <c r="J8" s="205">
        <f t="shared" si="0"/>
        <v>276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24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63</v>
      </c>
      <c r="E11" s="4">
        <v>68</v>
      </c>
      <c r="F11" s="4">
        <v>33</v>
      </c>
      <c r="G11" s="4">
        <v>57</v>
      </c>
      <c r="H11" s="4">
        <v>17</v>
      </c>
      <c r="I11" s="201">
        <v>75</v>
      </c>
      <c r="J11" s="205">
        <f t="shared" si="0"/>
        <v>313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1</v>
      </c>
      <c r="G12" s="4">
        <v>3</v>
      </c>
      <c r="H12" s="4">
        <v>0</v>
      </c>
      <c r="I12" s="201">
        <v>2</v>
      </c>
      <c r="J12" s="205">
        <f t="shared" si="0"/>
        <v>10</v>
      </c>
    </row>
    <row r="13" spans="2:12" x14ac:dyDescent="0.35">
      <c r="B13" s="3" t="s">
        <v>11</v>
      </c>
      <c r="D13" s="96">
        <v>8</v>
      </c>
      <c r="E13" s="4">
        <v>0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2</v>
      </c>
      <c r="E14" s="4">
        <v>5</v>
      </c>
      <c r="F14" s="4">
        <v>0</v>
      </c>
      <c r="G14" s="4">
        <v>17</v>
      </c>
      <c r="H14" s="4">
        <v>0</v>
      </c>
      <c r="I14" s="201">
        <v>9</v>
      </c>
      <c r="J14" s="205">
        <f t="shared" si="0"/>
        <v>33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0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49</v>
      </c>
      <c r="E16" s="4">
        <v>0</v>
      </c>
      <c r="F16" s="4">
        <v>0</v>
      </c>
      <c r="G16" s="4">
        <v>6</v>
      </c>
      <c r="H16" s="4">
        <v>0</v>
      </c>
      <c r="I16" s="201">
        <v>43</v>
      </c>
      <c r="J16" s="205">
        <f t="shared" si="0"/>
        <v>98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4</v>
      </c>
      <c r="H17" s="4">
        <v>0</v>
      </c>
      <c r="I17" s="201">
        <v>5</v>
      </c>
      <c r="J17" s="205">
        <f t="shared" si="0"/>
        <v>9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34</v>
      </c>
      <c r="J18" s="205">
        <f t="shared" si="0"/>
        <v>34</v>
      </c>
    </row>
    <row r="19" spans="2:10" x14ac:dyDescent="0.35">
      <c r="B19" s="3" t="s">
        <v>16</v>
      </c>
      <c r="D19" s="96">
        <v>49</v>
      </c>
      <c r="E19" s="4">
        <v>0</v>
      </c>
      <c r="F19" s="4">
        <v>0</v>
      </c>
      <c r="G19" s="4">
        <v>10</v>
      </c>
      <c r="H19" s="4">
        <v>2</v>
      </c>
      <c r="I19" s="201">
        <v>82</v>
      </c>
      <c r="J19" s="205">
        <f t="shared" si="0"/>
        <v>143</v>
      </c>
    </row>
    <row r="20" spans="2:10" x14ac:dyDescent="0.35">
      <c r="B20" s="3" t="s">
        <v>17</v>
      </c>
      <c r="D20" s="153">
        <v>2.18E-2</v>
      </c>
      <c r="E20" s="6">
        <v>2.8999999999999998E-3</v>
      </c>
      <c r="F20" s="6">
        <v>1.8E-3</v>
      </c>
      <c r="G20" s="6" t="s">
        <v>790</v>
      </c>
      <c r="H20" s="6">
        <v>2.8E-3</v>
      </c>
      <c r="I20" s="136">
        <v>7.1999999999999998E-3</v>
      </c>
      <c r="J20" s="207">
        <f>AVERAGE(D20:I20)</f>
        <v>7.2999999999999992E-3</v>
      </c>
    </row>
    <row r="21" spans="2:10" x14ac:dyDescent="0.35">
      <c r="B21" s="3" t="s">
        <v>18</v>
      </c>
      <c r="D21" s="153">
        <v>7.1999999999999998E-3</v>
      </c>
      <c r="E21" s="6">
        <v>6.7000000000000002E-3</v>
      </c>
      <c r="F21" s="6">
        <v>6.7000000000000002E-3</v>
      </c>
      <c r="G21" s="7" t="s">
        <v>576</v>
      </c>
      <c r="H21" s="6">
        <v>5.3E-3</v>
      </c>
      <c r="I21" s="136">
        <v>1.24E-2</v>
      </c>
      <c r="J21" s="207">
        <f>AVERAGE(D21:I21)</f>
        <v>7.6600000000000001E-3</v>
      </c>
    </row>
    <row r="22" spans="2:10" x14ac:dyDescent="0.35">
      <c r="B22" s="3" t="s">
        <v>19</v>
      </c>
      <c r="D22" s="100">
        <v>0.82</v>
      </c>
      <c r="E22" s="7">
        <v>0.81</v>
      </c>
      <c r="F22" s="7">
        <v>0.79</v>
      </c>
      <c r="G22" s="7">
        <v>0.76</v>
      </c>
      <c r="H22" s="7">
        <v>0.72</v>
      </c>
      <c r="I22" s="202">
        <v>0.56000000000000005</v>
      </c>
      <c r="J22" s="208">
        <f>AVERAGE(D22:I22)</f>
        <v>0.74333333333333318</v>
      </c>
    </row>
    <row r="23" spans="2:10" x14ac:dyDescent="0.35">
      <c r="B23" s="3" t="s">
        <v>20</v>
      </c>
      <c r="D23" s="209">
        <v>75307</v>
      </c>
      <c r="E23" s="8">
        <v>46241</v>
      </c>
      <c r="F23" s="8">
        <v>25195</v>
      </c>
      <c r="G23" s="14">
        <v>82449</v>
      </c>
      <c r="H23" s="14">
        <v>12164</v>
      </c>
      <c r="I23" s="203">
        <v>71697</v>
      </c>
      <c r="J23" s="210">
        <f t="shared" si="0"/>
        <v>313053</v>
      </c>
    </row>
    <row r="24" spans="2:10" x14ac:dyDescent="0.35">
      <c r="B24" s="3" t="s">
        <v>21</v>
      </c>
      <c r="D24" s="96">
        <v>522</v>
      </c>
      <c r="E24" s="4">
        <v>907</v>
      </c>
      <c r="F24" s="4">
        <v>416</v>
      </c>
      <c r="G24" s="4">
        <v>752</v>
      </c>
      <c r="H24" s="4">
        <v>301</v>
      </c>
      <c r="I24" s="201">
        <v>621</v>
      </c>
      <c r="J24" s="205">
        <f t="shared" si="0"/>
        <v>3519</v>
      </c>
    </row>
    <row r="25" spans="2:10" x14ac:dyDescent="0.35">
      <c r="B25" s="3" t="s">
        <v>23</v>
      </c>
      <c r="D25" s="96">
        <v>19</v>
      </c>
      <c r="E25" s="4">
        <v>14</v>
      </c>
      <c r="F25" s="71" t="s">
        <v>29</v>
      </c>
      <c r="G25" s="4">
        <v>17</v>
      </c>
      <c r="H25" s="71" t="s">
        <v>29</v>
      </c>
      <c r="I25" s="201">
        <v>21</v>
      </c>
      <c r="J25" s="205">
        <f>SUM(D25:I25)</f>
        <v>71</v>
      </c>
    </row>
    <row r="26" spans="2:10" x14ac:dyDescent="0.35">
      <c r="B26" s="3" t="s">
        <v>24</v>
      </c>
      <c r="D26" s="100">
        <v>0.82</v>
      </c>
      <c r="E26" s="7">
        <v>0.84</v>
      </c>
      <c r="F26" s="71" t="s">
        <v>29</v>
      </c>
      <c r="G26" s="7">
        <v>0.76</v>
      </c>
      <c r="H26" s="71" t="s">
        <v>29</v>
      </c>
      <c r="I26" s="202">
        <v>0.94</v>
      </c>
      <c r="J26" s="208">
        <f>AVERAGE(D26:I26)</f>
        <v>0.84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0.93</v>
      </c>
      <c r="E28" s="102">
        <v>0.92</v>
      </c>
      <c r="F28" s="180" t="s">
        <v>29</v>
      </c>
      <c r="G28" s="102">
        <v>0.9</v>
      </c>
      <c r="H28" s="180" t="s">
        <v>29</v>
      </c>
      <c r="I28" s="211">
        <v>0.81</v>
      </c>
      <c r="J28" s="212">
        <f>AVERAGE(D28:I28)</f>
        <v>0.89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DFCC-CAC1-491B-8E29-6FA97258C8EF}">
  <dimension ref="B3:L28"/>
  <sheetViews>
    <sheetView showGridLines="0" topLeftCell="H4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45986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3</v>
      </c>
      <c r="E6" s="173">
        <v>0</v>
      </c>
      <c r="F6" s="173">
        <v>0</v>
      </c>
      <c r="G6" s="4">
        <v>6</v>
      </c>
      <c r="H6" s="4">
        <v>16</v>
      </c>
      <c r="I6" s="201">
        <v>0</v>
      </c>
      <c r="J6" s="205">
        <f t="shared" si="0"/>
        <v>25</v>
      </c>
      <c r="K6" s="41"/>
      <c r="L6" s="25"/>
    </row>
    <row r="7" spans="2:12" x14ac:dyDescent="0.35">
      <c r="B7" s="82" t="s">
        <v>54</v>
      </c>
      <c r="D7" s="156">
        <v>67</v>
      </c>
      <c r="E7" s="4">
        <f>E4-E5-E6</f>
        <v>61</v>
      </c>
      <c r="F7" s="4">
        <f>F4-F5-F6</f>
        <v>36</v>
      </c>
      <c r="G7" s="4">
        <v>49</v>
      </c>
      <c r="H7" s="4">
        <v>1</v>
      </c>
      <c r="I7" s="201">
        <v>68</v>
      </c>
      <c r="J7" s="205">
        <f t="shared" si="0"/>
        <v>282</v>
      </c>
      <c r="L7" s="25"/>
    </row>
    <row r="8" spans="2:12" x14ac:dyDescent="0.35">
      <c r="B8" s="3" t="s">
        <v>7</v>
      </c>
      <c r="D8" s="157">
        <v>55</v>
      </c>
      <c r="E8" s="4">
        <v>58</v>
      </c>
      <c r="F8" s="4">
        <v>33</v>
      </c>
      <c r="G8" s="4">
        <v>44</v>
      </c>
      <c r="H8" s="4">
        <v>1</v>
      </c>
      <c r="I8" s="201">
        <v>63</v>
      </c>
      <c r="J8" s="205">
        <f t="shared" si="0"/>
        <v>254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0</v>
      </c>
      <c r="I9" s="201">
        <v>5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74</v>
      </c>
      <c r="E11" s="4">
        <v>64</v>
      </c>
      <c r="F11" s="4">
        <v>37</v>
      </c>
      <c r="G11" s="4">
        <v>65</v>
      </c>
      <c r="H11" s="4">
        <v>0</v>
      </c>
      <c r="I11" s="201">
        <v>78</v>
      </c>
      <c r="J11" s="205">
        <f t="shared" si="0"/>
        <v>318</v>
      </c>
    </row>
    <row r="12" spans="2:12" x14ac:dyDescent="0.35">
      <c r="B12" s="3" t="s">
        <v>611</v>
      </c>
      <c r="D12" s="96">
        <v>4</v>
      </c>
      <c r="E12" s="4">
        <v>0</v>
      </c>
      <c r="F12" s="4">
        <v>2</v>
      </c>
      <c r="G12" s="4">
        <v>6</v>
      </c>
      <c r="H12" s="4">
        <v>1</v>
      </c>
      <c r="I12" s="201">
        <v>1</v>
      </c>
      <c r="J12" s="205">
        <f t="shared" si="0"/>
        <v>14</v>
      </c>
    </row>
    <row r="13" spans="2:12" x14ac:dyDescent="0.35">
      <c r="B13" s="3" t="s">
        <v>11</v>
      </c>
      <c r="D13" s="96">
        <v>8</v>
      </c>
      <c r="E13" s="4">
        <v>1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7</v>
      </c>
      <c r="E14" s="4">
        <v>4</v>
      </c>
      <c r="F14" s="4">
        <v>0</v>
      </c>
      <c r="G14" s="4">
        <v>16</v>
      </c>
      <c r="H14" s="4">
        <v>0</v>
      </c>
      <c r="I14" s="201">
        <v>9</v>
      </c>
      <c r="J14" s="205">
        <f t="shared" si="0"/>
        <v>36</v>
      </c>
    </row>
    <row r="15" spans="2:12" x14ac:dyDescent="0.35">
      <c r="B15" s="3" t="s">
        <v>113</v>
      </c>
      <c r="D15" s="96">
        <v>2</v>
      </c>
      <c r="E15" s="4">
        <v>4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13</v>
      </c>
    </row>
    <row r="16" spans="2:12" x14ac:dyDescent="0.35">
      <c r="B16" s="3" t="s">
        <v>13</v>
      </c>
      <c r="D16" s="96">
        <v>46</v>
      </c>
      <c r="E16" s="4">
        <v>0</v>
      </c>
      <c r="F16" s="4">
        <v>0</v>
      </c>
      <c r="G16" s="4">
        <v>8</v>
      </c>
      <c r="H16" s="4">
        <v>0</v>
      </c>
      <c r="I16" s="201">
        <v>45</v>
      </c>
      <c r="J16" s="205">
        <f t="shared" si="0"/>
        <v>99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2</v>
      </c>
      <c r="H17" s="4">
        <v>0</v>
      </c>
      <c r="I17" s="201">
        <v>4</v>
      </c>
      <c r="J17" s="205">
        <f t="shared" si="0"/>
        <v>6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40</v>
      </c>
      <c r="J18" s="205">
        <f t="shared" si="0"/>
        <v>40</v>
      </c>
    </row>
    <row r="19" spans="2:10" x14ac:dyDescent="0.35">
      <c r="B19" s="3" t="s">
        <v>16</v>
      </c>
      <c r="D19" s="96">
        <v>46</v>
      </c>
      <c r="E19" s="4">
        <v>0</v>
      </c>
      <c r="F19" s="4">
        <v>0</v>
      </c>
      <c r="G19" s="4">
        <v>10</v>
      </c>
      <c r="H19" s="4">
        <v>0</v>
      </c>
      <c r="I19" s="201">
        <v>89</v>
      </c>
      <c r="J19" s="205">
        <f t="shared" si="0"/>
        <v>145</v>
      </c>
    </row>
    <row r="20" spans="2:10" x14ac:dyDescent="0.35">
      <c r="B20" s="3" t="s">
        <v>17</v>
      </c>
      <c r="D20" s="153">
        <v>5.4999999999999997E-3</v>
      </c>
      <c r="E20" s="6">
        <v>8.9999999999999993E-3</v>
      </c>
      <c r="F20" s="6">
        <v>3.0999999999999999E-3</v>
      </c>
      <c r="G20" s="6" t="s">
        <v>242</v>
      </c>
      <c r="H20" s="6">
        <v>7.0000000000000001E-3</v>
      </c>
      <c r="I20" s="136">
        <v>2.8E-3</v>
      </c>
      <c r="J20" s="207">
        <f>AVERAGE(D20:I20)</f>
        <v>5.4799999999999996E-3</v>
      </c>
    </row>
    <row r="21" spans="2:10" x14ac:dyDescent="0.35">
      <c r="B21" s="3" t="s">
        <v>18</v>
      </c>
      <c r="D21" s="6">
        <v>7.0000000000000001E-3</v>
      </c>
      <c r="E21" s="6">
        <v>6.1999999999999998E-3</v>
      </c>
      <c r="F21" s="6">
        <v>6.1999999999999998E-3</v>
      </c>
      <c r="G21" s="7" t="s">
        <v>389</v>
      </c>
      <c r="H21" s="6">
        <v>5.7000000000000002E-3</v>
      </c>
      <c r="I21" s="136">
        <v>1.18E-2</v>
      </c>
      <c r="J21" s="207">
        <f>AVERAGE(D21:I21)</f>
        <v>7.3800000000000003E-3</v>
      </c>
    </row>
    <row r="22" spans="2:10" x14ac:dyDescent="0.35">
      <c r="B22" s="3" t="s">
        <v>19</v>
      </c>
      <c r="D22" s="100">
        <v>0.9</v>
      </c>
      <c r="E22" s="7">
        <v>0.86</v>
      </c>
      <c r="F22" s="7">
        <v>0.77</v>
      </c>
      <c r="G22" s="7">
        <v>0.72</v>
      </c>
      <c r="H22" s="7">
        <v>0</v>
      </c>
      <c r="I22" s="202">
        <v>0.56000000000000005</v>
      </c>
      <c r="J22" s="208">
        <f>AVERAGE(D22:I22)</f>
        <v>0.63500000000000001</v>
      </c>
    </row>
    <row r="23" spans="2:10" x14ac:dyDescent="0.35">
      <c r="B23" s="3" t="s">
        <v>20</v>
      </c>
      <c r="D23" s="209">
        <v>76681</v>
      </c>
      <c r="E23" s="8">
        <v>42503</v>
      </c>
      <c r="F23" s="8">
        <v>29901</v>
      </c>
      <c r="G23" s="4">
        <v>71198</v>
      </c>
      <c r="H23" s="14">
        <v>0</v>
      </c>
      <c r="I23" s="203">
        <v>69275</v>
      </c>
      <c r="J23" s="210">
        <f t="shared" si="0"/>
        <v>289558</v>
      </c>
    </row>
    <row r="24" spans="2:10" x14ac:dyDescent="0.35">
      <c r="B24" s="3" t="s">
        <v>21</v>
      </c>
      <c r="D24" s="96">
        <v>982</v>
      </c>
      <c r="E24" s="4">
        <v>979</v>
      </c>
      <c r="F24" s="4">
        <v>313</v>
      </c>
      <c r="G24" s="4">
        <v>671</v>
      </c>
      <c r="H24" s="4">
        <v>0</v>
      </c>
      <c r="I24" s="201">
        <v>979</v>
      </c>
      <c r="J24" s="205">
        <f t="shared" si="0"/>
        <v>3924</v>
      </c>
    </row>
    <row r="25" spans="2:10" x14ac:dyDescent="0.35">
      <c r="B25" s="3" t="s">
        <v>23</v>
      </c>
      <c r="D25" s="96">
        <v>16</v>
      </c>
      <c r="E25" s="4">
        <v>6</v>
      </c>
      <c r="F25" s="71" t="s">
        <v>29</v>
      </c>
      <c r="G25" s="4">
        <v>4</v>
      </c>
      <c r="H25" s="71" t="s">
        <v>29</v>
      </c>
      <c r="I25" s="201">
        <v>6</v>
      </c>
      <c r="J25" s="205">
        <f>SUM(D25:I25)</f>
        <v>32</v>
      </c>
    </row>
    <row r="26" spans="2:10" x14ac:dyDescent="0.35">
      <c r="B26" s="3" t="s">
        <v>24</v>
      </c>
      <c r="D26" s="100">
        <v>0.81</v>
      </c>
      <c r="E26" s="7">
        <v>0.79</v>
      </c>
      <c r="F26" s="71" t="s">
        <v>29</v>
      </c>
      <c r="G26" s="7">
        <v>0.76</v>
      </c>
      <c r="H26" s="71" t="s">
        <v>29</v>
      </c>
      <c r="I26" s="202">
        <v>0.9</v>
      </c>
      <c r="J26" s="208">
        <f>AVERAGE(D26:I26)</f>
        <v>0.81500000000000006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0.93</v>
      </c>
      <c r="E28" s="102">
        <v>0.94</v>
      </c>
      <c r="F28" s="180" t="s">
        <v>29</v>
      </c>
      <c r="G28" s="102">
        <v>0.89</v>
      </c>
      <c r="H28" s="180" t="s">
        <v>29</v>
      </c>
      <c r="I28" s="211">
        <v>0.81</v>
      </c>
      <c r="J28" s="212">
        <f>AVERAGE(D28:I28)</f>
        <v>0.89250000000000007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2766-1864-4C62-9188-39C5A8A4591D}">
  <dimension ref="B3:L28"/>
  <sheetViews>
    <sheetView showGridLines="0" zoomScale="90" zoomScaleNormal="90" workbookViewId="0">
      <selection activeCell="G25" sqref="G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45987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1</v>
      </c>
      <c r="H6" s="4">
        <v>0</v>
      </c>
      <c r="I6" s="201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68</v>
      </c>
      <c r="E7" s="4">
        <f>E4-E5-E6</f>
        <v>61</v>
      </c>
      <c r="F7" s="4">
        <f>F4-F5-F6</f>
        <v>36</v>
      </c>
      <c r="G7" s="4">
        <v>54</v>
      </c>
      <c r="H7" s="4">
        <v>17</v>
      </c>
      <c r="I7" s="201">
        <v>67</v>
      </c>
      <c r="J7" s="205">
        <f t="shared" si="0"/>
        <v>303</v>
      </c>
      <c r="L7" s="25"/>
    </row>
    <row r="8" spans="2:12" x14ac:dyDescent="0.35">
      <c r="B8" s="3" t="s">
        <v>7</v>
      </c>
      <c r="D8" s="157">
        <v>56</v>
      </c>
      <c r="E8" s="4">
        <v>58</v>
      </c>
      <c r="F8" s="4">
        <v>33</v>
      </c>
      <c r="G8" s="4">
        <v>49</v>
      </c>
      <c r="H8" s="4">
        <v>16</v>
      </c>
      <c r="I8" s="201">
        <v>63</v>
      </c>
      <c r="J8" s="205">
        <f t="shared" si="0"/>
        <v>275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4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7</v>
      </c>
    </row>
    <row r="11" spans="2:12" x14ac:dyDescent="0.35">
      <c r="B11" s="3" t="s">
        <v>10</v>
      </c>
      <c r="D11" s="96">
        <v>78</v>
      </c>
      <c r="E11" s="4">
        <v>55</v>
      </c>
      <c r="F11" s="4">
        <v>48</v>
      </c>
      <c r="G11" s="4">
        <v>59</v>
      </c>
      <c r="H11" s="4">
        <v>19</v>
      </c>
      <c r="I11" s="201">
        <v>74</v>
      </c>
      <c r="J11" s="205">
        <f t="shared" si="0"/>
        <v>333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5</v>
      </c>
      <c r="H12" s="4">
        <v>0</v>
      </c>
      <c r="I12" s="201">
        <v>2</v>
      </c>
      <c r="J12" s="205">
        <f t="shared" si="0"/>
        <v>9</v>
      </c>
    </row>
    <row r="13" spans="2:12" x14ac:dyDescent="0.35">
      <c r="B13" s="3" t="s">
        <v>11</v>
      </c>
      <c r="D13" s="96">
        <v>9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10</v>
      </c>
      <c r="E14" s="4">
        <v>7</v>
      </c>
      <c r="F14" s="4">
        <v>0</v>
      </c>
      <c r="G14" s="4">
        <v>10</v>
      </c>
      <c r="H14" s="4">
        <v>0</v>
      </c>
      <c r="I14" s="201">
        <v>5</v>
      </c>
      <c r="J14" s="205">
        <f t="shared" si="0"/>
        <v>32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8</v>
      </c>
      <c r="H15" s="4">
        <v>0</v>
      </c>
      <c r="I15" s="201">
        <v>0</v>
      </c>
      <c r="J15" s="205">
        <f t="shared" si="0"/>
        <v>15</v>
      </c>
    </row>
    <row r="16" spans="2:12" x14ac:dyDescent="0.35">
      <c r="B16" s="3" t="s">
        <v>13</v>
      </c>
      <c r="D16" s="96">
        <v>41</v>
      </c>
      <c r="E16" s="4">
        <v>0</v>
      </c>
      <c r="F16" s="4">
        <v>0</v>
      </c>
      <c r="G16" s="4">
        <v>4</v>
      </c>
      <c r="H16" s="4">
        <v>0</v>
      </c>
      <c r="I16" s="201">
        <v>23</v>
      </c>
      <c r="J16" s="205">
        <f t="shared" si="0"/>
        <v>68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2</v>
      </c>
      <c r="H17" s="4">
        <v>0</v>
      </c>
      <c r="I17" s="201">
        <v>1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13</v>
      </c>
      <c r="J18" s="205">
        <f t="shared" si="0"/>
        <v>13</v>
      </c>
    </row>
    <row r="19" spans="2:10" x14ac:dyDescent="0.35">
      <c r="B19" s="3" t="s">
        <v>16</v>
      </c>
      <c r="D19" s="96">
        <v>41</v>
      </c>
      <c r="E19" s="4">
        <v>0</v>
      </c>
      <c r="F19" s="4">
        <v>0</v>
      </c>
      <c r="G19" s="4">
        <v>6</v>
      </c>
      <c r="H19" s="4">
        <v>0</v>
      </c>
      <c r="I19" s="201">
        <v>37</v>
      </c>
      <c r="J19" s="205">
        <f t="shared" si="0"/>
        <v>84</v>
      </c>
    </row>
    <row r="20" spans="2:10" x14ac:dyDescent="0.35">
      <c r="B20" s="3" t="s">
        <v>17</v>
      </c>
      <c r="D20" s="153">
        <v>6.4999999999999997E-3</v>
      </c>
      <c r="E20" s="6">
        <v>1.0200000000000001E-2</v>
      </c>
      <c r="F20" s="6">
        <v>2.5999999999999999E-3</v>
      </c>
      <c r="G20" s="6">
        <v>3.0000000000000001E-3</v>
      </c>
      <c r="H20" s="6">
        <v>0</v>
      </c>
      <c r="I20" s="136">
        <v>5.4000000000000003E-3</v>
      </c>
      <c r="J20" s="207">
        <f>AVERAGE(D20:I20)</f>
        <v>4.6166666666666656E-3</v>
      </c>
    </row>
    <row r="21" spans="2:10" x14ac:dyDescent="0.35">
      <c r="B21" s="3" t="s">
        <v>18</v>
      </c>
      <c r="D21" s="153">
        <v>7.1999999999999998E-3</v>
      </c>
      <c r="E21" s="6">
        <v>7.4999999999999997E-3</v>
      </c>
      <c r="F21" s="6">
        <v>7.4999999999999997E-3</v>
      </c>
      <c r="G21" s="6">
        <v>5.1999999999999998E-3</v>
      </c>
      <c r="H21" s="6">
        <v>5.3E-3</v>
      </c>
      <c r="I21" s="136">
        <v>1.14E-2</v>
      </c>
      <c r="J21" s="207">
        <f>AVERAGE(D21:I21)</f>
        <v>7.3499999999999998E-3</v>
      </c>
    </row>
    <row r="22" spans="2:10" x14ac:dyDescent="0.35">
      <c r="B22" s="3" t="s">
        <v>19</v>
      </c>
      <c r="D22" s="100">
        <v>0.86</v>
      </c>
      <c r="E22" s="7">
        <v>0.88</v>
      </c>
      <c r="F22" s="7">
        <v>0.87</v>
      </c>
      <c r="G22" s="7">
        <v>0.71</v>
      </c>
      <c r="H22" s="7">
        <v>0.77</v>
      </c>
      <c r="I22" s="202">
        <v>0.63</v>
      </c>
      <c r="J22" s="208">
        <f>AVERAGE(D22:I22)</f>
        <v>0.78666666666666663</v>
      </c>
    </row>
    <row r="23" spans="2:10" x14ac:dyDescent="0.35">
      <c r="B23" s="3" t="s">
        <v>20</v>
      </c>
      <c r="D23" s="209">
        <v>63947</v>
      </c>
      <c r="E23" s="8">
        <v>40981</v>
      </c>
      <c r="F23" s="8">
        <v>38504</v>
      </c>
      <c r="G23" s="14">
        <v>69564</v>
      </c>
      <c r="H23" s="14">
        <v>16867</v>
      </c>
      <c r="I23" s="203">
        <v>72460</v>
      </c>
      <c r="J23" s="210">
        <f t="shared" si="0"/>
        <v>302323</v>
      </c>
    </row>
    <row r="24" spans="2:10" x14ac:dyDescent="0.35">
      <c r="B24" s="3" t="s">
        <v>21</v>
      </c>
      <c r="D24" s="96">
        <v>721</v>
      </c>
      <c r="E24" s="4">
        <v>841</v>
      </c>
      <c r="F24" s="4">
        <v>506</v>
      </c>
      <c r="G24" s="4">
        <v>633</v>
      </c>
      <c r="H24" s="4">
        <v>232</v>
      </c>
      <c r="I24" s="201">
        <v>566</v>
      </c>
      <c r="J24" s="205">
        <f t="shared" si="0"/>
        <v>3499</v>
      </c>
    </row>
    <row r="25" spans="2:10" x14ac:dyDescent="0.35">
      <c r="B25" s="3" t="s">
        <v>23</v>
      </c>
      <c r="D25" s="96">
        <v>4</v>
      </c>
      <c r="E25" s="4">
        <v>12</v>
      </c>
      <c r="F25" s="71" t="s">
        <v>29</v>
      </c>
      <c r="G25" s="4">
        <v>6</v>
      </c>
      <c r="H25" s="71" t="s">
        <v>29</v>
      </c>
      <c r="I25" s="201">
        <v>4</v>
      </c>
      <c r="J25" s="205">
        <f>SUM(D25:I25)</f>
        <v>26</v>
      </c>
    </row>
    <row r="26" spans="2:10" x14ac:dyDescent="0.35">
      <c r="B26" s="3" t="s">
        <v>24</v>
      </c>
      <c r="D26" s="100">
        <v>0.77</v>
      </c>
      <c r="E26" s="7">
        <v>0.76</v>
      </c>
      <c r="F26" s="71" t="s">
        <v>29</v>
      </c>
      <c r="G26" s="7">
        <v>0.74</v>
      </c>
      <c r="H26" s="71" t="s">
        <v>29</v>
      </c>
      <c r="I26" s="202">
        <v>0.84</v>
      </c>
      <c r="J26" s="208">
        <f>AVERAGE(D26:I26)</f>
        <v>0.77749999999999997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</v>
      </c>
      <c r="E28" s="102">
        <v>0.89</v>
      </c>
      <c r="F28" s="180" t="s">
        <v>29</v>
      </c>
      <c r="G28" s="102">
        <v>0.86</v>
      </c>
      <c r="H28" s="180" t="s">
        <v>29</v>
      </c>
      <c r="I28" s="211">
        <v>0.77</v>
      </c>
      <c r="J28" s="212">
        <f>AVERAGE(D28:I28)</f>
        <v>0.85499999999999998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002C-1FE6-44ED-93CF-FF85E412246B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45988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1</v>
      </c>
      <c r="H6" s="4">
        <v>0</v>
      </c>
      <c r="I6" s="201">
        <v>2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64</v>
      </c>
      <c r="E7" s="4">
        <f>E4-E5-E6</f>
        <v>61</v>
      </c>
      <c r="F7" s="4">
        <f>F4-F5-F6</f>
        <v>36</v>
      </c>
      <c r="G7" s="4">
        <v>54</v>
      </c>
      <c r="H7" s="4">
        <v>17</v>
      </c>
      <c r="I7" s="201">
        <v>66</v>
      </c>
      <c r="J7" s="205">
        <f t="shared" si="0"/>
        <v>298</v>
      </c>
      <c r="L7" s="25"/>
    </row>
    <row r="8" spans="2:12" x14ac:dyDescent="0.35">
      <c r="B8" s="3" t="s">
        <v>7</v>
      </c>
      <c r="D8" s="157">
        <v>53</v>
      </c>
      <c r="E8" s="4">
        <v>58</v>
      </c>
      <c r="F8" s="4">
        <v>33</v>
      </c>
      <c r="G8" s="4">
        <v>49</v>
      </c>
      <c r="H8" s="4">
        <v>16</v>
      </c>
      <c r="I8" s="201">
        <v>62</v>
      </c>
      <c r="J8" s="205">
        <f t="shared" si="0"/>
        <v>271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4</v>
      </c>
      <c r="J9" s="205">
        <f t="shared" si="0"/>
        <v>23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6</v>
      </c>
    </row>
    <row r="11" spans="2:12" x14ac:dyDescent="0.35">
      <c r="B11" s="3" t="s">
        <v>10</v>
      </c>
      <c r="D11" s="96">
        <v>65</v>
      </c>
      <c r="E11" s="4">
        <v>52</v>
      </c>
      <c r="F11" s="4">
        <v>46</v>
      </c>
      <c r="G11" s="4">
        <v>60</v>
      </c>
      <c r="H11" s="4">
        <v>18</v>
      </c>
      <c r="I11" s="201">
        <v>75</v>
      </c>
      <c r="J11" s="205">
        <f t="shared" si="0"/>
        <v>316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1</v>
      </c>
      <c r="G12" s="4">
        <v>4</v>
      </c>
      <c r="H12" s="4">
        <v>0</v>
      </c>
      <c r="I12" s="201">
        <v>3</v>
      </c>
      <c r="J12" s="205">
        <f t="shared" si="0"/>
        <v>11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4</v>
      </c>
      <c r="E14" s="4">
        <v>5</v>
      </c>
      <c r="F14" s="4">
        <v>0</v>
      </c>
      <c r="G14" s="4">
        <v>6</v>
      </c>
      <c r="H14" s="4">
        <v>2</v>
      </c>
      <c r="I14" s="201">
        <v>8</v>
      </c>
      <c r="J14" s="205">
        <f t="shared" si="0"/>
        <v>25</v>
      </c>
    </row>
    <row r="15" spans="2:12" x14ac:dyDescent="0.35">
      <c r="B15" s="3" t="s">
        <v>113</v>
      </c>
      <c r="D15" s="96">
        <v>2</v>
      </c>
      <c r="E15" s="4">
        <v>3</v>
      </c>
      <c r="F15" s="4">
        <v>0</v>
      </c>
      <c r="G15" s="4">
        <v>5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35</v>
      </c>
      <c r="E16" s="4">
        <v>0</v>
      </c>
      <c r="F16" s="4">
        <v>0</v>
      </c>
      <c r="G16" s="4">
        <v>10</v>
      </c>
      <c r="H16" s="4">
        <v>0</v>
      </c>
      <c r="I16" s="201">
        <v>26</v>
      </c>
      <c r="J16" s="205">
        <f t="shared" si="0"/>
        <v>71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7</v>
      </c>
      <c r="H18" s="4">
        <v>0</v>
      </c>
      <c r="I18" s="201">
        <v>20</v>
      </c>
      <c r="J18" s="205">
        <f t="shared" si="0"/>
        <v>27</v>
      </c>
    </row>
    <row r="19" spans="2:10" x14ac:dyDescent="0.35">
      <c r="B19" s="3" t="s">
        <v>16</v>
      </c>
      <c r="D19" s="96">
        <v>35</v>
      </c>
      <c r="E19" s="4">
        <v>0</v>
      </c>
      <c r="F19" s="4">
        <v>0</v>
      </c>
      <c r="G19" s="4">
        <v>17</v>
      </c>
      <c r="H19" s="4">
        <v>0</v>
      </c>
      <c r="I19" s="201">
        <v>46</v>
      </c>
      <c r="J19" s="205">
        <f t="shared" si="0"/>
        <v>98</v>
      </c>
    </row>
    <row r="20" spans="2:10" x14ac:dyDescent="0.35">
      <c r="B20" s="3" t="s">
        <v>17</v>
      </c>
      <c r="D20" s="153">
        <v>9.9000000000000008E-3</v>
      </c>
      <c r="E20" s="6">
        <v>6.3E-3</v>
      </c>
      <c r="F20" s="6">
        <v>8.0000000000000004E-4</v>
      </c>
      <c r="G20" s="6" t="s">
        <v>377</v>
      </c>
      <c r="H20" s="6">
        <v>5.0000000000000001E-3</v>
      </c>
      <c r="I20" s="136">
        <v>4.7999999999999996E-3</v>
      </c>
      <c r="J20" s="207">
        <f>AVERAGE(D20:I20)</f>
        <v>5.3599999999999993E-3</v>
      </c>
    </row>
    <row r="21" spans="2:10" x14ac:dyDescent="0.35">
      <c r="B21" s="3" t="s">
        <v>18</v>
      </c>
      <c r="D21" s="153">
        <v>7.4000000000000003E-3</v>
      </c>
      <c r="E21" s="6">
        <v>7.6E-3</v>
      </c>
      <c r="F21" s="6">
        <v>7.6E-3</v>
      </c>
      <c r="G21" s="7" t="s">
        <v>389</v>
      </c>
      <c r="H21" s="6">
        <v>5.1999999999999998E-3</v>
      </c>
      <c r="I21" s="136">
        <v>1.0999999999999999E-2</v>
      </c>
      <c r="J21" s="207">
        <f>AVERAGE(D21:I21)</f>
        <v>7.7600000000000004E-3</v>
      </c>
    </row>
    <row r="22" spans="2:10" x14ac:dyDescent="0.35">
      <c r="B22" s="3" t="s">
        <v>19</v>
      </c>
      <c r="D22" s="100">
        <v>0.8</v>
      </c>
      <c r="E22" s="7">
        <v>0.83</v>
      </c>
      <c r="F22" s="7">
        <v>0.77</v>
      </c>
      <c r="G22" s="7">
        <v>0.74</v>
      </c>
      <c r="H22" s="7">
        <v>0.92</v>
      </c>
      <c r="I22" s="202">
        <v>0.6</v>
      </c>
      <c r="J22" s="208">
        <f>AVERAGE(D22:I22)</f>
        <v>0.77666666666666651</v>
      </c>
    </row>
    <row r="23" spans="2:10" x14ac:dyDescent="0.35">
      <c r="B23" s="3" t="s">
        <v>20</v>
      </c>
      <c r="D23" s="209">
        <v>52460</v>
      </c>
      <c r="E23" s="8">
        <v>37371</v>
      </c>
      <c r="F23" s="8">
        <v>34567</v>
      </c>
      <c r="G23" s="14">
        <v>61952</v>
      </c>
      <c r="H23" s="14">
        <v>16562</v>
      </c>
      <c r="I23" s="203">
        <v>75652</v>
      </c>
      <c r="J23" s="210">
        <f t="shared" si="0"/>
        <v>278564</v>
      </c>
    </row>
    <row r="24" spans="2:10" x14ac:dyDescent="0.35">
      <c r="B24" s="3" t="s">
        <v>21</v>
      </c>
      <c r="D24" s="96">
        <v>703</v>
      </c>
      <c r="E24" s="4">
        <v>699</v>
      </c>
      <c r="F24" s="4">
        <v>566</v>
      </c>
      <c r="G24" s="4">
        <v>776</v>
      </c>
      <c r="H24" s="4">
        <v>469</v>
      </c>
      <c r="I24" s="201">
        <v>740</v>
      </c>
      <c r="J24" s="205">
        <f t="shared" si="0"/>
        <v>3953</v>
      </c>
    </row>
    <row r="25" spans="2:10" x14ac:dyDescent="0.35">
      <c r="B25" s="3" t="s">
        <v>23</v>
      </c>
      <c r="D25" s="96">
        <v>5</v>
      </c>
      <c r="E25" s="4">
        <v>10</v>
      </c>
      <c r="F25" s="71" t="s">
        <v>29</v>
      </c>
      <c r="G25" s="4">
        <v>7</v>
      </c>
      <c r="H25" s="71" t="s">
        <v>29</v>
      </c>
      <c r="I25" s="201">
        <v>7</v>
      </c>
      <c r="J25" s="205">
        <f>SUM(D25:I25)</f>
        <v>29</v>
      </c>
    </row>
    <row r="26" spans="2:10" x14ac:dyDescent="0.35">
      <c r="B26" s="3" t="s">
        <v>24</v>
      </c>
      <c r="D26" s="100">
        <v>0.76</v>
      </c>
      <c r="E26" s="7">
        <v>0.73</v>
      </c>
      <c r="F26" s="71" t="s">
        <v>29</v>
      </c>
      <c r="G26" s="7">
        <v>0.74</v>
      </c>
      <c r="H26" s="71" t="s">
        <v>29</v>
      </c>
      <c r="I26" s="202">
        <v>0.81</v>
      </c>
      <c r="J26" s="208">
        <f>AVERAGE(D26:I26)</f>
        <v>0.76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0.9</v>
      </c>
      <c r="E28" s="102">
        <v>0.88</v>
      </c>
      <c r="F28" s="180" t="s">
        <v>29</v>
      </c>
      <c r="G28" s="102">
        <v>0.82</v>
      </c>
      <c r="H28" s="180" t="s">
        <v>29</v>
      </c>
      <c r="I28" s="211">
        <v>0.72</v>
      </c>
      <c r="J28" s="212">
        <f>AVERAGE(D28:I28)</f>
        <v>0.83000000000000007</v>
      </c>
    </row>
  </sheetData>
  <pageMargins left="0.511811024" right="0.511811024" top="0.78740157500000008" bottom="0.78740157500000008" header="0.31496062000000008" footer="0.31496062000000008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CE72-DC37-45D4-9F42-850FDF68B2E4}">
  <dimension ref="B3:L28"/>
  <sheetViews>
    <sheetView showGridLines="0" zoomScale="90" zoomScaleNormal="90" workbookViewId="0">
      <selection activeCell="P8" sqref="P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45989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3</v>
      </c>
      <c r="H6" s="4">
        <v>0</v>
      </c>
      <c r="I6" s="201">
        <v>0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61</v>
      </c>
      <c r="F7" s="4">
        <f>F4-F5-F6</f>
        <v>36</v>
      </c>
      <c r="G7" s="4">
        <v>52</v>
      </c>
      <c r="H7" s="4">
        <v>17</v>
      </c>
      <c r="I7" s="201">
        <v>68</v>
      </c>
      <c r="J7" s="205">
        <f t="shared" si="0"/>
        <v>300</v>
      </c>
      <c r="L7" s="25"/>
    </row>
    <row r="8" spans="2:12" x14ac:dyDescent="0.35">
      <c r="B8" s="3" t="s">
        <v>7</v>
      </c>
      <c r="D8" s="157">
        <v>55</v>
      </c>
      <c r="E8" s="4">
        <v>58</v>
      </c>
      <c r="F8" s="4">
        <v>33</v>
      </c>
      <c r="G8" s="4">
        <v>47</v>
      </c>
      <c r="H8" s="4">
        <v>16</v>
      </c>
      <c r="I8" s="201">
        <v>62</v>
      </c>
      <c r="J8" s="205">
        <f t="shared" si="0"/>
        <v>271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25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6</v>
      </c>
    </row>
    <row r="11" spans="2:12" x14ac:dyDescent="0.35">
      <c r="B11" s="3" t="s">
        <v>10</v>
      </c>
      <c r="D11" s="96">
        <v>64</v>
      </c>
      <c r="E11" s="4">
        <v>55</v>
      </c>
      <c r="F11" s="4">
        <v>44</v>
      </c>
      <c r="G11" s="4">
        <v>50</v>
      </c>
      <c r="H11" s="4">
        <v>17</v>
      </c>
      <c r="I11" s="201">
        <v>72</v>
      </c>
      <c r="J11" s="205">
        <f t="shared" si="0"/>
        <v>302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4</v>
      </c>
      <c r="H12" s="4">
        <v>0</v>
      </c>
      <c r="I12" s="201">
        <v>0</v>
      </c>
      <c r="J12" s="205">
        <f t="shared" si="0"/>
        <v>6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5</v>
      </c>
      <c r="E14" s="4">
        <v>3</v>
      </c>
      <c r="F14" s="4">
        <v>0</v>
      </c>
      <c r="G14" s="4">
        <v>2</v>
      </c>
      <c r="H14" s="4">
        <v>1</v>
      </c>
      <c r="I14" s="201">
        <v>2</v>
      </c>
      <c r="J14" s="205">
        <f t="shared" si="0"/>
        <v>13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26</v>
      </c>
      <c r="E16" s="4">
        <v>0</v>
      </c>
      <c r="F16" s="4">
        <v>0</v>
      </c>
      <c r="G16" s="4">
        <v>10</v>
      </c>
      <c r="H16" s="4">
        <v>0</v>
      </c>
      <c r="I16" s="201">
        <v>30</v>
      </c>
      <c r="J16" s="205">
        <f t="shared" si="0"/>
        <v>66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347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347"/>
      <c r="H18" s="4">
        <v>0</v>
      </c>
      <c r="I18" s="201">
        <v>3</v>
      </c>
      <c r="J18" s="205">
        <f t="shared" si="0"/>
        <v>3</v>
      </c>
    </row>
    <row r="19" spans="2:10" x14ac:dyDescent="0.35">
      <c r="B19" s="3" t="s">
        <v>16</v>
      </c>
      <c r="D19" s="96">
        <v>26</v>
      </c>
      <c r="E19" s="4">
        <v>0</v>
      </c>
      <c r="F19" s="4">
        <v>0</v>
      </c>
      <c r="G19" s="4">
        <v>10</v>
      </c>
      <c r="H19" s="4">
        <v>0</v>
      </c>
      <c r="I19" s="201">
        <v>33</v>
      </c>
      <c r="J19" s="205">
        <f t="shared" si="0"/>
        <v>69</v>
      </c>
    </row>
    <row r="20" spans="2:10" x14ac:dyDescent="0.35">
      <c r="B20" s="3" t="s">
        <v>17</v>
      </c>
      <c r="D20" s="153">
        <v>4.7000000000000002E-3</v>
      </c>
      <c r="E20" s="6">
        <v>0.01</v>
      </c>
      <c r="F20" s="6">
        <v>3.5999999999999999E-3</v>
      </c>
      <c r="G20" s="6" t="s">
        <v>696</v>
      </c>
      <c r="H20" s="6">
        <v>6.9999999999999999E-4</v>
      </c>
      <c r="I20" s="136">
        <v>1.11E-2</v>
      </c>
      <c r="J20" s="207">
        <f>AVERAGE(D20:I20)</f>
        <v>6.0200000000000002E-3</v>
      </c>
    </row>
    <row r="21" spans="2:10" x14ac:dyDescent="0.35">
      <c r="B21" s="3" t="s">
        <v>18</v>
      </c>
      <c r="D21" s="153">
        <v>7.3000000000000001E-3</v>
      </c>
      <c r="E21" s="6">
        <v>7.7999999999999996E-3</v>
      </c>
      <c r="F21" s="6">
        <v>7.7999999999999996E-3</v>
      </c>
      <c r="G21" s="7" t="s">
        <v>389</v>
      </c>
      <c r="H21" s="6">
        <v>5.1000000000000004E-3</v>
      </c>
      <c r="I21" s="136">
        <v>1.09E-2</v>
      </c>
      <c r="J21" s="207">
        <f>AVERAGE(D21:I21)</f>
        <v>7.7799999999999996E-3</v>
      </c>
    </row>
    <row r="22" spans="2:10" x14ac:dyDescent="0.35">
      <c r="B22" s="3" t="s">
        <v>19</v>
      </c>
      <c r="D22" s="100">
        <v>0.83</v>
      </c>
      <c r="E22" s="7">
        <v>0.84</v>
      </c>
      <c r="F22" s="7">
        <v>0.71</v>
      </c>
      <c r="G22" s="7">
        <v>0.66</v>
      </c>
      <c r="H22" s="7">
        <v>0.59</v>
      </c>
      <c r="I22" s="202">
        <v>0.63</v>
      </c>
      <c r="J22" s="208">
        <f>AVERAGE(D22:I22)</f>
        <v>0.71</v>
      </c>
    </row>
    <row r="23" spans="2:10" x14ac:dyDescent="0.35">
      <c r="B23" s="3" t="s">
        <v>20</v>
      </c>
      <c r="D23" s="209">
        <v>50509</v>
      </c>
      <c r="E23" s="8">
        <v>39754</v>
      </c>
      <c r="F23" s="8">
        <v>27437</v>
      </c>
      <c r="G23" s="14">
        <v>47012</v>
      </c>
      <c r="H23" s="14">
        <v>10766</v>
      </c>
      <c r="I23" s="203">
        <v>80502</v>
      </c>
      <c r="J23" s="210">
        <f t="shared" si="0"/>
        <v>255980</v>
      </c>
    </row>
    <row r="24" spans="2:10" x14ac:dyDescent="0.35">
      <c r="B24" s="3" t="s">
        <v>21</v>
      </c>
      <c r="D24" s="96">
        <v>758</v>
      </c>
      <c r="E24" s="4">
        <v>883</v>
      </c>
      <c r="F24" s="4">
        <v>619</v>
      </c>
      <c r="G24" s="4">
        <v>776</v>
      </c>
      <c r="H24" s="4">
        <v>296</v>
      </c>
      <c r="I24" s="201">
        <v>466</v>
      </c>
      <c r="J24" s="205">
        <f t="shared" si="0"/>
        <v>3798</v>
      </c>
    </row>
    <row r="25" spans="2:10" x14ac:dyDescent="0.35">
      <c r="B25" s="3" t="s">
        <v>23</v>
      </c>
      <c r="D25" s="96">
        <v>11</v>
      </c>
      <c r="E25" s="4">
        <v>10</v>
      </c>
      <c r="F25" s="71" t="s">
        <v>29</v>
      </c>
      <c r="G25" s="4">
        <v>3</v>
      </c>
      <c r="H25" s="71" t="s">
        <v>29</v>
      </c>
      <c r="I25" s="201">
        <v>3</v>
      </c>
      <c r="J25" s="205">
        <f>SUM(D25:I25)</f>
        <v>27</v>
      </c>
    </row>
    <row r="26" spans="2:10" x14ac:dyDescent="0.35">
      <c r="B26" s="3" t="s">
        <v>24</v>
      </c>
      <c r="D26" s="100">
        <v>0.77</v>
      </c>
      <c r="E26" s="7">
        <v>0.72</v>
      </c>
      <c r="F26" s="71" t="s">
        <v>29</v>
      </c>
      <c r="G26" s="7">
        <v>0.71</v>
      </c>
      <c r="H26" s="71" t="s">
        <v>29</v>
      </c>
      <c r="I26" s="202">
        <v>0.75</v>
      </c>
      <c r="J26" s="208">
        <f>AVERAGE(D26:I26)</f>
        <v>0.73750000000000004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0.86</v>
      </c>
      <c r="E28" s="102">
        <v>0.88</v>
      </c>
      <c r="F28" s="180" t="s">
        <v>29</v>
      </c>
      <c r="G28" s="102">
        <v>0.82</v>
      </c>
      <c r="H28" s="180" t="s">
        <v>29</v>
      </c>
      <c r="I28" s="211">
        <v>0.72</v>
      </c>
      <c r="J28" s="212">
        <f>AVERAGE(D28:I28)</f>
        <v>0.82000000000000006</v>
      </c>
    </row>
  </sheetData>
  <mergeCells count="1">
    <mergeCell ref="G17:G18"/>
  </mergeCells>
  <pageMargins left="0.511811024" right="0.511811024" top="0.78740157500000008" bottom="0.78740157500000008" header="0.31496062000000008" footer="0.31496062000000008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84A-781E-43CC-A75A-AC169ACD478E}">
  <dimension ref="B3:L28"/>
  <sheetViews>
    <sheetView showGridLines="0" topLeftCell="A20" zoomScale="90" zoomScaleNormal="90" workbookViewId="0">
      <selection activeCell="G15" sqref="G1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56</v>
      </c>
      <c r="H4" s="89">
        <v>17</v>
      </c>
      <c r="I4" s="290">
        <v>70</v>
      </c>
      <c r="J4" s="291">
        <f>SUM(D4:I4)</f>
        <v>310</v>
      </c>
      <c r="K4" s="41">
        <v>45990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3</v>
      </c>
      <c r="E6" s="173">
        <v>0</v>
      </c>
      <c r="F6" s="173">
        <v>0</v>
      </c>
      <c r="G6" s="4">
        <v>3</v>
      </c>
      <c r="H6" s="4">
        <v>1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67</v>
      </c>
      <c r="E7" s="4">
        <f>E4-E5-E6</f>
        <v>61</v>
      </c>
      <c r="F7" s="4">
        <f>F4-F5-F6</f>
        <v>36</v>
      </c>
      <c r="G7" s="4">
        <v>52</v>
      </c>
      <c r="H7" s="4">
        <v>16</v>
      </c>
      <c r="I7" s="201">
        <v>67</v>
      </c>
      <c r="J7" s="205">
        <f t="shared" si="0"/>
        <v>299</v>
      </c>
      <c r="L7" s="25"/>
    </row>
    <row r="8" spans="2:12" x14ac:dyDescent="0.35">
      <c r="B8" s="3" t="s">
        <v>7</v>
      </c>
      <c r="D8" s="157">
        <v>56</v>
      </c>
      <c r="E8" s="4">
        <v>58</v>
      </c>
      <c r="F8" s="4">
        <v>33</v>
      </c>
      <c r="G8" s="4">
        <v>47</v>
      </c>
      <c r="H8" s="4">
        <v>15</v>
      </c>
      <c r="I8" s="201">
        <v>61</v>
      </c>
      <c r="J8" s="205">
        <f t="shared" si="0"/>
        <v>270</v>
      </c>
    </row>
    <row r="9" spans="2:12" x14ac:dyDescent="0.35">
      <c r="B9" s="3" t="s">
        <v>8</v>
      </c>
      <c r="D9" s="157">
        <v>11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25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6</v>
      </c>
    </row>
    <row r="11" spans="2:12" x14ac:dyDescent="0.35">
      <c r="B11" s="3" t="s">
        <v>10</v>
      </c>
      <c r="D11" s="96">
        <v>66</v>
      </c>
      <c r="E11" s="4">
        <v>51</v>
      </c>
      <c r="F11" s="4">
        <v>39</v>
      </c>
      <c r="G11" s="4">
        <v>55</v>
      </c>
      <c r="H11" s="4">
        <v>16</v>
      </c>
      <c r="I11" s="201">
        <v>69</v>
      </c>
      <c r="J11" s="205">
        <f t="shared" si="0"/>
        <v>296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2</v>
      </c>
      <c r="G12" s="4">
        <v>1</v>
      </c>
      <c r="H12" s="4">
        <v>0</v>
      </c>
      <c r="I12" s="201">
        <v>2</v>
      </c>
      <c r="J12" s="205">
        <f t="shared" si="0"/>
        <v>8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1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6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22</v>
      </c>
      <c r="E16" s="4">
        <v>0</v>
      </c>
      <c r="F16" s="4">
        <v>0</v>
      </c>
      <c r="G16" s="4">
        <v>9</v>
      </c>
      <c r="H16" s="4">
        <v>0</v>
      </c>
      <c r="I16" s="201">
        <v>24</v>
      </c>
      <c r="J16" s="205">
        <f t="shared" si="0"/>
        <v>55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22</v>
      </c>
      <c r="E19" s="4">
        <v>0</v>
      </c>
      <c r="F19" s="4">
        <v>0</v>
      </c>
      <c r="G19" s="4">
        <v>9</v>
      </c>
      <c r="H19" s="4">
        <v>0</v>
      </c>
      <c r="I19" s="201">
        <v>25</v>
      </c>
      <c r="J19" s="205">
        <f t="shared" si="0"/>
        <v>56</v>
      </c>
    </row>
    <row r="20" spans="2:10" x14ac:dyDescent="0.35">
      <c r="B20" s="3" t="s">
        <v>17</v>
      </c>
      <c r="D20" s="153">
        <v>7.4000000000000003E-3</v>
      </c>
      <c r="E20" s="6">
        <v>7.6E-3</v>
      </c>
      <c r="F20" s="6">
        <v>4.1000000000000003E-3</v>
      </c>
      <c r="G20" s="6" t="s">
        <v>737</v>
      </c>
      <c r="H20" s="6">
        <v>1.24E-2</v>
      </c>
      <c r="I20" s="136">
        <v>1.2999999999999999E-3</v>
      </c>
      <c r="J20" s="207">
        <f>AVERAGE(D20:I20)</f>
        <v>6.5600000000000007E-3</v>
      </c>
    </row>
    <row r="21" spans="2:10" x14ac:dyDescent="0.35">
      <c r="B21" s="3" t="s">
        <v>18</v>
      </c>
      <c r="D21" s="153">
        <v>7.3000000000000001E-3</v>
      </c>
      <c r="E21" s="6">
        <v>7.7999999999999996E-3</v>
      </c>
      <c r="F21" s="6">
        <v>7.7999999999999996E-3</v>
      </c>
      <c r="G21" s="7" t="s">
        <v>619</v>
      </c>
      <c r="H21" s="6">
        <v>5.4999999999999997E-3</v>
      </c>
      <c r="I21" s="136">
        <v>1.03E-2</v>
      </c>
      <c r="J21" s="207">
        <f>AVERAGE(D21:I21)</f>
        <v>7.7399999999999995E-3</v>
      </c>
    </row>
    <row r="22" spans="2:10" x14ac:dyDescent="0.35">
      <c r="B22" s="3" t="s">
        <v>19</v>
      </c>
      <c r="D22" s="100">
        <v>0.68</v>
      </c>
      <c r="E22" s="7">
        <v>0.79</v>
      </c>
      <c r="F22" s="7">
        <v>0.76</v>
      </c>
      <c r="G22" s="7">
        <v>0.56000000000000005</v>
      </c>
      <c r="H22" s="7">
        <v>0.43</v>
      </c>
      <c r="I22" s="202">
        <v>0.56000000000000005</v>
      </c>
      <c r="J22" s="208">
        <f>AVERAGE(D22:I22)</f>
        <v>0.63000000000000012</v>
      </c>
    </row>
    <row r="23" spans="2:10" x14ac:dyDescent="0.35">
      <c r="B23" s="3" t="s">
        <v>20</v>
      </c>
      <c r="D23" s="209">
        <v>45111</v>
      </c>
      <c r="E23" s="8">
        <v>31998</v>
      </c>
      <c r="F23" s="8">
        <v>26737</v>
      </c>
      <c r="G23" s="14">
        <v>43877</v>
      </c>
      <c r="H23" s="14">
        <v>6844</v>
      </c>
      <c r="I23" s="203">
        <v>62764</v>
      </c>
      <c r="J23" s="210">
        <f t="shared" si="0"/>
        <v>217331</v>
      </c>
    </row>
    <row r="24" spans="2:10" x14ac:dyDescent="0.35">
      <c r="B24" s="3" t="s">
        <v>21</v>
      </c>
      <c r="D24" s="96">
        <v>772</v>
      </c>
      <c r="E24" s="4">
        <v>684</v>
      </c>
      <c r="F24" s="4">
        <v>569</v>
      </c>
      <c r="G24" s="4">
        <v>686</v>
      </c>
      <c r="H24" s="4">
        <v>194</v>
      </c>
      <c r="I24" s="201">
        <v>642</v>
      </c>
      <c r="J24" s="205">
        <f t="shared" si="0"/>
        <v>3547</v>
      </c>
    </row>
    <row r="25" spans="2:10" x14ac:dyDescent="0.35">
      <c r="B25" s="3" t="s">
        <v>23</v>
      </c>
      <c r="D25" s="96">
        <v>12</v>
      </c>
      <c r="E25" s="4">
        <v>10</v>
      </c>
      <c r="F25" s="71" t="s">
        <v>29</v>
      </c>
      <c r="G25" s="4">
        <v>10</v>
      </c>
      <c r="H25" s="71" t="s">
        <v>29</v>
      </c>
      <c r="I25" s="201">
        <v>0</v>
      </c>
      <c r="J25" s="205">
        <f>SUM(D25:I25)</f>
        <v>32</v>
      </c>
    </row>
    <row r="26" spans="2:10" x14ac:dyDescent="0.35">
      <c r="B26" s="3" t="s">
        <v>24</v>
      </c>
      <c r="D26" s="100">
        <v>0.77</v>
      </c>
      <c r="E26" s="7">
        <v>0.74</v>
      </c>
      <c r="F26" s="71" t="s">
        <v>29</v>
      </c>
      <c r="G26" s="7">
        <v>0.7</v>
      </c>
      <c r="H26" s="71" t="s">
        <v>29</v>
      </c>
      <c r="I26" s="202">
        <v>0.68</v>
      </c>
      <c r="J26" s="208">
        <f>AVERAGE(D26:I26)</f>
        <v>0.72250000000000003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0.87</v>
      </c>
      <c r="E28" s="102">
        <v>0.88</v>
      </c>
      <c r="F28" s="180" t="s">
        <v>29</v>
      </c>
      <c r="G28" s="102">
        <v>0.83</v>
      </c>
      <c r="H28" s="71" t="s">
        <v>29</v>
      </c>
      <c r="I28" s="211">
        <v>0.7</v>
      </c>
      <c r="J28" s="212">
        <f>AVERAGE(D28:I28)</f>
        <v>0.82000000000000006</v>
      </c>
    </row>
  </sheetData>
  <pageMargins left="0.511811024" right="0.511811024" top="0.78740157500000008" bottom="0.78740157500000008" header="0.31496062000000008" footer="0.31496062000000008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E14B-5E49-450F-85A7-7BB6A9FB173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70</v>
      </c>
      <c r="E4" s="89">
        <v>61</v>
      </c>
      <c r="F4" s="89">
        <v>36</v>
      </c>
      <c r="G4" s="89">
        <v>58</v>
      </c>
      <c r="H4" s="89">
        <v>18</v>
      </c>
      <c r="I4" s="290">
        <v>69</v>
      </c>
      <c r="J4" s="291">
        <f>SUM(D4:I4)</f>
        <v>312</v>
      </c>
      <c r="K4" s="41">
        <v>45992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14</v>
      </c>
      <c r="E6" s="173">
        <v>0</v>
      </c>
      <c r="F6" s="173">
        <v>0</v>
      </c>
      <c r="G6" s="4">
        <v>1</v>
      </c>
      <c r="H6" s="4">
        <v>0</v>
      </c>
      <c r="I6" s="201">
        <v>10</v>
      </c>
      <c r="J6" s="205">
        <f t="shared" si="0"/>
        <v>25</v>
      </c>
      <c r="K6" s="41"/>
      <c r="L6" s="25"/>
    </row>
    <row r="7" spans="2:12" x14ac:dyDescent="0.35">
      <c r="B7" s="82" t="s">
        <v>54</v>
      </c>
      <c r="D7" s="156">
        <v>56</v>
      </c>
      <c r="E7" s="4">
        <f>E4-E5-E6</f>
        <v>61</v>
      </c>
      <c r="F7" s="4">
        <f>F4-F5-F6</f>
        <v>36</v>
      </c>
      <c r="G7" s="4">
        <v>56</v>
      </c>
      <c r="H7" s="4">
        <v>18</v>
      </c>
      <c r="I7" s="201">
        <v>57</v>
      </c>
      <c r="J7" s="205">
        <f t="shared" si="0"/>
        <v>284</v>
      </c>
      <c r="L7" s="25"/>
    </row>
    <row r="8" spans="2:12" x14ac:dyDescent="0.35">
      <c r="B8" s="3" t="s">
        <v>7</v>
      </c>
      <c r="D8" s="157">
        <v>49</v>
      </c>
      <c r="E8" s="4">
        <v>58</v>
      </c>
      <c r="F8" s="4">
        <v>33</v>
      </c>
      <c r="G8" s="4">
        <v>51</v>
      </c>
      <c r="H8" s="4">
        <v>17</v>
      </c>
      <c r="I8" s="201">
        <v>53</v>
      </c>
      <c r="J8" s="205">
        <f t="shared" si="0"/>
        <v>261</v>
      </c>
    </row>
    <row r="9" spans="2:12" x14ac:dyDescent="0.35">
      <c r="B9" s="3" t="s">
        <v>8</v>
      </c>
      <c r="D9" s="157">
        <v>7</v>
      </c>
      <c r="E9" s="4">
        <v>0</v>
      </c>
      <c r="F9" s="4">
        <v>2</v>
      </c>
      <c r="G9" s="4">
        <v>5</v>
      </c>
      <c r="H9" s="4">
        <v>1</v>
      </c>
      <c r="I9" s="201">
        <v>4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6</v>
      </c>
    </row>
    <row r="11" spans="2:12" x14ac:dyDescent="0.35">
      <c r="B11" s="3" t="s">
        <v>10</v>
      </c>
      <c r="D11" s="96">
        <v>55</v>
      </c>
      <c r="E11" s="4">
        <v>60</v>
      </c>
      <c r="F11" s="4">
        <v>37</v>
      </c>
      <c r="G11" s="4">
        <v>48</v>
      </c>
      <c r="H11" s="4">
        <v>18</v>
      </c>
      <c r="I11" s="201">
        <v>55</v>
      </c>
      <c r="J11" s="205">
        <f t="shared" si="0"/>
        <v>273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0</v>
      </c>
      <c r="G12" s="4">
        <v>0</v>
      </c>
      <c r="H12" s="4">
        <v>0</v>
      </c>
      <c r="I12" s="201">
        <v>2</v>
      </c>
      <c r="J12" s="205">
        <f t="shared" si="0"/>
        <v>2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1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1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25</v>
      </c>
      <c r="E16" s="4">
        <v>0</v>
      </c>
      <c r="F16" s="4">
        <v>0</v>
      </c>
      <c r="G16" s="4">
        <v>6</v>
      </c>
      <c r="H16" s="4">
        <v>0</v>
      </c>
      <c r="I16" s="201">
        <v>39</v>
      </c>
      <c r="J16" s="205">
        <f t="shared" si="0"/>
        <v>70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25</v>
      </c>
      <c r="E19" s="4">
        <v>0</v>
      </c>
      <c r="F19" s="4">
        <v>0</v>
      </c>
      <c r="G19" s="4">
        <v>6</v>
      </c>
      <c r="H19" s="4">
        <v>0</v>
      </c>
      <c r="I19" s="201">
        <v>40</v>
      </c>
      <c r="J19" s="205">
        <f t="shared" si="0"/>
        <v>71</v>
      </c>
    </row>
    <row r="20" spans="2:10" x14ac:dyDescent="0.35">
      <c r="B20" s="3" t="s">
        <v>17</v>
      </c>
      <c r="D20" s="153">
        <v>1.6299999999999999E-2</v>
      </c>
      <c r="E20" s="6">
        <v>2.0899999999999998E-2</v>
      </c>
      <c r="F20" s="6">
        <v>9.5999999999999992E-3</v>
      </c>
      <c r="G20" s="6" t="s">
        <v>435</v>
      </c>
      <c r="H20" s="6">
        <v>4.7000000000000002E-3</v>
      </c>
      <c r="I20" s="136">
        <v>3.2000000000000002E-3</v>
      </c>
      <c r="J20" s="207">
        <f>AVERAGE(D20:I20)</f>
        <v>1.094E-2</v>
      </c>
    </row>
    <row r="21" spans="2:10" x14ac:dyDescent="0.35">
      <c r="B21" s="3" t="s">
        <v>18</v>
      </c>
      <c r="D21" s="153">
        <v>7.6E-3</v>
      </c>
      <c r="E21" s="6">
        <v>8.2000000000000007E-3</v>
      </c>
      <c r="F21" s="6">
        <v>8.2000000000000007E-3</v>
      </c>
      <c r="G21" s="7" t="s">
        <v>576</v>
      </c>
      <c r="H21" s="6">
        <v>5.5999999999999999E-3</v>
      </c>
      <c r="I21" s="136">
        <v>9.9000000000000008E-3</v>
      </c>
      <c r="J21" s="207">
        <f>AVERAGE(D21:I21)</f>
        <v>7.9000000000000008E-3</v>
      </c>
    </row>
    <row r="22" spans="2:10" x14ac:dyDescent="0.35">
      <c r="B22" s="3" t="s">
        <v>19</v>
      </c>
      <c r="D22" s="100">
        <v>0.71</v>
      </c>
      <c r="E22" s="7">
        <v>0.79</v>
      </c>
      <c r="F22" s="7">
        <v>0.71</v>
      </c>
      <c r="G22" s="7">
        <v>0.59</v>
      </c>
      <c r="H22" s="7">
        <v>0.54</v>
      </c>
      <c r="I22" s="202">
        <v>0.59</v>
      </c>
      <c r="J22" s="208">
        <f>AVERAGE(D22:I22)</f>
        <v>0.65499999999999992</v>
      </c>
    </row>
    <row r="23" spans="2:10" x14ac:dyDescent="0.35">
      <c r="B23" s="3" t="s">
        <v>20</v>
      </c>
      <c r="D23" s="209">
        <v>38913</v>
      </c>
      <c r="E23" s="8">
        <v>37866</v>
      </c>
      <c r="F23" s="8">
        <v>32283</v>
      </c>
      <c r="G23" s="14">
        <v>39796</v>
      </c>
      <c r="H23" s="14">
        <v>9785</v>
      </c>
      <c r="I23" s="203">
        <v>52897</v>
      </c>
      <c r="J23" s="210">
        <f t="shared" si="0"/>
        <v>211540</v>
      </c>
    </row>
    <row r="24" spans="2:10" x14ac:dyDescent="0.35">
      <c r="B24" s="3" t="s">
        <v>21</v>
      </c>
      <c r="D24" s="96">
        <v>426</v>
      </c>
      <c r="E24" s="4">
        <v>781</v>
      </c>
      <c r="F24" s="4">
        <v>416</v>
      </c>
      <c r="G24" s="4">
        <v>486</v>
      </c>
      <c r="H24" s="4">
        <v>184</v>
      </c>
      <c r="I24" s="201">
        <v>450</v>
      </c>
      <c r="J24" s="205">
        <f t="shared" si="0"/>
        <v>2743</v>
      </c>
    </row>
    <row r="25" spans="2:10" x14ac:dyDescent="0.35">
      <c r="B25" s="3" t="s">
        <v>23</v>
      </c>
      <c r="D25" s="96">
        <v>15</v>
      </c>
      <c r="E25" s="4">
        <v>16</v>
      </c>
      <c r="F25" s="71" t="s">
        <v>29</v>
      </c>
      <c r="G25" s="4">
        <v>22</v>
      </c>
      <c r="H25" s="71" t="s">
        <v>29</v>
      </c>
      <c r="I25" s="201">
        <v>9</v>
      </c>
      <c r="J25" s="205">
        <f>SUM(D25:I25)</f>
        <v>62</v>
      </c>
    </row>
    <row r="26" spans="2:10" x14ac:dyDescent="0.35">
      <c r="B26" s="3" t="s">
        <v>24</v>
      </c>
      <c r="D26" s="100">
        <v>0.75</v>
      </c>
      <c r="E26" s="7">
        <v>0.78</v>
      </c>
      <c r="F26" s="71" t="s">
        <v>29</v>
      </c>
      <c r="G26" s="7">
        <v>0.71</v>
      </c>
      <c r="H26" s="71" t="s">
        <v>29</v>
      </c>
      <c r="I26" s="202">
        <v>0.73</v>
      </c>
      <c r="J26" s="208">
        <f>AVERAGE(D26:I26)</f>
        <v>0.74250000000000005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0.85</v>
      </c>
      <c r="E28" s="102">
        <v>0.89</v>
      </c>
      <c r="F28" s="180" t="s">
        <v>29</v>
      </c>
      <c r="G28" s="102">
        <v>0.82</v>
      </c>
      <c r="H28" s="71" t="s">
        <v>29</v>
      </c>
      <c r="I28" s="211">
        <v>0.7</v>
      </c>
      <c r="J28" s="212">
        <f>AVERAGE(D28:I28)</f>
        <v>0.81499999999999995</v>
      </c>
    </row>
  </sheetData>
  <pageMargins left="0.511811024" right="0.511811024" top="0.78740157500000008" bottom="0.78740157500000008" header="0.31496062000000008" footer="0.31496062000000008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8D64-E815-4195-B4B8-3EBBEEA62ED5}">
  <dimension ref="B3:L28"/>
  <sheetViews>
    <sheetView showGridLines="0" zoomScale="90" zoomScaleNormal="90" workbookViewId="0">
      <selection activeCell="D24" sqref="D2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58</v>
      </c>
      <c r="H4" s="89">
        <v>18</v>
      </c>
      <c r="I4" s="290">
        <v>69</v>
      </c>
      <c r="J4" s="291">
        <f>SUM(D4:I4)</f>
        <v>317</v>
      </c>
      <c r="K4" s="41">
        <v>45993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2</v>
      </c>
      <c r="J5" s="205">
        <f t="shared" ref="J5:J24" si="0">SUM(D5:I5)</f>
        <v>3</v>
      </c>
      <c r="K5" s="41"/>
      <c r="L5" s="25"/>
    </row>
    <row r="6" spans="2:12" x14ac:dyDescent="0.35">
      <c r="B6" s="82" t="s">
        <v>22</v>
      </c>
      <c r="D6" s="164">
        <v>0</v>
      </c>
      <c r="E6" s="173">
        <v>0</v>
      </c>
      <c r="F6" s="173">
        <v>0</v>
      </c>
      <c r="G6" s="4">
        <v>1</v>
      </c>
      <c r="H6" s="4">
        <v>3</v>
      </c>
      <c r="I6" s="201">
        <v>0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72</v>
      </c>
      <c r="E7" s="4">
        <f>E4-E5-E6</f>
        <v>63</v>
      </c>
      <c r="F7" s="4">
        <f>F4-F5-F6</f>
        <v>37</v>
      </c>
      <c r="G7" s="4">
        <v>56</v>
      </c>
      <c r="H7" s="4">
        <v>15</v>
      </c>
      <c r="I7" s="201">
        <v>67</v>
      </c>
      <c r="J7" s="205">
        <f t="shared" si="0"/>
        <v>310</v>
      </c>
      <c r="L7" s="25"/>
    </row>
    <row r="8" spans="2:12" x14ac:dyDescent="0.35">
      <c r="B8" s="3" t="s">
        <v>7</v>
      </c>
      <c r="D8" s="157">
        <v>60</v>
      </c>
      <c r="E8" s="4">
        <v>60</v>
      </c>
      <c r="F8" s="4">
        <v>34</v>
      </c>
      <c r="G8" s="4">
        <v>51</v>
      </c>
      <c r="H8" s="4">
        <v>15</v>
      </c>
      <c r="I8" s="201">
        <v>62</v>
      </c>
      <c r="J8" s="205">
        <f t="shared" si="0"/>
        <v>282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0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70</v>
      </c>
      <c r="E11" s="4">
        <v>58</v>
      </c>
      <c r="F11" s="4">
        <v>34</v>
      </c>
      <c r="G11" s="4">
        <v>51</v>
      </c>
      <c r="H11" s="4">
        <v>14</v>
      </c>
      <c r="I11" s="201">
        <v>69</v>
      </c>
      <c r="J11" s="205">
        <f t="shared" si="0"/>
        <v>296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1</v>
      </c>
      <c r="G12" s="4">
        <v>3</v>
      </c>
      <c r="H12" s="4">
        <v>1</v>
      </c>
      <c r="I12" s="201">
        <v>4</v>
      </c>
      <c r="J12" s="205">
        <f t="shared" si="0"/>
        <v>10</v>
      </c>
    </row>
    <row r="13" spans="2:12" x14ac:dyDescent="0.35">
      <c r="B13" s="3" t="s">
        <v>11</v>
      </c>
      <c r="D13" s="96">
        <v>9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1</v>
      </c>
      <c r="H14" s="4">
        <v>0</v>
      </c>
      <c r="I14" s="201">
        <v>6</v>
      </c>
      <c r="J14" s="205">
        <f t="shared" si="0"/>
        <v>7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15</v>
      </c>
      <c r="E16" s="4">
        <v>0</v>
      </c>
      <c r="F16" s="4">
        <v>0</v>
      </c>
      <c r="G16" s="4">
        <v>4</v>
      </c>
      <c r="H16" s="4">
        <v>0</v>
      </c>
      <c r="I16" s="201">
        <v>30</v>
      </c>
      <c r="J16" s="205">
        <f t="shared" si="0"/>
        <v>49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15</v>
      </c>
      <c r="E19" s="4">
        <v>0</v>
      </c>
      <c r="F19" s="4">
        <v>0</v>
      </c>
      <c r="G19" s="4">
        <v>4</v>
      </c>
      <c r="H19" s="4">
        <v>1</v>
      </c>
      <c r="I19" s="201">
        <v>31</v>
      </c>
      <c r="J19" s="205">
        <f t="shared" si="0"/>
        <v>51</v>
      </c>
    </row>
    <row r="20" spans="2:10" x14ac:dyDescent="0.35">
      <c r="B20" s="3" t="s">
        <v>17</v>
      </c>
      <c r="D20" s="153">
        <v>5.4000000000000003E-3</v>
      </c>
      <c r="E20" s="6">
        <v>6.7000000000000002E-3</v>
      </c>
      <c r="F20" s="6">
        <v>2.3999999999999998E-3</v>
      </c>
      <c r="G20" s="6" t="s">
        <v>564</v>
      </c>
      <c r="H20" s="6">
        <v>2.9999999999999997E-4</v>
      </c>
      <c r="I20" s="136">
        <v>2.5999999999999999E-3</v>
      </c>
      <c r="J20" s="207">
        <f>AVERAGE(D20:I20)</f>
        <v>3.4799999999999996E-3</v>
      </c>
    </row>
    <row r="21" spans="2:10" x14ac:dyDescent="0.35">
      <c r="B21" s="3" t="s">
        <v>18</v>
      </c>
      <c r="D21" s="153">
        <v>5.4000000000000003E-3</v>
      </c>
      <c r="E21" s="6">
        <v>5.4999999999999997E-3</v>
      </c>
      <c r="F21" s="6">
        <v>5.4999999999999997E-3</v>
      </c>
      <c r="G21" s="7" t="s">
        <v>564</v>
      </c>
      <c r="H21" s="6">
        <v>2.0000000000000001E-4</v>
      </c>
      <c r="I21" s="136">
        <v>2.5999999999999999E-3</v>
      </c>
      <c r="J21" s="207">
        <f>AVERAGE(D21:I21)</f>
        <v>3.8399999999999988E-3</v>
      </c>
    </row>
    <row r="22" spans="2:10" x14ac:dyDescent="0.35">
      <c r="B22" s="3" t="s">
        <v>19</v>
      </c>
      <c r="D22" s="100">
        <v>0.79</v>
      </c>
      <c r="E22" s="7">
        <v>0.77</v>
      </c>
      <c r="F22" s="7">
        <v>0.75</v>
      </c>
      <c r="G22" s="7">
        <v>0.61</v>
      </c>
      <c r="H22" s="7">
        <v>0.59</v>
      </c>
      <c r="I22" s="202">
        <v>0.59</v>
      </c>
      <c r="J22" s="208">
        <f>AVERAGE(D22:I22)</f>
        <v>0.68333333333333324</v>
      </c>
    </row>
    <row r="23" spans="2:10" x14ac:dyDescent="0.35">
      <c r="B23" s="3" t="s">
        <v>20</v>
      </c>
      <c r="D23" s="209">
        <v>67103</v>
      </c>
      <c r="E23" s="8">
        <v>27609</v>
      </c>
      <c r="F23" s="8">
        <v>25007</v>
      </c>
      <c r="G23" s="14">
        <v>45800</v>
      </c>
      <c r="H23" s="14">
        <v>8324</v>
      </c>
      <c r="I23" s="203">
        <v>62440</v>
      </c>
      <c r="J23" s="210">
        <f t="shared" si="0"/>
        <v>236283</v>
      </c>
    </row>
    <row r="24" spans="2:10" x14ac:dyDescent="0.35">
      <c r="B24" s="3" t="s">
        <v>21</v>
      </c>
      <c r="D24" s="96">
        <v>685</v>
      </c>
      <c r="E24" s="4">
        <v>504</v>
      </c>
      <c r="F24" s="4">
        <v>327</v>
      </c>
      <c r="G24" s="4">
        <v>421</v>
      </c>
      <c r="H24" s="4">
        <v>23</v>
      </c>
      <c r="I24" s="201">
        <v>586</v>
      </c>
      <c r="J24" s="205">
        <f t="shared" si="0"/>
        <v>2546</v>
      </c>
    </row>
    <row r="25" spans="2:10" x14ac:dyDescent="0.35">
      <c r="B25" s="3" t="s">
        <v>23</v>
      </c>
      <c r="D25" s="96">
        <v>7</v>
      </c>
      <c r="E25" s="4">
        <v>11</v>
      </c>
      <c r="F25" s="71" t="s">
        <v>29</v>
      </c>
      <c r="G25" s="4">
        <v>2</v>
      </c>
      <c r="H25" s="71" t="s">
        <v>29</v>
      </c>
      <c r="I25" s="201">
        <v>6</v>
      </c>
      <c r="J25" s="205">
        <f>SUM(D25:I25)</f>
        <v>26</v>
      </c>
    </row>
    <row r="26" spans="2:10" x14ac:dyDescent="0.35">
      <c r="B26" s="3" t="s">
        <v>24</v>
      </c>
      <c r="D26" s="100">
        <v>0.71</v>
      </c>
      <c r="E26" s="7">
        <v>0.82</v>
      </c>
      <c r="F26" s="71" t="s">
        <v>29</v>
      </c>
      <c r="G26" s="7">
        <v>0.76</v>
      </c>
      <c r="H26" s="71" t="s">
        <v>29</v>
      </c>
      <c r="I26" s="202">
        <v>0.79</v>
      </c>
      <c r="J26" s="208">
        <f>AVERAGE(D26:I26)</f>
        <v>0.77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0.84</v>
      </c>
      <c r="E28" s="102">
        <v>0.88</v>
      </c>
      <c r="F28" s="180" t="s">
        <v>29</v>
      </c>
      <c r="G28" s="102">
        <v>0.82</v>
      </c>
      <c r="H28" s="71" t="s">
        <v>29</v>
      </c>
      <c r="I28" s="211">
        <v>0.69</v>
      </c>
      <c r="J28" s="212">
        <f>AVERAGE(D28:I28)</f>
        <v>0.8075</v>
      </c>
    </row>
  </sheetData>
  <pageMargins left="0.511811024" right="0.511811024" top="0.78740157500000008" bottom="0.78740157500000008" header="0.31496062000000008" footer="0.31496062000000008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B4AE-0A4E-41CE-A622-F92BCCCBF531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58</v>
      </c>
      <c r="H4" s="89">
        <v>18</v>
      </c>
      <c r="I4" s="290">
        <v>69</v>
      </c>
      <c r="J4" s="291">
        <f>SUM(D4:I4)</f>
        <v>317</v>
      </c>
      <c r="K4" s="41">
        <v>45994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0</v>
      </c>
      <c r="J5" s="205">
        <f t="shared" ref="J5:J24" si="0">SUM(D5:I5)</f>
        <v>1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68</v>
      </c>
      <c r="J7" s="205">
        <f t="shared" si="0"/>
        <v>307</v>
      </c>
      <c r="L7" s="25"/>
    </row>
    <row r="8" spans="2:12" x14ac:dyDescent="0.35">
      <c r="B8" s="3" t="s">
        <v>7</v>
      </c>
      <c r="D8" s="157">
        <v>54</v>
      </c>
      <c r="E8" s="4">
        <v>60</v>
      </c>
      <c r="F8" s="4">
        <v>34</v>
      </c>
      <c r="G8" s="4">
        <v>50</v>
      </c>
      <c r="H8" s="4">
        <v>17</v>
      </c>
      <c r="I8" s="201">
        <v>62</v>
      </c>
      <c r="J8" s="205">
        <f t="shared" si="0"/>
        <v>277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75</v>
      </c>
      <c r="E11" s="4">
        <v>56</v>
      </c>
      <c r="F11" s="4">
        <v>45</v>
      </c>
      <c r="G11" s="4">
        <v>54</v>
      </c>
      <c r="H11" s="4">
        <v>18</v>
      </c>
      <c r="I11" s="201">
        <v>68</v>
      </c>
      <c r="J11" s="205">
        <f t="shared" si="0"/>
        <v>316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0</v>
      </c>
      <c r="H12" s="4">
        <v>0</v>
      </c>
      <c r="I12" s="201">
        <v>3</v>
      </c>
      <c r="J12" s="205">
        <f t="shared" si="0"/>
        <v>4</v>
      </c>
    </row>
    <row r="13" spans="2:12" x14ac:dyDescent="0.35">
      <c r="B13" s="3" t="s">
        <v>11</v>
      </c>
      <c r="D13" s="96">
        <v>3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10</v>
      </c>
      <c r="E14" s="4">
        <v>2</v>
      </c>
      <c r="F14" s="4">
        <v>0</v>
      </c>
      <c r="G14" s="4">
        <v>1</v>
      </c>
      <c r="H14" s="4">
        <v>0</v>
      </c>
      <c r="I14" s="201">
        <v>5</v>
      </c>
      <c r="J14" s="205">
        <f t="shared" si="0"/>
        <v>18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34</v>
      </c>
      <c r="E16" s="4">
        <v>0</v>
      </c>
      <c r="F16" s="4">
        <v>0</v>
      </c>
      <c r="G16" s="4">
        <v>4</v>
      </c>
      <c r="H16" s="4">
        <v>0</v>
      </c>
      <c r="I16" s="201">
        <v>22</v>
      </c>
      <c r="J16" s="205">
        <f t="shared" si="0"/>
        <v>60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3</v>
      </c>
      <c r="E18" s="4">
        <v>0</v>
      </c>
      <c r="F18" s="4">
        <v>0</v>
      </c>
      <c r="G18" s="239">
        <v>0</v>
      </c>
      <c r="H18" s="4">
        <v>0</v>
      </c>
      <c r="I18" s="201">
        <v>12</v>
      </c>
      <c r="J18" s="205">
        <f t="shared" si="0"/>
        <v>15</v>
      </c>
    </row>
    <row r="19" spans="2:10" x14ac:dyDescent="0.35">
      <c r="B19" s="3" t="s">
        <v>16</v>
      </c>
      <c r="D19" s="96">
        <v>37</v>
      </c>
      <c r="E19" s="4">
        <v>0</v>
      </c>
      <c r="F19" s="4">
        <v>0</v>
      </c>
      <c r="G19" s="4">
        <v>4</v>
      </c>
      <c r="H19" s="4">
        <v>8</v>
      </c>
      <c r="I19" s="201">
        <v>35</v>
      </c>
      <c r="J19" s="205">
        <f t="shared" si="0"/>
        <v>84</v>
      </c>
    </row>
    <row r="20" spans="2:10" x14ac:dyDescent="0.35">
      <c r="B20" s="3" t="s">
        <v>17</v>
      </c>
      <c r="D20" s="153">
        <v>4.7999999999999996E-3</v>
      </c>
      <c r="E20" s="6">
        <v>1.5699999999999999E-2</v>
      </c>
      <c r="F20" s="6">
        <v>1.5E-3</v>
      </c>
      <c r="G20" s="6" t="s">
        <v>471</v>
      </c>
      <c r="H20" s="6">
        <v>2.0000000000000001E-4</v>
      </c>
      <c r="I20" s="136">
        <v>1.2999999999999999E-3</v>
      </c>
      <c r="J20" s="207">
        <f>AVERAGE(D20:I20)</f>
        <v>4.6999999999999993E-3</v>
      </c>
    </row>
    <row r="21" spans="2:10" x14ac:dyDescent="0.35">
      <c r="B21" s="3" t="s">
        <v>18</v>
      </c>
      <c r="D21" s="153">
        <v>5.4000000000000003E-3</v>
      </c>
      <c r="E21" s="6">
        <v>1.3299999999999999E-2</v>
      </c>
      <c r="F21" s="6">
        <v>1.3299999999999999E-2</v>
      </c>
      <c r="G21" s="7" t="s">
        <v>336</v>
      </c>
      <c r="H21" s="6">
        <v>2.0000000000000001E-4</v>
      </c>
      <c r="I21" s="136">
        <v>1.8E-3</v>
      </c>
      <c r="J21" s="207">
        <f>AVERAGE(D21:I21)</f>
        <v>6.8000000000000005E-3</v>
      </c>
    </row>
    <row r="22" spans="2:10" x14ac:dyDescent="0.35">
      <c r="B22" s="3" t="s">
        <v>19</v>
      </c>
      <c r="D22" s="100">
        <v>0.88</v>
      </c>
      <c r="E22" s="7">
        <v>0.86</v>
      </c>
      <c r="F22" s="7">
        <v>0.8</v>
      </c>
      <c r="G22" s="7">
        <v>0.72</v>
      </c>
      <c r="H22" s="7">
        <v>0.82</v>
      </c>
      <c r="I22" s="202">
        <v>0.64</v>
      </c>
      <c r="J22" s="208">
        <f>AVERAGE(D22:I22)</f>
        <v>0.78666666666666663</v>
      </c>
    </row>
    <row r="23" spans="2:10" x14ac:dyDescent="0.35">
      <c r="B23" s="3" t="s">
        <v>20</v>
      </c>
      <c r="D23" s="209">
        <v>71365</v>
      </c>
      <c r="E23" s="8">
        <v>36711</v>
      </c>
      <c r="F23" s="8">
        <v>37542</v>
      </c>
      <c r="G23" s="14">
        <v>55356</v>
      </c>
      <c r="H23" s="14">
        <v>14848</v>
      </c>
      <c r="I23" s="203">
        <v>70356</v>
      </c>
      <c r="J23" s="210">
        <f t="shared" si="0"/>
        <v>286178</v>
      </c>
    </row>
    <row r="24" spans="2:10" x14ac:dyDescent="0.35">
      <c r="B24" s="3" t="s">
        <v>21</v>
      </c>
      <c r="D24" s="96">
        <v>714</v>
      </c>
      <c r="E24" s="4">
        <v>851</v>
      </c>
      <c r="F24" s="4">
        <v>551</v>
      </c>
      <c r="G24" s="4">
        <v>551</v>
      </c>
      <c r="H24" s="4">
        <v>334</v>
      </c>
      <c r="I24" s="201">
        <v>571</v>
      </c>
      <c r="J24" s="205">
        <f t="shared" si="0"/>
        <v>3572</v>
      </c>
    </row>
    <row r="25" spans="2:10" x14ac:dyDescent="0.35">
      <c r="B25" s="3" t="s">
        <v>23</v>
      </c>
      <c r="D25" s="96">
        <v>6</v>
      </c>
      <c r="E25" s="4">
        <v>10</v>
      </c>
      <c r="F25" s="71" t="s">
        <v>29</v>
      </c>
      <c r="G25" s="4">
        <v>6</v>
      </c>
      <c r="H25" s="71" t="s">
        <v>29</v>
      </c>
      <c r="I25" s="201">
        <v>6</v>
      </c>
      <c r="J25" s="205">
        <f>SUM(D25:I25)</f>
        <v>28</v>
      </c>
    </row>
    <row r="26" spans="2:10" x14ac:dyDescent="0.35">
      <c r="B26" s="3" t="s">
        <v>24</v>
      </c>
      <c r="D26" s="100">
        <v>0.71</v>
      </c>
      <c r="E26" s="7">
        <v>0.81</v>
      </c>
      <c r="F26" s="71" t="s">
        <v>29</v>
      </c>
      <c r="G26" s="7">
        <v>0.76</v>
      </c>
      <c r="H26" s="71" t="s">
        <v>29</v>
      </c>
      <c r="I26" s="202">
        <v>0.79</v>
      </c>
      <c r="J26" s="208">
        <f>AVERAGE(D26:I26)</f>
        <v>0.76750000000000007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0.83</v>
      </c>
      <c r="E28" s="102">
        <v>0.88</v>
      </c>
      <c r="F28" s="180" t="s">
        <v>29</v>
      </c>
      <c r="G28" s="102">
        <v>0.8</v>
      </c>
      <c r="H28" s="71" t="s">
        <v>29</v>
      </c>
      <c r="I28" s="211">
        <v>0.69</v>
      </c>
      <c r="J28" s="212">
        <f>AVERAGE(D28:I28)</f>
        <v>0.79999999999999993</v>
      </c>
    </row>
  </sheetData>
  <pageMargins left="0.511811024" right="0.511811024" top="0.78740157500000008" bottom="0.78740157500000008" header="0.31496062000000008" footer="0.31496062000000008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DD03-D904-45B5-A0BC-4C680433B02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58</v>
      </c>
      <c r="H4" s="89">
        <v>18</v>
      </c>
      <c r="I4" s="290">
        <v>69</v>
      </c>
      <c r="J4" s="291">
        <f>SUM(D4:I4)</f>
        <v>317</v>
      </c>
      <c r="K4" s="41">
        <v>45995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0</v>
      </c>
      <c r="J5" s="205">
        <f t="shared" ref="J5:J24" si="0">SUM(D5:I5)</f>
        <v>1</v>
      </c>
      <c r="K5" s="41"/>
      <c r="L5" s="25"/>
    </row>
    <row r="6" spans="2:12" x14ac:dyDescent="0.35">
      <c r="B6" s="82" t="s">
        <v>22</v>
      </c>
      <c r="D6" s="164">
        <v>3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69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68</v>
      </c>
      <c r="J7" s="205">
        <f t="shared" si="0"/>
        <v>310</v>
      </c>
      <c r="L7" s="25"/>
    </row>
    <row r="8" spans="2:12" x14ac:dyDescent="0.35">
      <c r="B8" s="3" t="s">
        <v>7</v>
      </c>
      <c r="D8" s="157">
        <v>57</v>
      </c>
      <c r="E8" s="4">
        <v>60</v>
      </c>
      <c r="F8" s="4">
        <v>34</v>
      </c>
      <c r="G8" s="4">
        <v>50</v>
      </c>
      <c r="H8" s="4">
        <v>17</v>
      </c>
      <c r="I8" s="201">
        <v>63</v>
      </c>
      <c r="J8" s="205">
        <f t="shared" si="0"/>
        <v>281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64</v>
      </c>
      <c r="F11" s="4">
        <v>35</v>
      </c>
      <c r="G11" s="4">
        <v>51</v>
      </c>
      <c r="H11" s="4">
        <v>18</v>
      </c>
      <c r="I11" s="201">
        <v>73</v>
      </c>
      <c r="J11" s="205">
        <f t="shared" si="0"/>
        <v>313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2</v>
      </c>
      <c r="G12" s="4">
        <v>1</v>
      </c>
      <c r="H12" s="4">
        <v>0</v>
      </c>
      <c r="I12" s="201">
        <v>1</v>
      </c>
      <c r="J12" s="205">
        <f t="shared" si="0"/>
        <v>5</v>
      </c>
    </row>
    <row r="13" spans="2:12" x14ac:dyDescent="0.35">
      <c r="B13" s="3" t="s">
        <v>11</v>
      </c>
      <c r="D13" s="96">
        <v>6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9</v>
      </c>
      <c r="E14" s="4">
        <v>4</v>
      </c>
      <c r="F14" s="4">
        <v>0</v>
      </c>
      <c r="G14" s="4">
        <v>3</v>
      </c>
      <c r="H14" s="4">
        <v>0</v>
      </c>
      <c r="I14" s="201">
        <v>7</v>
      </c>
      <c r="J14" s="205">
        <f t="shared" si="0"/>
        <v>23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14</v>
      </c>
      <c r="E16" s="4">
        <v>0</v>
      </c>
      <c r="F16" s="4">
        <v>0</v>
      </c>
      <c r="G16" s="4">
        <v>10</v>
      </c>
      <c r="H16" s="4">
        <v>0</v>
      </c>
      <c r="I16" s="201">
        <v>19</v>
      </c>
      <c r="J16" s="205">
        <f t="shared" si="0"/>
        <v>43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6</v>
      </c>
      <c r="H17" s="4">
        <v>0</v>
      </c>
      <c r="I17" s="201">
        <v>3</v>
      </c>
      <c r="J17" s="205">
        <f t="shared" si="0"/>
        <v>9</v>
      </c>
    </row>
    <row r="18" spans="2:10" x14ac:dyDescent="0.35">
      <c r="B18" s="3" t="s">
        <v>15</v>
      </c>
      <c r="D18" s="96">
        <v>13</v>
      </c>
      <c r="E18" s="4">
        <v>0</v>
      </c>
      <c r="F18" s="4">
        <v>0</v>
      </c>
      <c r="G18" s="239">
        <v>7</v>
      </c>
      <c r="H18" s="4">
        <v>0</v>
      </c>
      <c r="I18" s="201">
        <v>23</v>
      </c>
      <c r="J18" s="205">
        <f t="shared" si="0"/>
        <v>43</v>
      </c>
    </row>
    <row r="19" spans="2:10" x14ac:dyDescent="0.35">
      <c r="B19" s="3" t="s">
        <v>16</v>
      </c>
      <c r="D19" s="96">
        <v>27</v>
      </c>
      <c r="E19" s="4">
        <v>0</v>
      </c>
      <c r="F19" s="4">
        <v>0</v>
      </c>
      <c r="G19" s="4">
        <v>23</v>
      </c>
      <c r="H19" s="4">
        <v>5</v>
      </c>
      <c r="I19" s="201">
        <v>45</v>
      </c>
      <c r="J19" s="205">
        <f t="shared" si="0"/>
        <v>100</v>
      </c>
    </row>
    <row r="20" spans="2:10" x14ac:dyDescent="0.35">
      <c r="B20" s="3" t="s">
        <v>17</v>
      </c>
      <c r="D20" s="153">
        <v>9.2999999999999992E-3</v>
      </c>
      <c r="E20" s="6">
        <v>3.7000000000000002E-3</v>
      </c>
      <c r="F20" s="6">
        <v>1.9E-3</v>
      </c>
      <c r="G20" s="6" t="s">
        <v>124</v>
      </c>
      <c r="H20" s="6">
        <v>0</v>
      </c>
      <c r="I20" s="136">
        <v>1.5E-3</v>
      </c>
      <c r="J20" s="207">
        <f>AVERAGE(D20:I20)</f>
        <v>3.2800000000000004E-3</v>
      </c>
    </row>
    <row r="21" spans="2:10" x14ac:dyDescent="0.35">
      <c r="B21" s="3" t="s">
        <v>18</v>
      </c>
      <c r="D21" s="153">
        <v>7.3000000000000001E-3</v>
      </c>
      <c r="E21" s="6">
        <v>1.0200000000000001E-2</v>
      </c>
      <c r="F21" s="6">
        <v>1.0200000000000001E-2</v>
      </c>
      <c r="G21" s="7" t="s">
        <v>150</v>
      </c>
      <c r="H21" s="6">
        <v>9.9710000000000006E-5</v>
      </c>
      <c r="I21" s="136">
        <v>1.6999999999999999E-3</v>
      </c>
      <c r="J21" s="207">
        <f>AVERAGE(D21:I21)</f>
        <v>5.899942E-3</v>
      </c>
    </row>
    <row r="22" spans="2:10" x14ac:dyDescent="0.35">
      <c r="B22" s="3" t="s">
        <v>19</v>
      </c>
      <c r="D22" s="100">
        <v>0.93</v>
      </c>
      <c r="E22" s="7">
        <v>0.78</v>
      </c>
      <c r="F22" s="7">
        <v>0.69</v>
      </c>
      <c r="G22" s="7">
        <v>0.72</v>
      </c>
      <c r="H22" s="7">
        <v>0.85</v>
      </c>
      <c r="I22" s="202">
        <v>0.66</v>
      </c>
      <c r="J22" s="208">
        <f>AVERAGE(D22:I22)</f>
        <v>0.77166666666666661</v>
      </c>
    </row>
    <row r="23" spans="2:10" x14ac:dyDescent="0.35">
      <c r="B23" s="3" t="s">
        <v>20</v>
      </c>
      <c r="D23" s="209">
        <v>82565</v>
      </c>
      <c r="E23" s="8">
        <v>46929</v>
      </c>
      <c r="F23" s="8">
        <v>32043</v>
      </c>
      <c r="G23" s="14">
        <v>55356</v>
      </c>
      <c r="H23" s="14">
        <v>17190</v>
      </c>
      <c r="I23" s="203">
        <v>72268</v>
      </c>
      <c r="J23" s="210">
        <f t="shared" si="0"/>
        <v>306351</v>
      </c>
    </row>
    <row r="24" spans="2:10" x14ac:dyDescent="0.35">
      <c r="B24" s="3" t="s">
        <v>21</v>
      </c>
      <c r="D24" s="96">
        <v>636</v>
      </c>
      <c r="E24" s="4">
        <v>595</v>
      </c>
      <c r="F24" s="4">
        <v>459</v>
      </c>
      <c r="G24" s="4">
        <v>551</v>
      </c>
      <c r="H24" s="4">
        <v>343</v>
      </c>
      <c r="I24" s="201">
        <v>675</v>
      </c>
      <c r="J24" s="205">
        <f t="shared" si="0"/>
        <v>3259</v>
      </c>
    </row>
    <row r="25" spans="2:10" x14ac:dyDescent="0.35">
      <c r="B25" s="3" t="s">
        <v>23</v>
      </c>
      <c r="D25" s="96">
        <v>11</v>
      </c>
      <c r="E25" s="4">
        <v>9</v>
      </c>
      <c r="F25" s="71" t="s">
        <v>29</v>
      </c>
      <c r="G25" s="4">
        <v>2</v>
      </c>
      <c r="H25" s="71" t="s">
        <v>29</v>
      </c>
      <c r="I25" s="201">
        <v>4</v>
      </c>
      <c r="J25" s="205">
        <f>SUM(D25:I25)</f>
        <v>26</v>
      </c>
    </row>
    <row r="26" spans="2:10" x14ac:dyDescent="0.35">
      <c r="B26" s="3" t="s">
        <v>24</v>
      </c>
      <c r="D26" s="100">
        <v>0.7</v>
      </c>
      <c r="E26" s="7">
        <v>0.77</v>
      </c>
      <c r="F26" s="71" t="s">
        <v>29</v>
      </c>
      <c r="G26" s="7">
        <v>0.74</v>
      </c>
      <c r="H26" s="71" t="s">
        <v>29</v>
      </c>
      <c r="I26" s="202">
        <v>0.75</v>
      </c>
      <c r="J26" s="208">
        <f>AVERAGE(D26:I26)</f>
        <v>0.74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0.83</v>
      </c>
      <c r="E28" s="102">
        <v>0.88</v>
      </c>
      <c r="F28" s="180" t="s">
        <v>29</v>
      </c>
      <c r="G28" s="102">
        <v>0.79</v>
      </c>
      <c r="H28" s="71" t="s">
        <v>29</v>
      </c>
      <c r="I28" s="211">
        <v>0.68</v>
      </c>
      <c r="J28" s="212">
        <f>AVERAGE(D28:I28)</f>
        <v>0.79500000000000004</v>
      </c>
    </row>
  </sheetData>
  <pageMargins left="0.511811024" right="0.511811024" top="0.78740157500000008" bottom="0.78740157500000008" header="0.31496062000000008" footer="0.31496062000000008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639C-C540-402F-8FDA-6BB2804014A8}">
  <dimension ref="B3:L28"/>
  <sheetViews>
    <sheetView showGridLines="0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0" width="11.26953125" style="1" customWidth="1"/>
    <col min="11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58</v>
      </c>
      <c r="H4" s="89">
        <v>18</v>
      </c>
      <c r="I4" s="290">
        <v>69</v>
      </c>
      <c r="J4" s="291">
        <f>SUM(D4:I4)</f>
        <v>317</v>
      </c>
      <c r="K4" s="41">
        <v>45996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1</v>
      </c>
      <c r="H5" s="4">
        <v>0</v>
      </c>
      <c r="I5" s="201">
        <v>0</v>
      </c>
      <c r="J5" s="205">
        <f t="shared" ref="J5:J24" si="0">SUM(D5:I5)</f>
        <v>1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3</v>
      </c>
      <c r="H6" s="4">
        <v>0</v>
      </c>
      <c r="I6" s="201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54</v>
      </c>
      <c r="H7" s="4">
        <v>18</v>
      </c>
      <c r="I7" s="201">
        <v>68</v>
      </c>
      <c r="J7" s="205">
        <f t="shared" si="0"/>
        <v>310</v>
      </c>
      <c r="L7" s="25"/>
    </row>
    <row r="8" spans="2:12" x14ac:dyDescent="0.35">
      <c r="B8" s="3" t="s">
        <v>7</v>
      </c>
      <c r="D8" s="157">
        <v>59</v>
      </c>
      <c r="E8" s="4">
        <v>60</v>
      </c>
      <c r="F8" s="4">
        <v>34</v>
      </c>
      <c r="G8" s="4">
        <v>49</v>
      </c>
      <c r="H8" s="4">
        <v>17</v>
      </c>
      <c r="I8" s="201">
        <v>62</v>
      </c>
      <c r="J8" s="205">
        <f t="shared" si="0"/>
        <v>281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74</v>
      </c>
      <c r="E11" s="4">
        <v>56</v>
      </c>
      <c r="F11" s="4">
        <v>52</v>
      </c>
      <c r="G11" s="4">
        <v>62</v>
      </c>
      <c r="H11" s="4">
        <v>18</v>
      </c>
      <c r="I11" s="201">
        <v>79</v>
      </c>
      <c r="J11" s="205">
        <f t="shared" si="0"/>
        <v>341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2</v>
      </c>
      <c r="H12" s="4">
        <v>0</v>
      </c>
      <c r="I12" s="201">
        <v>1</v>
      </c>
      <c r="J12" s="205">
        <f t="shared" si="0"/>
        <v>4</v>
      </c>
    </row>
    <row r="13" spans="2:12" x14ac:dyDescent="0.35">
      <c r="B13" s="3" t="s">
        <v>11</v>
      </c>
      <c r="D13" s="96">
        <v>4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6</v>
      </c>
      <c r="E14" s="4">
        <v>6</v>
      </c>
      <c r="F14" s="4">
        <v>3</v>
      </c>
      <c r="G14" s="4">
        <v>10</v>
      </c>
      <c r="H14" s="4">
        <v>0</v>
      </c>
      <c r="I14" s="201">
        <v>14</v>
      </c>
      <c r="J14" s="205">
        <f t="shared" si="0"/>
        <v>39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13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5</v>
      </c>
      <c r="H16" s="4">
        <v>0</v>
      </c>
      <c r="I16" s="201">
        <v>14</v>
      </c>
      <c r="J16" s="205">
        <f t="shared" si="0"/>
        <v>24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7</v>
      </c>
      <c r="H17" s="4">
        <v>0</v>
      </c>
      <c r="I17" s="201">
        <v>2</v>
      </c>
      <c r="J17" s="205">
        <f t="shared" si="0"/>
        <v>9</v>
      </c>
    </row>
    <row r="18" spans="2:10" x14ac:dyDescent="0.35">
      <c r="B18" s="3" t="s">
        <v>15</v>
      </c>
      <c r="D18" s="96">
        <v>9</v>
      </c>
      <c r="E18" s="4">
        <v>0</v>
      </c>
      <c r="F18" s="4">
        <v>0</v>
      </c>
      <c r="G18" s="239">
        <v>14</v>
      </c>
      <c r="H18" s="4">
        <v>0</v>
      </c>
      <c r="I18" s="201">
        <v>41</v>
      </c>
      <c r="J18" s="205">
        <f t="shared" si="0"/>
        <v>64</v>
      </c>
    </row>
    <row r="19" spans="2:10" x14ac:dyDescent="0.35">
      <c r="B19" s="3" t="s">
        <v>16</v>
      </c>
      <c r="D19" s="96">
        <v>14</v>
      </c>
      <c r="E19" s="4">
        <v>0</v>
      </c>
      <c r="F19" s="4">
        <v>0</v>
      </c>
      <c r="G19" s="4">
        <v>26</v>
      </c>
      <c r="H19" s="4">
        <v>3</v>
      </c>
      <c r="I19" s="201">
        <v>57</v>
      </c>
      <c r="J19" s="205">
        <f t="shared" si="0"/>
        <v>100</v>
      </c>
    </row>
    <row r="20" spans="2:10" x14ac:dyDescent="0.35">
      <c r="B20" s="3" t="s">
        <v>17</v>
      </c>
      <c r="D20" s="153">
        <v>3.8E-3</v>
      </c>
      <c r="E20" s="6">
        <v>3.5000000000000001E-3</v>
      </c>
      <c r="F20" s="6">
        <v>1.2999999999999999E-3</v>
      </c>
      <c r="G20" s="6">
        <v>1.24E-2</v>
      </c>
      <c r="H20" s="6">
        <v>1.11E-2</v>
      </c>
      <c r="I20" s="136">
        <v>2E-3</v>
      </c>
      <c r="J20" s="207">
        <f>AVERAGE(D20:I20)</f>
        <v>5.6833333333333328E-3</v>
      </c>
    </row>
    <row r="21" spans="2:10" x14ac:dyDescent="0.35">
      <c r="B21" s="3" t="s">
        <v>18</v>
      </c>
      <c r="D21" s="153">
        <v>6.1000000000000004E-3</v>
      </c>
      <c r="E21" s="6">
        <v>7.4000000000000003E-3</v>
      </c>
      <c r="F21" s="6">
        <v>7.4000000000000003E-3</v>
      </c>
      <c r="G21" s="7" t="s">
        <v>735</v>
      </c>
      <c r="H21" s="6">
        <v>3.0999999999999999E-3</v>
      </c>
      <c r="I21" s="136">
        <v>1.8E-3</v>
      </c>
      <c r="J21" s="207">
        <f>AVERAGE(D21:I21)</f>
        <v>5.1599999999999997E-3</v>
      </c>
    </row>
    <row r="22" spans="2:10" x14ac:dyDescent="0.35">
      <c r="B22" s="3" t="s">
        <v>19</v>
      </c>
      <c r="D22" s="100">
        <v>0.9</v>
      </c>
      <c r="E22" s="7">
        <v>0.88</v>
      </c>
      <c r="F22" s="7">
        <v>0.83</v>
      </c>
      <c r="G22" s="7">
        <v>0.86</v>
      </c>
      <c r="H22" s="7">
        <v>0.81</v>
      </c>
      <c r="I22" s="202">
        <v>0.68</v>
      </c>
      <c r="J22" s="208">
        <f>AVERAGE(D22:I22)</f>
        <v>0.82666666666666655</v>
      </c>
    </row>
    <row r="23" spans="2:10" x14ac:dyDescent="0.35">
      <c r="B23" s="3" t="s">
        <v>20</v>
      </c>
      <c r="D23" s="209">
        <v>61652</v>
      </c>
      <c r="E23" s="8">
        <v>38313</v>
      </c>
      <c r="F23" s="8">
        <v>51321</v>
      </c>
      <c r="G23" s="14">
        <v>85192</v>
      </c>
      <c r="H23" s="14">
        <v>13442</v>
      </c>
      <c r="I23" s="203">
        <v>83179</v>
      </c>
      <c r="J23" s="210">
        <f t="shared" si="0"/>
        <v>333099</v>
      </c>
    </row>
    <row r="24" spans="2:10" x14ac:dyDescent="0.35">
      <c r="B24" s="3" t="s">
        <v>21</v>
      </c>
      <c r="D24" s="96">
        <v>675</v>
      </c>
      <c r="E24" s="4">
        <v>702</v>
      </c>
      <c r="F24" s="4">
        <v>558</v>
      </c>
      <c r="G24" s="4">
        <v>848</v>
      </c>
      <c r="H24" s="4">
        <v>264</v>
      </c>
      <c r="I24" s="201">
        <v>647</v>
      </c>
      <c r="J24" s="205">
        <f t="shared" si="0"/>
        <v>3694</v>
      </c>
    </row>
    <row r="25" spans="2:10" x14ac:dyDescent="0.35">
      <c r="B25" s="3" t="s">
        <v>23</v>
      </c>
      <c r="D25" s="96">
        <v>8</v>
      </c>
      <c r="E25" s="4">
        <v>10</v>
      </c>
      <c r="F25" s="71" t="s">
        <v>29</v>
      </c>
      <c r="G25" s="4">
        <v>7</v>
      </c>
      <c r="H25" s="71" t="s">
        <v>29</v>
      </c>
      <c r="I25" s="201">
        <v>6</v>
      </c>
      <c r="J25" s="205">
        <f>SUM(D25:I25)</f>
        <v>31</v>
      </c>
    </row>
    <row r="26" spans="2:10" x14ac:dyDescent="0.35">
      <c r="B26" s="3" t="s">
        <v>24</v>
      </c>
      <c r="D26" s="100">
        <v>0.67</v>
      </c>
      <c r="E26" s="7">
        <v>0.75</v>
      </c>
      <c r="F26" s="71" t="s">
        <v>29</v>
      </c>
      <c r="G26" s="7">
        <v>0.7</v>
      </c>
      <c r="H26" s="71" t="s">
        <v>29</v>
      </c>
      <c r="I26" s="202">
        <v>0.73</v>
      </c>
      <c r="J26" s="208">
        <f>AVERAGE(D26:I26)</f>
        <v>0.71250000000000002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0.83</v>
      </c>
      <c r="E28" s="102">
        <v>0.88</v>
      </c>
      <c r="F28" s="180" t="s">
        <v>29</v>
      </c>
      <c r="G28" s="102">
        <v>0.8</v>
      </c>
      <c r="H28" s="71" t="s">
        <v>29</v>
      </c>
      <c r="I28" s="211">
        <v>0.68</v>
      </c>
      <c r="J28" s="212">
        <f>AVERAGE(D28:I28)</f>
        <v>0.79749999999999999</v>
      </c>
    </row>
  </sheetData>
  <pageMargins left="0.511811024" right="0.511811024" top="0.78740157500000008" bottom="0.78740157500000008" header="0.31496062000000008" footer="0.31496062000000008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6E09-430A-4567-A68D-BEA785549459}">
  <dimension ref="B3:L28"/>
  <sheetViews>
    <sheetView showGridLines="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69</v>
      </c>
      <c r="J4" s="291">
        <f>SUM(D4:I4)</f>
        <v>316</v>
      </c>
      <c r="K4" s="41">
        <v>46000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3</v>
      </c>
      <c r="H6" s="4">
        <v>2</v>
      </c>
      <c r="I6" s="201">
        <v>2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54</v>
      </c>
      <c r="H7" s="4">
        <v>16</v>
      </c>
      <c r="I7" s="201">
        <v>67</v>
      </c>
      <c r="J7" s="205">
        <f t="shared" si="0"/>
        <v>307</v>
      </c>
      <c r="L7" s="25"/>
    </row>
    <row r="8" spans="2:12" x14ac:dyDescent="0.35">
      <c r="B8" s="3" t="s">
        <v>7</v>
      </c>
      <c r="D8" s="157">
        <v>59</v>
      </c>
      <c r="E8" s="4">
        <v>60</v>
      </c>
      <c r="F8" s="4">
        <v>34</v>
      </c>
      <c r="G8" s="4">
        <v>50</v>
      </c>
      <c r="H8" s="4">
        <v>15</v>
      </c>
      <c r="I8" s="201">
        <v>61</v>
      </c>
      <c r="J8" s="205">
        <f t="shared" si="0"/>
        <v>279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50</v>
      </c>
      <c r="F11" s="4">
        <v>49</v>
      </c>
      <c r="G11" s="4">
        <v>59</v>
      </c>
      <c r="H11" s="4">
        <v>16</v>
      </c>
      <c r="I11" s="201">
        <v>77</v>
      </c>
      <c r="J11" s="205">
        <f t="shared" si="0"/>
        <v>323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2</v>
      </c>
      <c r="G12" s="4">
        <v>11</v>
      </c>
      <c r="H12" s="4">
        <v>0</v>
      </c>
      <c r="I12" s="201">
        <v>2</v>
      </c>
      <c r="J12" s="205">
        <f t="shared" si="0"/>
        <v>18</v>
      </c>
    </row>
    <row r="13" spans="2:12" x14ac:dyDescent="0.35">
      <c r="B13" s="3" t="s">
        <v>11</v>
      </c>
      <c r="D13" s="96">
        <v>0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0</v>
      </c>
    </row>
    <row r="14" spans="2:12" x14ac:dyDescent="0.35">
      <c r="B14" s="3" t="s">
        <v>112</v>
      </c>
      <c r="D14" s="96">
        <v>8</v>
      </c>
      <c r="E14" s="4">
        <v>6</v>
      </c>
      <c r="F14" s="4">
        <v>0</v>
      </c>
      <c r="G14" s="4">
        <v>11</v>
      </c>
      <c r="H14" s="4">
        <v>0</v>
      </c>
      <c r="I14" s="201">
        <v>11</v>
      </c>
      <c r="J14" s="205">
        <f t="shared" si="0"/>
        <v>36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16</v>
      </c>
      <c r="H16" s="4">
        <v>0</v>
      </c>
      <c r="I16" s="201">
        <v>14</v>
      </c>
      <c r="J16" s="205">
        <f t="shared" si="0"/>
        <v>34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6</v>
      </c>
      <c r="H17" s="4">
        <v>0</v>
      </c>
      <c r="I17" s="201">
        <v>2</v>
      </c>
      <c r="J17" s="205">
        <f t="shared" si="0"/>
        <v>8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0</v>
      </c>
      <c r="H18" s="4">
        <v>0</v>
      </c>
      <c r="I18" s="201">
        <v>17</v>
      </c>
      <c r="J18" s="205">
        <f t="shared" si="0"/>
        <v>17</v>
      </c>
    </row>
    <row r="19" spans="2:10" x14ac:dyDescent="0.35">
      <c r="B19" s="3" t="s">
        <v>16</v>
      </c>
      <c r="D19" s="96">
        <v>4</v>
      </c>
      <c r="E19" s="4">
        <v>0</v>
      </c>
      <c r="F19" s="4">
        <v>0</v>
      </c>
      <c r="G19" s="4">
        <v>22</v>
      </c>
      <c r="H19" s="4">
        <v>0</v>
      </c>
      <c r="I19" s="201">
        <v>33</v>
      </c>
      <c r="J19" s="205">
        <f t="shared" si="0"/>
        <v>59</v>
      </c>
    </row>
    <row r="20" spans="2:10" x14ac:dyDescent="0.35">
      <c r="B20" s="3" t="s">
        <v>17</v>
      </c>
      <c r="D20" s="153">
        <v>4.1999999999999997E-3</v>
      </c>
      <c r="E20" s="6">
        <v>5.4999999999999997E-3</v>
      </c>
      <c r="F20" s="6">
        <v>3.0999999999999999E-3</v>
      </c>
      <c r="G20" s="6" t="s">
        <v>158</v>
      </c>
      <c r="H20" s="6">
        <v>0</v>
      </c>
      <c r="I20" s="136">
        <v>3.0000000000000001E-3</v>
      </c>
      <c r="J20" s="207">
        <f>AVERAGE(D20:I20)</f>
        <v>3.1600000000000005E-3</v>
      </c>
    </row>
    <row r="21" spans="2:10" x14ac:dyDescent="0.35">
      <c r="B21" s="3" t="s">
        <v>18</v>
      </c>
      <c r="D21" s="153">
        <v>6.4999999999999997E-3</v>
      </c>
      <c r="E21" s="6">
        <v>1.2200000000000001E-2</v>
      </c>
      <c r="F21" s="6">
        <v>1.2200000000000001E-2</v>
      </c>
      <c r="G21" s="7" t="s">
        <v>634</v>
      </c>
      <c r="H21" s="6">
        <v>2.5000000000000001E-3</v>
      </c>
      <c r="I21" s="136">
        <v>3.0999999999999999E-3</v>
      </c>
      <c r="J21" s="207">
        <f>AVERAGE(D21:I21)</f>
        <v>7.3000000000000009E-3</v>
      </c>
    </row>
    <row r="22" spans="2:10" x14ac:dyDescent="0.35">
      <c r="B22" s="3" t="s">
        <v>19</v>
      </c>
      <c r="D22" s="100">
        <v>0.77</v>
      </c>
      <c r="E22" s="7">
        <v>0.72</v>
      </c>
      <c r="F22" s="7">
        <v>0.76</v>
      </c>
      <c r="G22" s="7">
        <v>0.77</v>
      </c>
      <c r="H22" s="7">
        <v>0.49</v>
      </c>
      <c r="I22" s="202">
        <v>0.65</v>
      </c>
      <c r="J22" s="208">
        <f>AVERAGE(D22:I22)</f>
        <v>0.69333333333333336</v>
      </c>
    </row>
    <row r="23" spans="2:10" x14ac:dyDescent="0.35">
      <c r="B23" s="3" t="s">
        <v>20</v>
      </c>
      <c r="D23" s="209">
        <v>60163</v>
      </c>
      <c r="E23" s="8">
        <v>27557</v>
      </c>
      <c r="F23" s="8">
        <v>33311</v>
      </c>
      <c r="G23" s="14">
        <v>66419</v>
      </c>
      <c r="H23" s="14">
        <v>7649</v>
      </c>
      <c r="I23" s="203">
        <v>75698</v>
      </c>
      <c r="J23" s="210">
        <f t="shared" si="0"/>
        <v>270797</v>
      </c>
    </row>
    <row r="24" spans="2:10" x14ac:dyDescent="0.35">
      <c r="B24" s="3" t="s">
        <v>21</v>
      </c>
      <c r="D24" s="96">
        <v>765</v>
      </c>
      <c r="E24" s="4">
        <v>582</v>
      </c>
      <c r="F24" s="4">
        <v>534</v>
      </c>
      <c r="G24" s="4">
        <v>463</v>
      </c>
      <c r="H24" s="4">
        <v>251</v>
      </c>
      <c r="I24" s="201">
        <v>726</v>
      </c>
      <c r="J24" s="205">
        <f t="shared" si="0"/>
        <v>3321</v>
      </c>
    </row>
    <row r="25" spans="2:10" x14ac:dyDescent="0.35">
      <c r="B25" s="3" t="s">
        <v>23</v>
      </c>
      <c r="D25" s="96">
        <v>7</v>
      </c>
      <c r="E25" s="4">
        <v>12</v>
      </c>
      <c r="F25" s="71" t="s">
        <v>29</v>
      </c>
      <c r="G25" s="4">
        <v>8</v>
      </c>
      <c r="H25" s="71" t="s">
        <v>29</v>
      </c>
      <c r="I25" s="201">
        <v>13</v>
      </c>
      <c r="J25" s="205">
        <f>SUM(D25:I25)</f>
        <v>40</v>
      </c>
    </row>
    <row r="26" spans="2:10" x14ac:dyDescent="0.35">
      <c r="B26" s="3" t="s">
        <v>24</v>
      </c>
      <c r="D26" s="100">
        <v>0.7</v>
      </c>
      <c r="E26" s="7">
        <v>0.79</v>
      </c>
      <c r="F26" s="71" t="s">
        <v>29</v>
      </c>
      <c r="G26" s="7">
        <v>0.73</v>
      </c>
      <c r="H26" s="71" t="s">
        <v>29</v>
      </c>
      <c r="I26" s="202">
        <v>0.79</v>
      </c>
      <c r="J26" s="208">
        <f>AVERAGE(D26:I26)</f>
        <v>0.75249999999999995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0.85</v>
      </c>
      <c r="E28" s="102">
        <v>1</v>
      </c>
      <c r="F28" s="180" t="s">
        <v>29</v>
      </c>
      <c r="G28" s="102">
        <v>0.81</v>
      </c>
      <c r="H28" s="71" t="s">
        <v>29</v>
      </c>
      <c r="I28" s="211">
        <v>0.76</v>
      </c>
      <c r="J28" s="212">
        <f>AVERAGE(D28:I28)</f>
        <v>0.85499999999999998</v>
      </c>
    </row>
  </sheetData>
  <pageMargins left="0.511811024" right="0.511811024" top="0.78740157500000008" bottom="0.78740157500000008" header="0.31496062000000008" footer="0.31496062000000008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C82D-8758-40D9-9604-4398F0F12FF5}">
  <dimension ref="B3:L28"/>
  <sheetViews>
    <sheetView showGridLines="0" zoomScale="90" zoomScaleNormal="90" workbookViewId="0">
      <selection activeCell="G4" sqref="G4:G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69</v>
      </c>
      <c r="J4" s="291">
        <f>SUM(D4:I4)</f>
        <v>316</v>
      </c>
      <c r="K4" s="41">
        <v>45997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5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67</v>
      </c>
      <c r="E7" s="4">
        <f>E4-E5-E6</f>
        <v>63</v>
      </c>
      <c r="F7" s="4">
        <f>F4-F5-F6</f>
        <v>37</v>
      </c>
      <c r="G7" s="4">
        <v>56</v>
      </c>
      <c r="H7" s="4">
        <v>18</v>
      </c>
      <c r="I7" s="201">
        <v>69</v>
      </c>
      <c r="J7" s="205">
        <f t="shared" si="0"/>
        <v>310</v>
      </c>
      <c r="L7" s="25"/>
    </row>
    <row r="8" spans="2:12" x14ac:dyDescent="0.35">
      <c r="B8" s="3" t="s">
        <v>7</v>
      </c>
      <c r="D8" s="157">
        <v>55</v>
      </c>
      <c r="E8" s="4">
        <v>60</v>
      </c>
      <c r="F8" s="4">
        <v>34</v>
      </c>
      <c r="G8" s="4">
        <v>52</v>
      </c>
      <c r="H8" s="4">
        <v>17</v>
      </c>
      <c r="I8" s="201">
        <v>63</v>
      </c>
      <c r="J8" s="205">
        <f t="shared" si="0"/>
        <v>281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53</v>
      </c>
      <c r="F11" s="4">
        <v>43</v>
      </c>
      <c r="G11" s="4">
        <v>61</v>
      </c>
      <c r="H11" s="4">
        <v>18</v>
      </c>
      <c r="I11" s="201">
        <v>77</v>
      </c>
      <c r="J11" s="205">
        <f t="shared" si="0"/>
        <v>324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2</v>
      </c>
      <c r="G12" s="4">
        <v>5</v>
      </c>
      <c r="H12" s="4">
        <v>0</v>
      </c>
      <c r="I12" s="201">
        <v>0</v>
      </c>
      <c r="J12" s="205">
        <f t="shared" si="0"/>
        <v>8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4</v>
      </c>
      <c r="H13" s="4">
        <v>0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8</v>
      </c>
      <c r="E14" s="4">
        <v>0</v>
      </c>
      <c r="F14" s="4">
        <v>0</v>
      </c>
      <c r="G14" s="4">
        <v>9</v>
      </c>
      <c r="H14" s="4">
        <v>0</v>
      </c>
      <c r="I14" s="201">
        <v>6</v>
      </c>
      <c r="J14" s="205">
        <f t="shared" si="0"/>
        <v>23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6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12</v>
      </c>
      <c r="E16" s="4">
        <v>0</v>
      </c>
      <c r="F16" s="4">
        <v>0</v>
      </c>
      <c r="G16" s="4">
        <v>13</v>
      </c>
      <c r="H16" s="4">
        <v>0</v>
      </c>
      <c r="I16" s="201">
        <v>29</v>
      </c>
      <c r="J16" s="205">
        <f t="shared" si="0"/>
        <v>54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6</v>
      </c>
      <c r="H17" s="4">
        <v>0</v>
      </c>
      <c r="I17" s="201">
        <v>0</v>
      </c>
      <c r="J17" s="205">
        <f t="shared" si="0"/>
        <v>6</v>
      </c>
    </row>
    <row r="18" spans="2:10" x14ac:dyDescent="0.35">
      <c r="B18" s="3" t="s">
        <v>15</v>
      </c>
      <c r="D18" s="96">
        <v>1</v>
      </c>
      <c r="E18" s="4">
        <v>0</v>
      </c>
      <c r="F18" s="4">
        <v>0</v>
      </c>
      <c r="G18" s="239">
        <v>10</v>
      </c>
      <c r="H18" s="4">
        <v>0</v>
      </c>
      <c r="I18" s="201">
        <v>9</v>
      </c>
      <c r="J18" s="205">
        <f t="shared" si="0"/>
        <v>20</v>
      </c>
    </row>
    <row r="19" spans="2:10" x14ac:dyDescent="0.35">
      <c r="B19" s="3" t="s">
        <v>16</v>
      </c>
      <c r="D19" s="96">
        <v>13</v>
      </c>
      <c r="E19" s="4">
        <v>0</v>
      </c>
      <c r="F19" s="4">
        <v>0</v>
      </c>
      <c r="G19" s="4">
        <v>29</v>
      </c>
      <c r="H19" s="4">
        <v>4</v>
      </c>
      <c r="I19" s="201">
        <v>38</v>
      </c>
      <c r="J19" s="205">
        <f t="shared" si="0"/>
        <v>84</v>
      </c>
    </row>
    <row r="20" spans="2:10" x14ac:dyDescent="0.35">
      <c r="B20" s="3" t="s">
        <v>17</v>
      </c>
      <c r="D20" s="153">
        <v>5.4999999999999997E-3</v>
      </c>
      <c r="E20" s="6">
        <v>2E-3</v>
      </c>
      <c r="F20" s="6">
        <v>4.5999999999999999E-3</v>
      </c>
      <c r="G20" s="6" t="s">
        <v>389</v>
      </c>
      <c r="H20" s="6">
        <v>6.9999999999999999E-4</v>
      </c>
      <c r="I20" s="136">
        <v>6.6E-3</v>
      </c>
      <c r="J20" s="207">
        <f>AVERAGE(D20:I20)</f>
        <v>3.8800000000000002E-3</v>
      </c>
    </row>
    <row r="21" spans="2:10" x14ac:dyDescent="0.35">
      <c r="B21" s="3" t="s">
        <v>18</v>
      </c>
      <c r="D21" s="153">
        <v>5.8999999999999999E-3</v>
      </c>
      <c r="E21" s="6">
        <v>7.1000000000000004E-3</v>
      </c>
      <c r="F21" s="6">
        <v>7.1000000000000004E-3</v>
      </c>
      <c r="G21" s="7" t="s">
        <v>669</v>
      </c>
      <c r="H21" s="6">
        <v>2.8E-3</v>
      </c>
      <c r="I21" s="136">
        <v>2.8E-3</v>
      </c>
      <c r="J21" s="207">
        <f>AVERAGE(D21:I21)</f>
        <v>5.1400000000000005E-3</v>
      </c>
    </row>
    <row r="22" spans="2:10" x14ac:dyDescent="0.35">
      <c r="B22" s="3" t="s">
        <v>19</v>
      </c>
      <c r="D22" s="100">
        <v>0.88</v>
      </c>
      <c r="E22" s="7">
        <v>0.78</v>
      </c>
      <c r="F22" s="7">
        <v>0.8</v>
      </c>
      <c r="G22" s="7">
        <v>0.8</v>
      </c>
      <c r="H22" s="7">
        <v>0.56999999999999995</v>
      </c>
      <c r="I22" s="202">
        <v>0.59</v>
      </c>
      <c r="J22" s="208">
        <f>AVERAGE(D22:I22)</f>
        <v>0.73666666666666669</v>
      </c>
    </row>
    <row r="23" spans="2:10" x14ac:dyDescent="0.35">
      <c r="B23" s="3" t="s">
        <v>20</v>
      </c>
      <c r="D23" s="209">
        <v>61627</v>
      </c>
      <c r="E23" s="8">
        <v>37472</v>
      </c>
      <c r="F23" s="8">
        <v>42061</v>
      </c>
      <c r="G23" s="14">
        <v>69920</v>
      </c>
      <c r="H23" s="14">
        <v>9475</v>
      </c>
      <c r="I23" s="203">
        <v>74041</v>
      </c>
      <c r="J23" s="210">
        <f t="shared" si="0"/>
        <v>294596</v>
      </c>
    </row>
    <row r="24" spans="2:10" x14ac:dyDescent="0.35">
      <c r="B24" s="3" t="s">
        <v>21</v>
      </c>
      <c r="D24" s="96">
        <v>772</v>
      </c>
      <c r="E24" s="4">
        <v>599</v>
      </c>
      <c r="F24" s="4">
        <v>501</v>
      </c>
      <c r="G24" s="4">
        <v>620</v>
      </c>
      <c r="H24" s="4">
        <v>321</v>
      </c>
      <c r="I24" s="201">
        <v>678</v>
      </c>
      <c r="J24" s="205">
        <f t="shared" si="0"/>
        <v>3491</v>
      </c>
    </row>
    <row r="25" spans="2:10" x14ac:dyDescent="0.35">
      <c r="B25" s="3" t="s">
        <v>23</v>
      </c>
      <c r="D25" s="96">
        <v>10</v>
      </c>
      <c r="E25" s="4">
        <v>12</v>
      </c>
      <c r="F25" s="71" t="s">
        <v>29</v>
      </c>
      <c r="G25" s="4">
        <v>11</v>
      </c>
      <c r="H25" s="71" t="s">
        <v>29</v>
      </c>
      <c r="I25" s="201">
        <v>0</v>
      </c>
      <c r="J25" s="205">
        <f>SUM(D25:I25)</f>
        <v>33</v>
      </c>
    </row>
    <row r="26" spans="2:10" x14ac:dyDescent="0.35">
      <c r="B26" s="3" t="s">
        <v>24</v>
      </c>
      <c r="D26" s="100">
        <v>0.65</v>
      </c>
      <c r="E26" s="7">
        <v>0.76</v>
      </c>
      <c r="F26" s="71" t="s">
        <v>29</v>
      </c>
      <c r="G26" s="7">
        <v>0.69</v>
      </c>
      <c r="H26" s="71" t="s">
        <v>29</v>
      </c>
      <c r="I26" s="202">
        <v>0.67</v>
      </c>
      <c r="J26" s="208">
        <f>AVERAGE(D26:I26)</f>
        <v>0.6925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0.84</v>
      </c>
      <c r="E28" s="102">
        <v>0.88</v>
      </c>
      <c r="F28" s="180" t="s">
        <v>29</v>
      </c>
      <c r="G28" s="102">
        <v>0.8</v>
      </c>
      <c r="H28" s="71" t="s">
        <v>29</v>
      </c>
      <c r="I28" s="211">
        <v>0.69</v>
      </c>
      <c r="J28" s="212">
        <f>AVERAGE(D28:I28)</f>
        <v>0.80249999999999999</v>
      </c>
    </row>
  </sheetData>
  <pageMargins left="0.511811024" right="0.511811024" top="0.78740157500000008" bottom="0.78740157500000008" header="0.31496062000000008" footer="0.31496062000000008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FE6F-1D27-45FC-94B9-931489B18F60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69</v>
      </c>
      <c r="J4" s="291">
        <f>SUM(D4:I4)</f>
        <v>316</v>
      </c>
      <c r="K4" s="41">
        <v>46001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3</v>
      </c>
      <c r="H6" s="4">
        <v>0</v>
      </c>
      <c r="I6" s="201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54</v>
      </c>
      <c r="H7" s="4">
        <v>18</v>
      </c>
      <c r="I7" s="201">
        <v>68</v>
      </c>
      <c r="J7" s="205">
        <f t="shared" si="0"/>
        <v>310</v>
      </c>
      <c r="L7" s="25"/>
    </row>
    <row r="8" spans="2:12" x14ac:dyDescent="0.35">
      <c r="B8" s="3" t="s">
        <v>7</v>
      </c>
      <c r="D8" s="157">
        <v>59</v>
      </c>
      <c r="E8" s="4">
        <v>60</v>
      </c>
      <c r="F8" s="4">
        <v>34</v>
      </c>
      <c r="G8" s="4">
        <v>50</v>
      </c>
      <c r="H8" s="4">
        <v>17</v>
      </c>
      <c r="I8" s="201">
        <v>62</v>
      </c>
      <c r="J8" s="205">
        <f t="shared" si="0"/>
        <v>282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66</v>
      </c>
      <c r="F11" s="4">
        <v>44</v>
      </c>
      <c r="G11" s="4">
        <v>50</v>
      </c>
      <c r="H11" s="4">
        <v>18</v>
      </c>
      <c r="I11" s="201">
        <v>79</v>
      </c>
      <c r="J11" s="205">
        <f t="shared" si="0"/>
        <v>329</v>
      </c>
    </row>
    <row r="12" spans="2:12" x14ac:dyDescent="0.35">
      <c r="B12" s="3" t="s">
        <v>611</v>
      </c>
      <c r="D12" s="96">
        <v>4</v>
      </c>
      <c r="E12" s="4">
        <v>0</v>
      </c>
      <c r="F12" s="4">
        <v>2</v>
      </c>
      <c r="G12" s="4">
        <v>7</v>
      </c>
      <c r="H12" s="4">
        <v>0</v>
      </c>
      <c r="I12" s="201">
        <v>1</v>
      </c>
      <c r="J12" s="205">
        <f t="shared" si="0"/>
        <v>14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0</v>
      </c>
      <c r="H13" s="4">
        <v>0</v>
      </c>
      <c r="I13" s="201">
        <v>2</v>
      </c>
      <c r="J13" s="205">
        <f t="shared" si="0"/>
        <v>8</v>
      </c>
    </row>
    <row r="14" spans="2:12" x14ac:dyDescent="0.35">
      <c r="B14" s="3" t="s">
        <v>112</v>
      </c>
      <c r="D14" s="96">
        <v>5</v>
      </c>
      <c r="E14" s="4">
        <v>11</v>
      </c>
      <c r="F14" s="4">
        <v>2</v>
      </c>
      <c r="G14" s="4">
        <v>8</v>
      </c>
      <c r="H14" s="4">
        <v>0</v>
      </c>
      <c r="I14" s="201">
        <v>11</v>
      </c>
      <c r="J14" s="205">
        <f t="shared" si="0"/>
        <v>37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25</v>
      </c>
      <c r="E16" s="4">
        <v>0</v>
      </c>
      <c r="F16" s="4">
        <v>0</v>
      </c>
      <c r="G16" s="4">
        <v>14</v>
      </c>
      <c r="H16" s="4">
        <v>0</v>
      </c>
      <c r="I16" s="201">
        <v>22</v>
      </c>
      <c r="J16" s="205">
        <f t="shared" si="0"/>
        <v>61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2</v>
      </c>
      <c r="J17" s="205">
        <f t="shared" si="0"/>
        <v>2</v>
      </c>
    </row>
    <row r="18" spans="2:10" x14ac:dyDescent="0.35">
      <c r="B18" s="3" t="s">
        <v>15</v>
      </c>
      <c r="D18" s="96">
        <v>10</v>
      </c>
      <c r="E18" s="4">
        <v>0</v>
      </c>
      <c r="F18" s="4">
        <v>0</v>
      </c>
      <c r="G18" s="239">
        <v>5</v>
      </c>
      <c r="H18" s="4">
        <v>0</v>
      </c>
      <c r="I18" s="201">
        <v>20</v>
      </c>
      <c r="J18" s="205">
        <f t="shared" si="0"/>
        <v>35</v>
      </c>
    </row>
    <row r="19" spans="2:10" x14ac:dyDescent="0.35">
      <c r="B19" s="3" t="s">
        <v>16</v>
      </c>
      <c r="D19" s="96">
        <v>35</v>
      </c>
      <c r="E19" s="4">
        <v>0</v>
      </c>
      <c r="F19" s="4">
        <v>0</v>
      </c>
      <c r="G19" s="4">
        <v>19</v>
      </c>
      <c r="H19" s="4">
        <v>4</v>
      </c>
      <c r="I19" s="201">
        <v>44</v>
      </c>
      <c r="J19" s="205">
        <f t="shared" si="0"/>
        <v>102</v>
      </c>
    </row>
    <row r="20" spans="2:10" x14ac:dyDescent="0.35">
      <c r="B20" s="3" t="s">
        <v>17</v>
      </c>
      <c r="D20" s="153">
        <v>4.5999999999999999E-3</v>
      </c>
      <c r="E20" s="6">
        <v>9.1000000000000004E-3</v>
      </c>
      <c r="F20" s="6">
        <v>6.4999999999999997E-3</v>
      </c>
      <c r="G20" s="6" t="s">
        <v>252</v>
      </c>
      <c r="H20" s="6">
        <v>4.7000000000000002E-3</v>
      </c>
      <c r="I20" s="136">
        <v>9.4999999999999998E-3</v>
      </c>
      <c r="J20" s="207">
        <f>AVERAGE(D20:I20)</f>
        <v>6.8799999999999998E-3</v>
      </c>
    </row>
    <row r="21" spans="2:10" x14ac:dyDescent="0.35">
      <c r="B21" s="3" t="s">
        <v>18</v>
      </c>
      <c r="D21" s="153">
        <v>6.1999999999999998E-3</v>
      </c>
      <c r="E21" s="6">
        <v>1.1599999999999999E-2</v>
      </c>
      <c r="F21" s="6">
        <v>1.1599999999999999E-2</v>
      </c>
      <c r="G21" s="7" t="s">
        <v>150</v>
      </c>
      <c r="H21" s="6">
        <v>2.5000000000000001E-3</v>
      </c>
      <c r="I21" s="136">
        <v>2.8999999999999998E-3</v>
      </c>
      <c r="J21" s="207">
        <f>AVERAGE(D21:I21)</f>
        <v>6.9599999999999992E-3</v>
      </c>
    </row>
    <row r="22" spans="2:10" x14ac:dyDescent="0.35">
      <c r="B22" s="3" t="s">
        <v>19</v>
      </c>
      <c r="D22" s="100">
        <v>0.9</v>
      </c>
      <c r="E22" s="7">
        <v>0.83</v>
      </c>
      <c r="F22" s="7">
        <v>0.81</v>
      </c>
      <c r="G22" s="7">
        <v>0.84</v>
      </c>
      <c r="H22" s="7">
        <v>0.93</v>
      </c>
      <c r="I22" s="202">
        <v>0.62</v>
      </c>
      <c r="J22" s="208">
        <f>AVERAGE(D22:I22)</f>
        <v>0.82166666666666666</v>
      </c>
    </row>
    <row r="23" spans="2:10" x14ac:dyDescent="0.35">
      <c r="B23" s="3" t="s">
        <v>20</v>
      </c>
      <c r="D23" s="209">
        <v>71965</v>
      </c>
      <c r="E23" s="8">
        <v>43442</v>
      </c>
      <c r="F23" s="8">
        <v>35356</v>
      </c>
      <c r="G23" s="14">
        <v>57656</v>
      </c>
      <c r="H23" s="14">
        <v>15933</v>
      </c>
      <c r="I23" s="203">
        <v>83775</v>
      </c>
      <c r="J23" s="210">
        <f t="shared" si="0"/>
        <v>308127</v>
      </c>
    </row>
    <row r="24" spans="2:10" x14ac:dyDescent="0.35">
      <c r="B24" s="3" t="s">
        <v>21</v>
      </c>
      <c r="D24" s="96">
        <v>845</v>
      </c>
      <c r="E24" s="4">
        <v>722</v>
      </c>
      <c r="F24" s="4">
        <v>531</v>
      </c>
      <c r="G24" s="4">
        <v>615</v>
      </c>
      <c r="H24" s="4">
        <v>422</v>
      </c>
      <c r="I24" s="201">
        <v>654</v>
      </c>
      <c r="J24" s="205">
        <f t="shared" si="0"/>
        <v>3789</v>
      </c>
    </row>
    <row r="25" spans="2:10" x14ac:dyDescent="0.35">
      <c r="B25" s="3" t="s">
        <v>23</v>
      </c>
      <c r="D25" s="96">
        <v>5</v>
      </c>
      <c r="E25" s="4">
        <v>8</v>
      </c>
      <c r="F25" s="71" t="s">
        <v>29</v>
      </c>
      <c r="G25" s="4">
        <v>5</v>
      </c>
      <c r="H25" s="71" t="s">
        <v>29</v>
      </c>
      <c r="I25" s="201">
        <v>8</v>
      </c>
      <c r="J25" s="205">
        <f>SUM(D25:I25)</f>
        <v>26</v>
      </c>
    </row>
    <row r="26" spans="2:10" x14ac:dyDescent="0.35">
      <c r="B26" s="3" t="s">
        <v>24</v>
      </c>
      <c r="D26" s="100">
        <v>0.69</v>
      </c>
      <c r="E26" s="7">
        <v>0.77</v>
      </c>
      <c r="F26" s="71" t="s">
        <v>29</v>
      </c>
      <c r="G26" s="7">
        <v>0.72</v>
      </c>
      <c r="H26" s="71" t="s">
        <v>29</v>
      </c>
      <c r="I26" s="202">
        <v>0.74</v>
      </c>
      <c r="J26" s="208">
        <f>AVERAGE(D26:I26)</f>
        <v>0.73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1</v>
      </c>
      <c r="E28" s="102">
        <v>1</v>
      </c>
      <c r="F28" s="180" t="s">
        <v>29</v>
      </c>
      <c r="G28" s="102">
        <v>0.86</v>
      </c>
      <c r="H28" s="71" t="s">
        <v>29</v>
      </c>
      <c r="I28" s="211">
        <v>0.81</v>
      </c>
      <c r="J28" s="212">
        <f>AVERAGE(D28:I28)</f>
        <v>0.91749999999999998</v>
      </c>
    </row>
  </sheetData>
  <pageMargins left="0.511811024" right="0.511811024" top="0.78740157500000008" bottom="0.78740157500000008" header="0.31496062000000008" footer="0.31496062000000008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3A81-CE62-487F-B3AA-3096F596DA5E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69</v>
      </c>
      <c r="J4" s="291">
        <f>SUM(D4:I4)</f>
        <v>316</v>
      </c>
      <c r="K4" s="41">
        <v>45999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9</v>
      </c>
      <c r="E6" s="173">
        <v>0</v>
      </c>
      <c r="F6" s="173">
        <v>0</v>
      </c>
      <c r="G6" s="4">
        <v>3</v>
      </c>
      <c r="H6" s="4">
        <v>0</v>
      </c>
      <c r="I6" s="201">
        <v>1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156">
        <v>63</v>
      </c>
      <c r="E7" s="4">
        <f>E4-E5-E6</f>
        <v>63</v>
      </c>
      <c r="F7" s="4">
        <f>F4-F5-F6</f>
        <v>37</v>
      </c>
      <c r="G7" s="4">
        <v>54</v>
      </c>
      <c r="H7" s="4">
        <v>18</v>
      </c>
      <c r="I7" s="201">
        <v>68</v>
      </c>
      <c r="J7" s="205">
        <f t="shared" si="0"/>
        <v>303</v>
      </c>
      <c r="L7" s="25"/>
    </row>
    <row r="8" spans="2:12" x14ac:dyDescent="0.35">
      <c r="B8" s="3" t="s">
        <v>7</v>
      </c>
      <c r="D8" s="157">
        <v>52</v>
      </c>
      <c r="E8" s="4">
        <v>60</v>
      </c>
      <c r="F8" s="4">
        <v>34</v>
      </c>
      <c r="G8" s="4">
        <v>50</v>
      </c>
      <c r="H8" s="4">
        <v>17</v>
      </c>
      <c r="I8" s="201">
        <v>62</v>
      </c>
      <c r="J8" s="205">
        <f t="shared" si="0"/>
        <v>275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59</v>
      </c>
      <c r="E11" s="4">
        <v>68</v>
      </c>
      <c r="F11" s="4">
        <v>42</v>
      </c>
      <c r="G11" s="4">
        <v>63</v>
      </c>
      <c r="H11" s="4">
        <v>18</v>
      </c>
      <c r="I11" s="201">
        <v>70</v>
      </c>
      <c r="J11" s="205">
        <f t="shared" si="0"/>
        <v>320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0</v>
      </c>
      <c r="G12" s="4">
        <v>4</v>
      </c>
      <c r="H12" s="4">
        <v>0</v>
      </c>
      <c r="I12" s="201">
        <v>5</v>
      </c>
      <c r="J12" s="205">
        <f t="shared" si="0"/>
        <v>12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0</v>
      </c>
      <c r="E14" s="4">
        <v>7</v>
      </c>
      <c r="F14" s="4">
        <v>2</v>
      </c>
      <c r="G14" s="4">
        <v>13</v>
      </c>
      <c r="H14" s="4">
        <v>0</v>
      </c>
      <c r="I14" s="201">
        <v>5</v>
      </c>
      <c r="J14" s="205">
        <f t="shared" si="0"/>
        <v>27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0</v>
      </c>
      <c r="G16" s="4">
        <v>17</v>
      </c>
      <c r="H16" s="4">
        <v>0</v>
      </c>
      <c r="I16" s="201">
        <v>29</v>
      </c>
      <c r="J16" s="205">
        <f t="shared" si="0"/>
        <v>56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2</v>
      </c>
      <c r="H17" s="4">
        <v>0</v>
      </c>
      <c r="I17" s="201">
        <v>1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4</v>
      </c>
      <c r="H18" s="4">
        <v>0</v>
      </c>
      <c r="I18" s="201">
        <v>0</v>
      </c>
      <c r="J18" s="205">
        <f t="shared" si="0"/>
        <v>4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0</v>
      </c>
      <c r="G19" s="4">
        <v>23</v>
      </c>
      <c r="H19" s="4">
        <v>0</v>
      </c>
      <c r="I19" s="201">
        <v>30</v>
      </c>
      <c r="J19" s="205">
        <f t="shared" si="0"/>
        <v>63</v>
      </c>
    </row>
    <row r="20" spans="2:10" x14ac:dyDescent="0.35">
      <c r="B20" s="3" t="s">
        <v>17</v>
      </c>
      <c r="D20" s="153">
        <v>1.0200000000000001E-2</v>
      </c>
      <c r="E20" s="6">
        <v>7.1999999999999998E-3</v>
      </c>
      <c r="F20" s="6">
        <v>1.1599999999999999E-2</v>
      </c>
      <c r="G20" s="6" t="s">
        <v>386</v>
      </c>
      <c r="H20" s="6">
        <v>2.0999999999999999E-3</v>
      </c>
      <c r="I20" s="136">
        <v>4.8999999999999998E-3</v>
      </c>
      <c r="J20" s="207">
        <f>AVERAGE(D20:I20)</f>
        <v>7.1999999999999998E-3</v>
      </c>
    </row>
    <row r="21" spans="2:10" x14ac:dyDescent="0.35">
      <c r="B21" s="3" t="s">
        <v>18</v>
      </c>
      <c r="D21" s="153">
        <v>6.6E-3</v>
      </c>
      <c r="E21" s="6">
        <v>1.2500000000000001E-2</v>
      </c>
      <c r="F21" s="6">
        <v>1.2500000000000001E-2</v>
      </c>
      <c r="G21" s="7" t="s">
        <v>118</v>
      </c>
      <c r="H21" s="6">
        <v>2.8E-3</v>
      </c>
      <c r="I21" s="136">
        <v>3.0999999999999999E-3</v>
      </c>
      <c r="J21" s="207">
        <f>AVERAGE(D21:I21)</f>
        <v>7.4999999999999997E-3</v>
      </c>
    </row>
    <row r="22" spans="2:10" x14ac:dyDescent="0.35">
      <c r="B22" s="3" t="s">
        <v>19</v>
      </c>
      <c r="D22" s="100">
        <v>0.71</v>
      </c>
      <c r="E22" s="7">
        <v>0.77</v>
      </c>
      <c r="F22" s="7">
        <v>0.72</v>
      </c>
      <c r="G22" s="7">
        <v>0.75</v>
      </c>
      <c r="H22" s="7">
        <v>0.42</v>
      </c>
      <c r="I22" s="202">
        <v>0.62</v>
      </c>
      <c r="J22" s="208">
        <f>AVERAGE(D22:I22)</f>
        <v>0.66500000000000004</v>
      </c>
    </row>
    <row r="23" spans="2:10" x14ac:dyDescent="0.35">
      <c r="B23" s="3" t="s">
        <v>20</v>
      </c>
      <c r="D23" s="209">
        <v>37304</v>
      </c>
      <c r="E23" s="8">
        <v>42338</v>
      </c>
      <c r="F23" s="8">
        <v>40264</v>
      </c>
      <c r="G23" s="14">
        <v>68422</v>
      </c>
      <c r="H23" s="14">
        <v>7592</v>
      </c>
      <c r="I23" s="203">
        <v>69203</v>
      </c>
      <c r="J23" s="210">
        <f t="shared" si="0"/>
        <v>265123</v>
      </c>
    </row>
    <row r="24" spans="2:10" x14ac:dyDescent="0.35">
      <c r="B24" s="3" t="s">
        <v>21</v>
      </c>
      <c r="D24" s="96">
        <v>434</v>
      </c>
      <c r="E24" s="4">
        <v>888</v>
      </c>
      <c r="F24" s="4">
        <v>721</v>
      </c>
      <c r="G24" s="4">
        <v>562</v>
      </c>
      <c r="H24" s="4">
        <v>18</v>
      </c>
      <c r="I24" s="201">
        <v>440</v>
      </c>
      <c r="J24" s="205">
        <f t="shared" si="0"/>
        <v>3063</v>
      </c>
    </row>
    <row r="25" spans="2:10" x14ac:dyDescent="0.35">
      <c r="B25" s="3" t="s">
        <v>23</v>
      </c>
      <c r="D25" s="96">
        <v>24</v>
      </c>
      <c r="E25" s="4">
        <v>24</v>
      </c>
      <c r="F25" s="71" t="s">
        <v>29</v>
      </c>
      <c r="G25" s="4">
        <v>18</v>
      </c>
      <c r="H25" s="71" t="s">
        <v>29</v>
      </c>
      <c r="I25" s="201">
        <v>12</v>
      </c>
      <c r="J25" s="205">
        <f>SUM(D25:I25)</f>
        <v>78</v>
      </c>
    </row>
    <row r="26" spans="2:10" x14ac:dyDescent="0.35">
      <c r="B26" s="3" t="s">
        <v>24</v>
      </c>
      <c r="D26" s="100">
        <v>0.71</v>
      </c>
      <c r="E26" s="7">
        <v>0.8</v>
      </c>
      <c r="F26" s="71" t="s">
        <v>29</v>
      </c>
      <c r="G26" s="7">
        <v>0.75</v>
      </c>
      <c r="H26" s="71" t="s">
        <v>29</v>
      </c>
      <c r="I26" s="202">
        <v>0.75</v>
      </c>
      <c r="J26" s="208">
        <f>AVERAGE(D26:I26)</f>
        <v>0.75249999999999995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0.85</v>
      </c>
      <c r="E28" s="102">
        <v>0.89</v>
      </c>
      <c r="F28" s="180" t="s">
        <v>29</v>
      </c>
      <c r="G28" s="102">
        <v>0.81</v>
      </c>
      <c r="H28" s="71" t="s">
        <v>29</v>
      </c>
      <c r="I28" s="211">
        <v>0.69</v>
      </c>
      <c r="J28" s="212">
        <f>AVERAGE(D28:I28)</f>
        <v>0.80999999999999994</v>
      </c>
    </row>
  </sheetData>
  <pageMargins left="0.511811024" right="0.511811024" top="0.78740157500000008" bottom="0.78740157500000008" header="0.31496062000000008" footer="0.31496062000000008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D66-D671-475B-8687-C355F0DE76E9}">
  <dimension ref="B3:L28"/>
  <sheetViews>
    <sheetView showGridLines="0" topLeftCell="D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46002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3</v>
      </c>
      <c r="H6" s="4">
        <v>2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54</v>
      </c>
      <c r="H7" s="4">
        <v>16</v>
      </c>
      <c r="I7" s="201">
        <v>69</v>
      </c>
      <c r="J7" s="205">
        <f t="shared" si="0"/>
        <v>309</v>
      </c>
      <c r="L7" s="25"/>
    </row>
    <row r="8" spans="2:12" x14ac:dyDescent="0.35">
      <c r="B8" s="3" t="s">
        <v>7</v>
      </c>
      <c r="D8" s="157">
        <v>59</v>
      </c>
      <c r="E8" s="4">
        <v>60</v>
      </c>
      <c r="F8" s="4">
        <v>34</v>
      </c>
      <c r="G8" s="4">
        <v>50</v>
      </c>
      <c r="H8" s="4">
        <v>15</v>
      </c>
      <c r="I8" s="201">
        <v>64</v>
      </c>
      <c r="J8" s="205">
        <f t="shared" si="0"/>
        <v>282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4</v>
      </c>
      <c r="H9" s="4">
        <v>1</v>
      </c>
      <c r="I9" s="201">
        <v>5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71</v>
      </c>
      <c r="E11" s="4">
        <v>63</v>
      </c>
      <c r="F11" s="4">
        <v>44</v>
      </c>
      <c r="G11" s="4">
        <v>63</v>
      </c>
      <c r="H11" s="4">
        <v>18</v>
      </c>
      <c r="I11" s="201">
        <v>76</v>
      </c>
      <c r="J11" s="205">
        <f t="shared" si="0"/>
        <v>335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2</v>
      </c>
      <c r="G12" s="4">
        <v>5</v>
      </c>
      <c r="H12" s="4">
        <v>1</v>
      </c>
      <c r="I12" s="201">
        <v>7</v>
      </c>
      <c r="J12" s="205">
        <f t="shared" si="0"/>
        <v>15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0</v>
      </c>
      <c r="H13" s="4">
        <v>3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7</v>
      </c>
      <c r="E14" s="4">
        <v>7</v>
      </c>
      <c r="F14" s="4">
        <v>1</v>
      </c>
      <c r="G14" s="4">
        <v>10</v>
      </c>
      <c r="H14" s="4">
        <v>0</v>
      </c>
      <c r="I14" s="201">
        <v>10</v>
      </c>
      <c r="J14" s="205">
        <f t="shared" si="0"/>
        <v>35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2</v>
      </c>
      <c r="G15" s="4">
        <v>4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19</v>
      </c>
      <c r="E16" s="4">
        <v>0</v>
      </c>
      <c r="F16" s="4">
        <v>0</v>
      </c>
      <c r="G16" s="4">
        <v>6</v>
      </c>
      <c r="H16" s="4">
        <v>0</v>
      </c>
      <c r="I16" s="201">
        <v>11</v>
      </c>
      <c r="J16" s="205">
        <f t="shared" si="0"/>
        <v>36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10</v>
      </c>
      <c r="H17" s="4">
        <v>0</v>
      </c>
      <c r="I17" s="201">
        <v>6</v>
      </c>
      <c r="J17" s="205">
        <f t="shared" si="0"/>
        <v>16</v>
      </c>
    </row>
    <row r="18" spans="2:10" x14ac:dyDescent="0.35">
      <c r="B18" s="3" t="s">
        <v>15</v>
      </c>
      <c r="D18" s="96">
        <v>7</v>
      </c>
      <c r="E18" s="4">
        <v>0</v>
      </c>
      <c r="F18" s="4">
        <v>19</v>
      </c>
      <c r="G18" s="239">
        <v>12</v>
      </c>
      <c r="H18" s="4">
        <v>0</v>
      </c>
      <c r="I18" s="201">
        <v>30</v>
      </c>
      <c r="J18" s="205">
        <f t="shared" si="0"/>
        <v>68</v>
      </c>
    </row>
    <row r="19" spans="2:10" x14ac:dyDescent="0.35">
      <c r="B19" s="3" t="s">
        <v>16</v>
      </c>
      <c r="D19" s="96">
        <v>26</v>
      </c>
      <c r="E19" s="4">
        <v>0</v>
      </c>
      <c r="F19" s="4">
        <v>19</v>
      </c>
      <c r="G19" s="4">
        <v>28</v>
      </c>
      <c r="H19" s="4">
        <v>3</v>
      </c>
      <c r="I19" s="201">
        <v>47</v>
      </c>
      <c r="J19" s="205">
        <f t="shared" si="0"/>
        <v>123</v>
      </c>
    </row>
    <row r="20" spans="2:10" x14ac:dyDescent="0.35">
      <c r="B20" s="3" t="s">
        <v>17</v>
      </c>
      <c r="D20" s="153">
        <v>3.7000000000000002E-3</v>
      </c>
      <c r="E20" s="6">
        <v>4.1999999999999997E-3</v>
      </c>
      <c r="F20" s="6">
        <v>2E-3</v>
      </c>
      <c r="G20" s="6" t="s">
        <v>292</v>
      </c>
      <c r="H20" s="6">
        <v>5.0000000000000001E-4</v>
      </c>
      <c r="I20" s="136">
        <v>1.2800000000000001E-2</v>
      </c>
      <c r="J20" s="207">
        <f>AVERAGE(D20:I20)</f>
        <v>4.64E-3</v>
      </c>
    </row>
    <row r="21" spans="2:10" x14ac:dyDescent="0.35">
      <c r="B21" s="3" t="s">
        <v>18</v>
      </c>
      <c r="D21" s="153">
        <v>5.8999999999999999E-3</v>
      </c>
      <c r="E21" s="6">
        <v>1.06E-2</v>
      </c>
      <c r="F21" s="6">
        <v>1.06E-2</v>
      </c>
      <c r="G21" s="7" t="s">
        <v>354</v>
      </c>
      <c r="H21" s="6">
        <v>2.2000000000000001E-3</v>
      </c>
      <c r="I21" s="136">
        <v>4.8999999999999998E-3</v>
      </c>
      <c r="J21" s="207">
        <f>AVERAGE(D21:I21)</f>
        <v>6.8400000000000006E-3</v>
      </c>
    </row>
    <row r="22" spans="2:10" x14ac:dyDescent="0.35">
      <c r="B22" s="3" t="s">
        <v>19</v>
      </c>
      <c r="D22" s="100">
        <v>0.89</v>
      </c>
      <c r="E22" s="7">
        <v>0.85</v>
      </c>
      <c r="F22" s="7">
        <v>0.84</v>
      </c>
      <c r="G22" s="7">
        <v>0.87</v>
      </c>
      <c r="H22" s="7">
        <v>0.84</v>
      </c>
      <c r="I22" s="202">
        <v>0.68</v>
      </c>
      <c r="J22" s="208">
        <f>AVERAGE(D22:I22)</f>
        <v>0.82833333333333325</v>
      </c>
    </row>
    <row r="23" spans="2:10" x14ac:dyDescent="0.35">
      <c r="B23" s="3" t="s">
        <v>20</v>
      </c>
      <c r="D23" s="209">
        <v>81331</v>
      </c>
      <c r="E23" s="8">
        <v>40481</v>
      </c>
      <c r="F23" s="8">
        <v>37658</v>
      </c>
      <c r="G23" s="14">
        <v>70536</v>
      </c>
      <c r="H23" s="14">
        <v>14534</v>
      </c>
      <c r="I23" s="203">
        <v>77290</v>
      </c>
      <c r="J23" s="210">
        <f t="shared" si="0"/>
        <v>321830</v>
      </c>
    </row>
    <row r="24" spans="2:10" x14ac:dyDescent="0.35">
      <c r="B24" s="3" t="s">
        <v>21</v>
      </c>
      <c r="D24" s="96">
        <v>684</v>
      </c>
      <c r="E24" s="4">
        <v>756</v>
      </c>
      <c r="F24" s="4">
        <v>559</v>
      </c>
      <c r="G24" s="4">
        <v>870</v>
      </c>
      <c r="H24" s="4">
        <v>399</v>
      </c>
      <c r="I24" s="201">
        <v>735</v>
      </c>
      <c r="J24" s="205">
        <f t="shared" si="0"/>
        <v>4003</v>
      </c>
    </row>
    <row r="25" spans="2:10" x14ac:dyDescent="0.35">
      <c r="B25" s="3" t="s">
        <v>23</v>
      </c>
      <c r="D25" s="96">
        <v>3</v>
      </c>
      <c r="E25" s="4">
        <v>10</v>
      </c>
      <c r="F25" s="71" t="s">
        <v>29</v>
      </c>
      <c r="G25" s="4">
        <v>8</v>
      </c>
      <c r="H25" s="71" t="s">
        <v>29</v>
      </c>
      <c r="I25" s="201">
        <v>7</v>
      </c>
      <c r="J25" s="205">
        <f>SUM(D25:I25)</f>
        <v>28</v>
      </c>
    </row>
    <row r="26" spans="2:10" x14ac:dyDescent="0.35">
      <c r="B26" s="3" t="s">
        <v>24</v>
      </c>
      <c r="D26" s="100">
        <v>0.65</v>
      </c>
      <c r="E26" s="7">
        <v>0.75</v>
      </c>
      <c r="F26" s="71" t="s">
        <v>29</v>
      </c>
      <c r="G26" s="7">
        <v>0.68</v>
      </c>
      <c r="H26" s="71" t="s">
        <v>29</v>
      </c>
      <c r="I26" s="202">
        <v>0.77</v>
      </c>
      <c r="J26" s="208">
        <f>AVERAGE(D26:I26)</f>
        <v>0.71250000000000002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0.84</v>
      </c>
      <c r="E28" s="102">
        <v>1</v>
      </c>
      <c r="F28" s="180" t="s">
        <v>29</v>
      </c>
      <c r="G28" s="102">
        <v>0.88</v>
      </c>
      <c r="H28" s="71" t="s">
        <v>29</v>
      </c>
      <c r="I28" s="211">
        <v>0.81</v>
      </c>
      <c r="J28" s="212">
        <f>AVERAGE(D28:I28)</f>
        <v>0.88249999999999995</v>
      </c>
    </row>
  </sheetData>
  <pageMargins left="0.511811024" right="0.511811024" top="0.78740157500000008" bottom="0.78740157500000008" header="0.31496062000000008" footer="0.31496062000000008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1C0F-54E8-4AC9-B672-3B5EF17E3C20}">
  <dimension ref="B3:L28"/>
  <sheetViews>
    <sheetView showGridLines="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15.26953125" style="1" customWidth="1"/>
    <col min="5" max="5" width="15.26953125" style="1" bestFit="1" customWidth="1"/>
    <col min="6" max="6" width="18.1796875" style="1" customWidth="1"/>
    <col min="7" max="7" width="16.453125" style="1" customWidth="1"/>
    <col min="8" max="8" width="16.1796875" style="1" bestFit="1" customWidth="1"/>
    <col min="9" max="9" width="15.54296875" style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46003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3</v>
      </c>
      <c r="E6" s="173">
        <v>0</v>
      </c>
      <c r="F6" s="173">
        <v>0</v>
      </c>
      <c r="G6" s="4">
        <v>2</v>
      </c>
      <c r="H6" s="4">
        <v>0</v>
      </c>
      <c r="I6" s="201">
        <v>4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66</v>
      </c>
      <c r="J7" s="205">
        <f t="shared" si="0"/>
        <v>309</v>
      </c>
      <c r="L7" s="25"/>
    </row>
    <row r="8" spans="2:12" x14ac:dyDescent="0.35">
      <c r="B8" s="3" t="s">
        <v>7</v>
      </c>
      <c r="D8" s="157">
        <v>57</v>
      </c>
      <c r="E8" s="4">
        <v>60</v>
      </c>
      <c r="F8" s="4">
        <v>34</v>
      </c>
      <c r="G8" s="4">
        <v>50</v>
      </c>
      <c r="H8" s="4">
        <v>15</v>
      </c>
      <c r="I8" s="201">
        <v>61</v>
      </c>
      <c r="J8" s="205">
        <f t="shared" si="0"/>
        <v>277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78</v>
      </c>
      <c r="E11" s="4">
        <v>53</v>
      </c>
      <c r="F11" s="4">
        <v>51</v>
      </c>
      <c r="G11" s="4">
        <v>56</v>
      </c>
      <c r="H11" s="4">
        <v>16</v>
      </c>
      <c r="I11" s="201">
        <v>82</v>
      </c>
      <c r="J11" s="205">
        <f t="shared" si="0"/>
        <v>336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2</v>
      </c>
      <c r="G12" s="4">
        <v>5</v>
      </c>
      <c r="H12" s="4">
        <v>2</v>
      </c>
      <c r="I12" s="201">
        <v>7</v>
      </c>
      <c r="J12" s="205">
        <f t="shared" si="0"/>
        <v>18</v>
      </c>
    </row>
    <row r="13" spans="2:12" x14ac:dyDescent="0.35">
      <c r="B13" s="3" t="s">
        <v>11</v>
      </c>
      <c r="D13" s="96">
        <v>18</v>
      </c>
      <c r="E13" s="4">
        <v>0</v>
      </c>
      <c r="F13" s="4">
        <v>0</v>
      </c>
      <c r="G13" s="4">
        <v>1</v>
      </c>
      <c r="H13" s="4">
        <v>0</v>
      </c>
      <c r="I13" s="201">
        <v>1</v>
      </c>
      <c r="J13" s="205">
        <f t="shared" si="0"/>
        <v>20</v>
      </c>
    </row>
    <row r="14" spans="2:12" x14ac:dyDescent="0.35">
      <c r="B14" s="3" t="s">
        <v>112</v>
      </c>
      <c r="D14" s="96">
        <v>9</v>
      </c>
      <c r="E14" s="4">
        <v>7</v>
      </c>
      <c r="F14" s="4">
        <v>2</v>
      </c>
      <c r="G14" s="4">
        <v>8</v>
      </c>
      <c r="H14" s="4">
        <v>1</v>
      </c>
      <c r="I14" s="201">
        <v>22</v>
      </c>
      <c r="J14" s="205">
        <f t="shared" si="0"/>
        <v>49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2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22</v>
      </c>
      <c r="E16" s="4">
        <v>0</v>
      </c>
      <c r="F16" s="4">
        <v>0</v>
      </c>
      <c r="G16" s="4">
        <v>4</v>
      </c>
      <c r="H16" s="4">
        <v>0</v>
      </c>
      <c r="I16" s="201">
        <v>29</v>
      </c>
      <c r="J16" s="205">
        <f t="shared" si="0"/>
        <v>55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8</v>
      </c>
      <c r="H17" s="4">
        <v>0</v>
      </c>
      <c r="I17" s="201">
        <v>1</v>
      </c>
      <c r="J17" s="205">
        <f t="shared" si="0"/>
        <v>9</v>
      </c>
    </row>
    <row r="18" spans="2:10" x14ac:dyDescent="0.35">
      <c r="B18" s="3" t="s">
        <v>15</v>
      </c>
      <c r="D18" s="96">
        <v>0</v>
      </c>
      <c r="E18" s="4">
        <v>0</v>
      </c>
      <c r="F18" s="4">
        <v>16</v>
      </c>
      <c r="G18" s="239">
        <v>8</v>
      </c>
      <c r="H18" s="4">
        <v>0</v>
      </c>
      <c r="I18" s="201">
        <v>15</v>
      </c>
      <c r="J18" s="205">
        <f t="shared" si="0"/>
        <v>39</v>
      </c>
    </row>
    <row r="19" spans="2:10" x14ac:dyDescent="0.35">
      <c r="B19" s="3" t="s">
        <v>16</v>
      </c>
      <c r="D19" s="96">
        <v>22</v>
      </c>
      <c r="E19" s="4">
        <v>0</v>
      </c>
      <c r="F19" s="4">
        <v>16</v>
      </c>
      <c r="G19" s="4">
        <v>20</v>
      </c>
      <c r="H19" s="4">
        <v>0</v>
      </c>
      <c r="I19" s="201">
        <v>45</v>
      </c>
      <c r="J19" s="205">
        <f t="shared" si="0"/>
        <v>103</v>
      </c>
    </row>
    <row r="20" spans="2:10" x14ac:dyDescent="0.35">
      <c r="B20" s="3" t="s">
        <v>17</v>
      </c>
      <c r="D20" s="153">
        <v>6.7999999999999996E-3</v>
      </c>
      <c r="E20" s="6">
        <v>6.3E-3</v>
      </c>
      <c r="F20" s="6">
        <v>1.1999999999999999E-3</v>
      </c>
      <c r="G20" s="6" t="s">
        <v>696</v>
      </c>
      <c r="H20" s="6">
        <v>2.9999999999999997E-4</v>
      </c>
      <c r="I20" s="136">
        <v>8.0000000000000002E-3</v>
      </c>
      <c r="J20" s="207">
        <f>AVERAGE(D20:I20)</f>
        <v>4.5200000000000006E-3</v>
      </c>
    </row>
    <row r="21" spans="2:10" x14ac:dyDescent="0.35">
      <c r="B21" s="3" t="s">
        <v>18</v>
      </c>
      <c r="D21" s="153">
        <v>5.7000000000000002E-3</v>
      </c>
      <c r="E21" s="6">
        <v>1.01E-2</v>
      </c>
      <c r="F21" s="6">
        <v>1.01E-2</v>
      </c>
      <c r="G21" s="7" t="s">
        <v>122</v>
      </c>
      <c r="H21" s="6">
        <v>2.0999999999999999E-3</v>
      </c>
      <c r="I21" s="136">
        <v>5.3E-3</v>
      </c>
      <c r="J21" s="207">
        <f>AVERAGE(D21:I21)</f>
        <v>6.660000000000001E-3</v>
      </c>
    </row>
    <row r="22" spans="2:10" x14ac:dyDescent="0.35">
      <c r="B22" s="3" t="s">
        <v>19</v>
      </c>
      <c r="D22" s="100">
        <v>0.9</v>
      </c>
      <c r="E22" s="7">
        <v>0.83</v>
      </c>
      <c r="F22" s="7">
        <v>0.86</v>
      </c>
      <c r="G22" s="7">
        <v>0.89</v>
      </c>
      <c r="H22" s="7">
        <v>0.87</v>
      </c>
      <c r="I22" s="202">
        <v>0.69</v>
      </c>
      <c r="J22" s="208">
        <f>AVERAGE(D22:I22)</f>
        <v>0.83999999999999986</v>
      </c>
    </row>
    <row r="23" spans="2:10" x14ac:dyDescent="0.35">
      <c r="B23" s="3" t="s">
        <v>20</v>
      </c>
      <c r="D23" s="209">
        <v>83300</v>
      </c>
      <c r="E23" s="8">
        <v>37925</v>
      </c>
      <c r="F23" s="8">
        <v>41325</v>
      </c>
      <c r="G23" s="14">
        <v>68900</v>
      </c>
      <c r="H23" s="14">
        <v>10441</v>
      </c>
      <c r="I23" s="203">
        <v>83386</v>
      </c>
      <c r="J23" s="210">
        <f t="shared" si="0"/>
        <v>325277</v>
      </c>
    </row>
    <row r="24" spans="2:10" x14ac:dyDescent="0.35">
      <c r="B24" s="3" t="s">
        <v>21</v>
      </c>
      <c r="D24" s="96">
        <v>606</v>
      </c>
      <c r="E24" s="4">
        <v>689</v>
      </c>
      <c r="F24" s="4">
        <v>578</v>
      </c>
      <c r="G24" s="4">
        <v>721</v>
      </c>
      <c r="H24" s="4">
        <v>194</v>
      </c>
      <c r="I24" s="201">
        <v>549</v>
      </c>
      <c r="J24" s="205">
        <f t="shared" si="0"/>
        <v>3337</v>
      </c>
    </row>
    <row r="25" spans="2:10" x14ac:dyDescent="0.35">
      <c r="B25" s="3" t="s">
        <v>23</v>
      </c>
      <c r="D25" s="96">
        <v>8</v>
      </c>
      <c r="E25" s="4">
        <v>13</v>
      </c>
      <c r="F25" s="71" t="s">
        <v>29</v>
      </c>
      <c r="G25" s="4">
        <v>5</v>
      </c>
      <c r="H25" s="71" t="s">
        <v>29</v>
      </c>
      <c r="I25" s="201">
        <v>7</v>
      </c>
      <c r="J25" s="205">
        <f>SUM(D25:I25)</f>
        <v>33</v>
      </c>
    </row>
    <row r="26" spans="2:10" x14ac:dyDescent="0.35">
      <c r="B26" s="3" t="s">
        <v>24</v>
      </c>
      <c r="D26" s="100">
        <v>0.62</v>
      </c>
      <c r="E26" s="7">
        <v>0.76</v>
      </c>
      <c r="F26" s="71" t="s">
        <v>29</v>
      </c>
      <c r="G26" s="7">
        <v>0.66</v>
      </c>
      <c r="H26" s="71" t="s">
        <v>29</v>
      </c>
      <c r="I26" s="202">
        <v>0.75</v>
      </c>
      <c r="J26" s="208">
        <f>AVERAGE(D26:I26)</f>
        <v>0.69750000000000001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3881</v>
      </c>
      <c r="J27" s="210">
        <f>SUM(D27:I27)</f>
        <v>27337</v>
      </c>
    </row>
    <row r="28" spans="2:10" x14ac:dyDescent="0.35">
      <c r="B28" s="5" t="s">
        <v>25</v>
      </c>
      <c r="D28" s="101">
        <v>0.8</v>
      </c>
      <c r="E28" s="102">
        <v>0.98</v>
      </c>
      <c r="F28" s="180" t="s">
        <v>29</v>
      </c>
      <c r="G28" s="102">
        <v>0.75</v>
      </c>
      <c r="H28" s="71" t="s">
        <v>29</v>
      </c>
      <c r="I28" s="211">
        <v>0.69</v>
      </c>
      <c r="J28" s="212">
        <f>AVERAGE(D28:I28)</f>
        <v>0.80500000000000005</v>
      </c>
    </row>
  </sheetData>
  <pageMargins left="0.511811024" right="0.511811024" top="0.78740157500000008" bottom="0.78740157500000008" header="0.31496062000000008" footer="0.31496062000000008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EDDE-9F5A-4052-A6EA-9AC0D20EBCD5}">
  <dimension ref="B3:L28"/>
  <sheetViews>
    <sheetView showGridLines="0" zoomScale="90" zoomScaleNormal="90" workbookViewId="0">
      <selection activeCell="G14" sqref="G1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46004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5</v>
      </c>
      <c r="E6" s="173">
        <v>0</v>
      </c>
      <c r="F6" s="173">
        <v>0</v>
      </c>
      <c r="G6" s="4">
        <v>2</v>
      </c>
      <c r="H6" s="4">
        <v>3</v>
      </c>
      <c r="I6" s="201">
        <v>3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156">
        <v>67</v>
      </c>
      <c r="E7" s="4">
        <f>E4-E5-E6</f>
        <v>63</v>
      </c>
      <c r="F7" s="4">
        <f>F4-F5-F6</f>
        <v>37</v>
      </c>
      <c r="G7" s="4">
        <v>55</v>
      </c>
      <c r="H7" s="4">
        <v>15</v>
      </c>
      <c r="I7" s="201">
        <v>67</v>
      </c>
      <c r="J7" s="205">
        <f t="shared" si="0"/>
        <v>304</v>
      </c>
      <c r="L7" s="25"/>
    </row>
    <row r="8" spans="2:12" x14ac:dyDescent="0.35">
      <c r="B8" s="3" t="s">
        <v>7</v>
      </c>
      <c r="D8" s="157">
        <v>56</v>
      </c>
      <c r="E8" s="4">
        <v>60</v>
      </c>
      <c r="F8" s="4">
        <v>34</v>
      </c>
      <c r="G8" s="4">
        <v>50</v>
      </c>
      <c r="H8" s="4">
        <v>14</v>
      </c>
      <c r="I8" s="201">
        <v>62</v>
      </c>
      <c r="J8" s="205">
        <f t="shared" si="0"/>
        <v>276</v>
      </c>
    </row>
    <row r="9" spans="2:12" x14ac:dyDescent="0.35">
      <c r="B9" s="3" t="s">
        <v>8</v>
      </c>
      <c r="D9" s="157">
        <v>9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66</v>
      </c>
      <c r="E11" s="4">
        <v>48</v>
      </c>
      <c r="F11" s="4">
        <v>50</v>
      </c>
      <c r="G11" s="4">
        <v>47</v>
      </c>
      <c r="H11" s="4">
        <v>15</v>
      </c>
      <c r="I11" s="201">
        <v>69</v>
      </c>
      <c r="J11" s="205">
        <f t="shared" si="0"/>
        <v>295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2</v>
      </c>
      <c r="G12" s="4">
        <v>6</v>
      </c>
      <c r="H12" s="4">
        <v>0</v>
      </c>
      <c r="I12" s="201">
        <v>7</v>
      </c>
      <c r="J12" s="205">
        <f t="shared" si="0"/>
        <v>16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2</v>
      </c>
      <c r="H13" s="4">
        <v>0</v>
      </c>
      <c r="I13" s="201">
        <v>1</v>
      </c>
      <c r="J13" s="205">
        <f t="shared" si="0"/>
        <v>7</v>
      </c>
    </row>
    <row r="14" spans="2:12" x14ac:dyDescent="0.35">
      <c r="B14" s="3" t="s">
        <v>112</v>
      </c>
      <c r="D14" s="96">
        <v>3</v>
      </c>
      <c r="E14" s="4">
        <v>2</v>
      </c>
      <c r="F14" s="4">
        <v>0</v>
      </c>
      <c r="G14" s="4">
        <v>3</v>
      </c>
      <c r="H14" s="4">
        <v>1</v>
      </c>
      <c r="I14" s="201">
        <v>4</v>
      </c>
      <c r="J14" s="205">
        <f t="shared" si="0"/>
        <v>13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33</v>
      </c>
      <c r="E16" s="4">
        <v>0</v>
      </c>
      <c r="F16" s="4">
        <v>0</v>
      </c>
      <c r="G16" s="4">
        <v>8</v>
      </c>
      <c r="H16" s="4">
        <v>0</v>
      </c>
      <c r="I16" s="201">
        <v>30</v>
      </c>
      <c r="J16" s="205">
        <f t="shared" si="0"/>
        <v>71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9</v>
      </c>
      <c r="G18" s="239">
        <v>0</v>
      </c>
      <c r="H18" s="4">
        <v>0</v>
      </c>
      <c r="I18" s="201">
        <v>0</v>
      </c>
      <c r="J18" s="205">
        <f t="shared" si="0"/>
        <v>9</v>
      </c>
    </row>
    <row r="19" spans="2:10" x14ac:dyDescent="0.35">
      <c r="B19" s="3" t="s">
        <v>16</v>
      </c>
      <c r="D19" s="96">
        <v>33</v>
      </c>
      <c r="E19" s="4">
        <v>0</v>
      </c>
      <c r="F19" s="4">
        <v>9</v>
      </c>
      <c r="G19" s="4">
        <v>8</v>
      </c>
      <c r="H19" s="4">
        <v>0</v>
      </c>
      <c r="I19" s="201">
        <v>31</v>
      </c>
      <c r="J19" s="205">
        <f t="shared" si="0"/>
        <v>81</v>
      </c>
    </row>
    <row r="20" spans="2:10" x14ac:dyDescent="0.35">
      <c r="B20" s="3" t="s">
        <v>17</v>
      </c>
      <c r="D20" s="153">
        <v>4.4999999999999997E-3</v>
      </c>
      <c r="E20" s="6">
        <v>3.8999999999999998E-3</v>
      </c>
      <c r="F20" s="6">
        <v>1.2999999999999999E-3</v>
      </c>
      <c r="G20" s="6" t="s">
        <v>138</v>
      </c>
      <c r="H20" s="6">
        <v>8.0000000000000004E-4</v>
      </c>
      <c r="I20" s="136">
        <v>1E-3</v>
      </c>
      <c r="J20" s="207">
        <f>AVERAGE(D20:I20)</f>
        <v>2.3E-3</v>
      </c>
    </row>
    <row r="21" spans="2:10" x14ac:dyDescent="0.35">
      <c r="B21" s="3" t="s">
        <v>18</v>
      </c>
      <c r="D21" s="153">
        <v>5.7000000000000002E-3</v>
      </c>
      <c r="E21" s="6">
        <v>9.7999999999999997E-3</v>
      </c>
      <c r="F21" s="6">
        <v>9.7999999999999997E-3</v>
      </c>
      <c r="G21" s="7" t="s">
        <v>489</v>
      </c>
      <c r="H21" s="6">
        <v>1.9E-3</v>
      </c>
      <c r="I21" s="136">
        <v>4.7999999999999996E-3</v>
      </c>
      <c r="J21" s="207">
        <f>AVERAGE(D21:I21)</f>
        <v>6.4000000000000003E-3</v>
      </c>
    </row>
    <row r="22" spans="2:10" x14ac:dyDescent="0.35">
      <c r="B22" s="3" t="s">
        <v>19</v>
      </c>
      <c r="D22" s="100">
        <v>0.79</v>
      </c>
      <c r="E22" s="7">
        <v>0.79</v>
      </c>
      <c r="F22" s="7">
        <v>0.82</v>
      </c>
      <c r="G22" s="7">
        <v>0.77</v>
      </c>
      <c r="H22" s="7">
        <v>0.66</v>
      </c>
      <c r="I22" s="202">
        <v>0.61</v>
      </c>
      <c r="J22" s="208">
        <f>AVERAGE(D22:I22)</f>
        <v>0.7400000000000001</v>
      </c>
    </row>
    <row r="23" spans="2:10" x14ac:dyDescent="0.35">
      <c r="B23" s="3" t="s">
        <v>20</v>
      </c>
      <c r="D23" s="209">
        <v>45779</v>
      </c>
      <c r="E23" s="8">
        <v>34728</v>
      </c>
      <c r="F23" s="8">
        <v>37722</v>
      </c>
      <c r="G23" s="14">
        <v>59786</v>
      </c>
      <c r="H23" s="14">
        <v>15833</v>
      </c>
      <c r="I23" s="203">
        <v>65484</v>
      </c>
      <c r="J23" s="210">
        <f t="shared" si="0"/>
        <v>259332</v>
      </c>
    </row>
    <row r="24" spans="2:10" x14ac:dyDescent="0.35">
      <c r="B24" s="3" t="s">
        <v>21</v>
      </c>
      <c r="D24" s="96">
        <v>699</v>
      </c>
      <c r="E24" s="4">
        <v>566</v>
      </c>
      <c r="F24" s="4">
        <v>623</v>
      </c>
      <c r="G24" s="4">
        <v>618</v>
      </c>
      <c r="H24" s="4">
        <v>187</v>
      </c>
      <c r="I24" s="201">
        <v>596</v>
      </c>
      <c r="J24" s="205">
        <f t="shared" si="0"/>
        <v>3289</v>
      </c>
    </row>
    <row r="25" spans="2:10" x14ac:dyDescent="0.35">
      <c r="B25" s="3" t="s">
        <v>23</v>
      </c>
      <c r="D25" s="96">
        <v>9</v>
      </c>
      <c r="E25" s="4">
        <v>14</v>
      </c>
      <c r="F25" s="71" t="s">
        <v>29</v>
      </c>
      <c r="G25" s="4">
        <v>10</v>
      </c>
      <c r="H25" s="71" t="s">
        <v>29</v>
      </c>
      <c r="I25" s="201">
        <v>1</v>
      </c>
      <c r="J25" s="205">
        <f>SUM(D25:I25)</f>
        <v>34</v>
      </c>
    </row>
    <row r="26" spans="2:10" x14ac:dyDescent="0.35">
      <c r="B26" s="3" t="s">
        <v>24</v>
      </c>
      <c r="D26" s="100">
        <v>0.59</v>
      </c>
      <c r="E26" s="7">
        <v>0.73</v>
      </c>
      <c r="F26" s="71" t="s">
        <v>29</v>
      </c>
      <c r="G26" s="7">
        <v>0.64</v>
      </c>
      <c r="H26" s="71" t="s">
        <v>29</v>
      </c>
      <c r="I26" s="202">
        <v>0.64</v>
      </c>
      <c r="J26" s="208">
        <f>AVERAGE(D26:I26)</f>
        <v>0.65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0.82</v>
      </c>
      <c r="E28" s="102">
        <v>0.98</v>
      </c>
      <c r="F28" s="180" t="s">
        <v>29</v>
      </c>
      <c r="G28" s="102">
        <v>0.75</v>
      </c>
      <c r="H28" s="71" t="s">
        <v>29</v>
      </c>
      <c r="I28" s="211">
        <v>0.64</v>
      </c>
      <c r="J28" s="212">
        <f>AVERAGE(D28:I28)</f>
        <v>0.79749999999999999</v>
      </c>
    </row>
  </sheetData>
  <pageMargins left="0.511811024" right="0.511811024" top="0.78740157500000008" bottom="0.78740157500000008" header="0.31496062000000008" footer="0.31496062000000008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2C0F-3676-49AF-90A6-662E98429D52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46006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6</v>
      </c>
      <c r="E6" s="173">
        <v>0</v>
      </c>
      <c r="F6" s="173">
        <v>0</v>
      </c>
      <c r="G6" s="4">
        <v>4</v>
      </c>
      <c r="H6" s="4">
        <v>1</v>
      </c>
      <c r="I6" s="201">
        <v>2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156">
        <v>66</v>
      </c>
      <c r="E7" s="4">
        <f>E4-E5-E6</f>
        <v>63</v>
      </c>
      <c r="F7" s="4">
        <f>F4-F5-F6</f>
        <v>37</v>
      </c>
      <c r="G7" s="4">
        <v>53</v>
      </c>
      <c r="H7" s="4">
        <v>17</v>
      </c>
      <c r="I7" s="201">
        <v>68</v>
      </c>
      <c r="J7" s="205">
        <f t="shared" si="0"/>
        <v>304</v>
      </c>
      <c r="L7" s="25"/>
    </row>
    <row r="8" spans="2:12" x14ac:dyDescent="0.35">
      <c r="B8" s="3" t="s">
        <v>7</v>
      </c>
      <c r="D8" s="157">
        <v>54</v>
      </c>
      <c r="E8" s="4">
        <v>60</v>
      </c>
      <c r="F8" s="4">
        <v>34</v>
      </c>
      <c r="G8" s="4">
        <v>48</v>
      </c>
      <c r="H8" s="4">
        <v>16</v>
      </c>
      <c r="I8" s="201">
        <v>62</v>
      </c>
      <c r="J8" s="205">
        <f t="shared" si="0"/>
        <v>274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75</v>
      </c>
      <c r="E11" s="4">
        <v>67</v>
      </c>
      <c r="F11" s="4">
        <v>36</v>
      </c>
      <c r="G11" s="4">
        <v>59</v>
      </c>
      <c r="H11" s="4">
        <v>17</v>
      </c>
      <c r="I11" s="201">
        <v>64</v>
      </c>
      <c r="J11" s="205">
        <f t="shared" si="0"/>
        <v>318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4</v>
      </c>
      <c r="G12" s="4">
        <v>5</v>
      </c>
      <c r="H12" s="4">
        <v>0</v>
      </c>
      <c r="I12" s="201">
        <v>7</v>
      </c>
      <c r="J12" s="205">
        <f t="shared" si="0"/>
        <v>18</v>
      </c>
    </row>
    <row r="13" spans="2:12" x14ac:dyDescent="0.35">
      <c r="B13" s="3" t="s">
        <v>11</v>
      </c>
      <c r="D13" s="96">
        <v>9</v>
      </c>
      <c r="E13" s="4">
        <v>1</v>
      </c>
      <c r="F13" s="4">
        <v>1</v>
      </c>
      <c r="G13" s="4">
        <v>3</v>
      </c>
      <c r="H13" s="4">
        <v>0</v>
      </c>
      <c r="I13" s="201">
        <v>0</v>
      </c>
      <c r="J13" s="205">
        <f t="shared" si="0"/>
        <v>14</v>
      </c>
    </row>
    <row r="14" spans="2:12" x14ac:dyDescent="0.35">
      <c r="B14" s="3" t="s">
        <v>112</v>
      </c>
      <c r="D14" s="96">
        <v>6</v>
      </c>
      <c r="E14" s="4">
        <v>8</v>
      </c>
      <c r="F14" s="4">
        <v>1</v>
      </c>
      <c r="G14" s="4">
        <v>6</v>
      </c>
      <c r="H14" s="4">
        <v>0</v>
      </c>
      <c r="I14" s="201">
        <v>1</v>
      </c>
      <c r="J14" s="205">
        <f t="shared" si="0"/>
        <v>22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2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29</v>
      </c>
      <c r="E16" s="4">
        <v>0</v>
      </c>
      <c r="F16" s="4">
        <v>3</v>
      </c>
      <c r="G16" s="4">
        <v>8</v>
      </c>
      <c r="H16" s="4">
        <v>0</v>
      </c>
      <c r="I16" s="201">
        <v>41</v>
      </c>
      <c r="J16" s="205">
        <f t="shared" si="0"/>
        <v>81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3</v>
      </c>
      <c r="G18" s="239">
        <v>2</v>
      </c>
      <c r="H18" s="4">
        <v>0</v>
      </c>
      <c r="I18" s="201">
        <v>2</v>
      </c>
      <c r="J18" s="205">
        <f t="shared" si="0"/>
        <v>7</v>
      </c>
    </row>
    <row r="19" spans="2:10" x14ac:dyDescent="0.35">
      <c r="B19" s="3" t="s">
        <v>16</v>
      </c>
      <c r="D19" s="96">
        <v>29</v>
      </c>
      <c r="E19" s="4">
        <v>0</v>
      </c>
      <c r="F19" s="4">
        <v>3</v>
      </c>
      <c r="G19" s="4">
        <v>10</v>
      </c>
      <c r="H19" s="4">
        <v>0</v>
      </c>
      <c r="I19" s="201">
        <v>44</v>
      </c>
      <c r="J19" s="205">
        <f t="shared" si="0"/>
        <v>86</v>
      </c>
    </row>
    <row r="20" spans="2:10" x14ac:dyDescent="0.35">
      <c r="B20" s="3" t="s">
        <v>17</v>
      </c>
      <c r="D20" s="153">
        <v>8.0999999999999996E-3</v>
      </c>
      <c r="E20" s="6">
        <v>5.8999999999999999E-3</v>
      </c>
      <c r="F20" s="6">
        <v>2.2000000000000001E-3</v>
      </c>
      <c r="G20" s="6" t="s">
        <v>793</v>
      </c>
      <c r="H20" s="6">
        <v>2.2000000000000001E-3</v>
      </c>
      <c r="I20" s="136">
        <v>1E-3</v>
      </c>
      <c r="J20" s="207">
        <f>AVERAGE(D20:I20)</f>
        <v>3.8800000000000002E-3</v>
      </c>
    </row>
    <row r="21" spans="2:10" x14ac:dyDescent="0.35">
      <c r="B21" s="3" t="s">
        <v>18</v>
      </c>
      <c r="D21" s="153">
        <v>6.0000000000000001E-3</v>
      </c>
      <c r="E21" s="6">
        <v>9.7000000000000003E-3</v>
      </c>
      <c r="F21" s="6">
        <v>9.7000000000000003E-3</v>
      </c>
      <c r="G21" s="7" t="s">
        <v>354</v>
      </c>
      <c r="H21" s="6">
        <v>1.9E-3</v>
      </c>
      <c r="I21" s="136">
        <v>4.5999999999999999E-3</v>
      </c>
      <c r="J21" s="207">
        <f>AVERAGE(D21:I21)</f>
        <v>6.3799999999999994E-3</v>
      </c>
    </row>
    <row r="22" spans="2:10" x14ac:dyDescent="0.35">
      <c r="B22" s="3" t="s">
        <v>19</v>
      </c>
      <c r="D22" s="100">
        <v>0.79</v>
      </c>
      <c r="E22" s="7">
        <v>0.79</v>
      </c>
      <c r="F22" s="7">
        <v>0.71</v>
      </c>
      <c r="G22" s="7">
        <v>0.82</v>
      </c>
      <c r="H22" s="7">
        <v>0.75</v>
      </c>
      <c r="I22" s="202">
        <v>0.61</v>
      </c>
      <c r="J22" s="208">
        <f>AVERAGE(D22:I22)</f>
        <v>0.745</v>
      </c>
    </row>
    <row r="23" spans="2:10" x14ac:dyDescent="0.35">
      <c r="B23" s="3" t="s">
        <v>20</v>
      </c>
      <c r="D23" s="209">
        <v>45779</v>
      </c>
      <c r="E23" s="8">
        <v>43686</v>
      </c>
      <c r="F23" s="8">
        <v>27444</v>
      </c>
      <c r="G23" s="14">
        <v>71735</v>
      </c>
      <c r="H23" s="14">
        <v>12668</v>
      </c>
      <c r="I23" s="203">
        <v>63592</v>
      </c>
      <c r="J23" s="210">
        <f t="shared" si="0"/>
        <v>264904</v>
      </c>
    </row>
    <row r="24" spans="2:10" x14ac:dyDescent="0.35">
      <c r="B24" s="3" t="s">
        <v>21</v>
      </c>
      <c r="D24" s="96">
        <v>699</v>
      </c>
      <c r="E24" s="4">
        <v>853</v>
      </c>
      <c r="F24" s="4">
        <v>527</v>
      </c>
      <c r="G24" s="4">
        <v>660</v>
      </c>
      <c r="H24" s="4">
        <v>21</v>
      </c>
      <c r="I24" s="201">
        <v>603</v>
      </c>
      <c r="J24" s="205">
        <f t="shared" si="0"/>
        <v>3363</v>
      </c>
    </row>
    <row r="25" spans="2:10" x14ac:dyDescent="0.35">
      <c r="B25" s="3" t="s">
        <v>23</v>
      </c>
      <c r="D25" s="96">
        <v>19</v>
      </c>
      <c r="E25" s="4">
        <v>25</v>
      </c>
      <c r="F25" s="71" t="s">
        <v>29</v>
      </c>
      <c r="G25" s="4">
        <v>11</v>
      </c>
      <c r="H25" s="71" t="s">
        <v>29</v>
      </c>
      <c r="I25" s="201">
        <v>23</v>
      </c>
      <c r="J25" s="205">
        <f>SUM(D25:I25)</f>
        <v>78</v>
      </c>
    </row>
    <row r="26" spans="2:10" x14ac:dyDescent="0.35">
      <c r="B26" s="3" t="s">
        <v>24</v>
      </c>
      <c r="D26" s="100">
        <v>0.65</v>
      </c>
      <c r="E26" s="7">
        <v>0.75</v>
      </c>
      <c r="F26" s="71" t="s">
        <v>29</v>
      </c>
      <c r="G26" s="7">
        <v>0.62</v>
      </c>
      <c r="H26" s="71" t="s">
        <v>29</v>
      </c>
      <c r="I26" s="202">
        <v>0.8</v>
      </c>
      <c r="J26" s="208">
        <f>AVERAGE(D26:I26)</f>
        <v>0.70500000000000007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0.79</v>
      </c>
      <c r="E28" s="102">
        <v>0.88</v>
      </c>
      <c r="F28" s="180" t="s">
        <v>29</v>
      </c>
      <c r="G28" s="102">
        <v>0.75</v>
      </c>
      <c r="H28" s="71" t="s">
        <v>29</v>
      </c>
      <c r="I28" s="211">
        <v>0.66</v>
      </c>
      <c r="J28" s="212">
        <f>AVERAGE(D28:I28)</f>
        <v>0.77</v>
      </c>
    </row>
  </sheetData>
  <pageMargins left="0.511811024" right="0.511811024" top="0.78740157500000008" bottom="0.78740157500000008" header="0.31496062000000008" footer="0.31496062000000008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6BAC-2E8F-4C1E-89AB-5CDB2745A9CB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46007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0</v>
      </c>
      <c r="E6" s="173">
        <v>0</v>
      </c>
      <c r="F6" s="173">
        <v>0</v>
      </c>
      <c r="G6" s="4">
        <v>3</v>
      </c>
      <c r="H6" s="4">
        <v>0</v>
      </c>
      <c r="I6" s="201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72</v>
      </c>
      <c r="E7" s="4">
        <f>E4-E5-E6</f>
        <v>63</v>
      </c>
      <c r="F7" s="4">
        <f>F4-F5-F6</f>
        <v>37</v>
      </c>
      <c r="G7" s="4">
        <v>54</v>
      </c>
      <c r="H7" s="4">
        <v>18</v>
      </c>
      <c r="I7" s="201">
        <v>69</v>
      </c>
      <c r="J7" s="205">
        <f t="shared" si="0"/>
        <v>313</v>
      </c>
      <c r="L7" s="25"/>
    </row>
    <row r="8" spans="2:12" x14ac:dyDescent="0.35">
      <c r="B8" s="3" t="s">
        <v>7</v>
      </c>
      <c r="D8" s="157">
        <v>60</v>
      </c>
      <c r="E8" s="4">
        <v>60</v>
      </c>
      <c r="F8" s="4">
        <v>34</v>
      </c>
      <c r="G8" s="4">
        <v>49</v>
      </c>
      <c r="H8" s="4">
        <v>16</v>
      </c>
      <c r="I8" s="201">
        <v>63</v>
      </c>
      <c r="J8" s="205">
        <f t="shared" si="0"/>
        <v>282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73</v>
      </c>
      <c r="E11" s="4">
        <v>52</v>
      </c>
      <c r="F11" s="4">
        <v>40</v>
      </c>
      <c r="G11" s="4">
        <v>58</v>
      </c>
      <c r="H11" s="4">
        <v>23</v>
      </c>
      <c r="I11" s="201">
        <v>79</v>
      </c>
      <c r="J11" s="205">
        <f t="shared" si="0"/>
        <v>325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2</v>
      </c>
      <c r="G12" s="4">
        <v>4</v>
      </c>
      <c r="H12" s="4">
        <v>0</v>
      </c>
      <c r="I12" s="201">
        <v>4</v>
      </c>
      <c r="J12" s="205">
        <f t="shared" si="0"/>
        <v>13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3</v>
      </c>
      <c r="E14" s="4">
        <v>2</v>
      </c>
      <c r="F14" s="4">
        <v>0</v>
      </c>
      <c r="G14" s="4">
        <v>3</v>
      </c>
      <c r="H14" s="4">
        <v>0</v>
      </c>
      <c r="I14" s="201">
        <v>10</v>
      </c>
      <c r="J14" s="205">
        <f t="shared" si="0"/>
        <v>18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4">
        <v>5</v>
      </c>
      <c r="H15" s="4">
        <v>0</v>
      </c>
      <c r="I15" s="201">
        <v>0</v>
      </c>
      <c r="J15" s="205">
        <f t="shared" si="0"/>
        <v>13</v>
      </c>
    </row>
    <row r="16" spans="2:12" x14ac:dyDescent="0.35">
      <c r="B16" s="3" t="s">
        <v>13</v>
      </c>
      <c r="D16" s="96">
        <v>29</v>
      </c>
      <c r="E16" s="4">
        <v>0</v>
      </c>
      <c r="F16" s="4">
        <v>0</v>
      </c>
      <c r="G16" s="4">
        <v>6</v>
      </c>
      <c r="H16" s="4">
        <v>0</v>
      </c>
      <c r="I16" s="201">
        <v>36</v>
      </c>
      <c r="J16" s="205">
        <f t="shared" si="0"/>
        <v>71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4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29</v>
      </c>
      <c r="E19" s="4">
        <v>0</v>
      </c>
      <c r="F19" s="4">
        <v>0</v>
      </c>
      <c r="G19" s="4">
        <v>6</v>
      </c>
      <c r="H19" s="4">
        <v>0</v>
      </c>
      <c r="I19" s="201">
        <v>37</v>
      </c>
      <c r="J19" s="205">
        <f t="shared" si="0"/>
        <v>72</v>
      </c>
    </row>
    <row r="20" spans="2:10" x14ac:dyDescent="0.35">
      <c r="B20" s="3" t="s">
        <v>17</v>
      </c>
      <c r="D20" s="153">
        <v>6.7000000000000002E-3</v>
      </c>
      <c r="E20" s="6">
        <v>8.0999999999999996E-3</v>
      </c>
      <c r="F20" s="6">
        <v>6.6E-3</v>
      </c>
      <c r="G20" s="6" t="s">
        <v>794</v>
      </c>
      <c r="H20" s="6">
        <v>1.1000000000000001E-3</v>
      </c>
      <c r="I20" s="136">
        <v>6.6E-3</v>
      </c>
      <c r="J20" s="207">
        <f>AVERAGE(D20:I20)</f>
        <v>5.8200000000000005E-3</v>
      </c>
    </row>
    <row r="21" spans="2:10" x14ac:dyDescent="0.35">
      <c r="B21" s="3" t="s">
        <v>18</v>
      </c>
      <c r="D21" s="153">
        <v>6.1999999999999998E-3</v>
      </c>
      <c r="E21" s="6">
        <v>9.9000000000000008E-3</v>
      </c>
      <c r="F21" s="6">
        <v>9.9000000000000008E-3</v>
      </c>
      <c r="G21" s="7" t="s">
        <v>471</v>
      </c>
      <c r="H21" s="6">
        <v>1.9E-3</v>
      </c>
      <c r="I21" s="136">
        <v>4.7000000000000002E-3</v>
      </c>
      <c r="J21" s="207">
        <f>AVERAGE(D21:I21)</f>
        <v>6.5200000000000006E-3</v>
      </c>
    </row>
    <row r="22" spans="2:10" x14ac:dyDescent="0.35">
      <c r="B22" s="3" t="s">
        <v>19</v>
      </c>
      <c r="D22" s="100">
        <v>0.84</v>
      </c>
      <c r="E22" s="7">
        <v>0.79</v>
      </c>
      <c r="F22" s="7">
        <v>0.79</v>
      </c>
      <c r="G22" s="7">
        <v>0.78</v>
      </c>
      <c r="H22" s="7">
        <v>0.64</v>
      </c>
      <c r="I22" s="202">
        <v>0.65</v>
      </c>
      <c r="J22" s="208">
        <f>AVERAGE(D22:I22)</f>
        <v>0.74833333333333341</v>
      </c>
    </row>
    <row r="23" spans="2:10" x14ac:dyDescent="0.35">
      <c r="B23" s="3" t="s">
        <v>20</v>
      </c>
      <c r="D23" s="209">
        <v>49953</v>
      </c>
      <c r="E23" s="8">
        <v>31575</v>
      </c>
      <c r="F23" s="8">
        <v>30123</v>
      </c>
      <c r="G23" s="4">
        <v>62073</v>
      </c>
      <c r="H23" s="14">
        <v>14808</v>
      </c>
      <c r="I23" s="203">
        <v>81759</v>
      </c>
      <c r="J23" s="210">
        <f t="shared" si="0"/>
        <v>270291</v>
      </c>
    </row>
    <row r="24" spans="2:10" x14ac:dyDescent="0.35">
      <c r="B24" s="3" t="s">
        <v>21</v>
      </c>
      <c r="D24" s="96">
        <v>809</v>
      </c>
      <c r="E24" s="4">
        <v>647</v>
      </c>
      <c r="F24" s="4">
        <v>525</v>
      </c>
      <c r="G24" s="4">
        <v>546</v>
      </c>
      <c r="H24" s="4">
        <v>348</v>
      </c>
      <c r="I24" s="201">
        <v>721</v>
      </c>
      <c r="J24" s="205">
        <f t="shared" si="0"/>
        <v>3596</v>
      </c>
    </row>
    <row r="25" spans="2:10" x14ac:dyDescent="0.35">
      <c r="B25" s="3" t="s">
        <v>23</v>
      </c>
      <c r="D25" s="96">
        <v>6</v>
      </c>
      <c r="E25" s="4">
        <v>10</v>
      </c>
      <c r="F25" s="71" t="s">
        <v>29</v>
      </c>
      <c r="G25" s="4">
        <v>3</v>
      </c>
      <c r="H25" s="71" t="s">
        <v>29</v>
      </c>
      <c r="I25" s="201">
        <v>8</v>
      </c>
      <c r="J25" s="205">
        <f>SUM(D25:I25)</f>
        <v>27</v>
      </c>
    </row>
    <row r="26" spans="2:10" x14ac:dyDescent="0.35">
      <c r="B26" s="3" t="s">
        <v>24</v>
      </c>
      <c r="D26" s="100">
        <v>0.61</v>
      </c>
      <c r="E26" s="7">
        <v>0.76</v>
      </c>
      <c r="F26" s="71" t="s">
        <v>29</v>
      </c>
      <c r="G26" s="7">
        <v>0.6</v>
      </c>
      <c r="H26" s="71" t="s">
        <v>29</v>
      </c>
      <c r="I26" s="202">
        <v>0.8</v>
      </c>
      <c r="J26" s="208">
        <f>AVERAGE(D26:I26)</f>
        <v>0.69250000000000012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0.79</v>
      </c>
      <c r="E28" s="102">
        <v>0.88</v>
      </c>
      <c r="F28" s="180" t="s">
        <v>29</v>
      </c>
      <c r="G28" s="102">
        <v>0.63</v>
      </c>
      <c r="H28" s="71" t="s">
        <v>29</v>
      </c>
      <c r="I28" s="211">
        <v>0.66</v>
      </c>
      <c r="J28" s="212">
        <f>AVERAGE(D28:I28)</f>
        <v>0.74</v>
      </c>
    </row>
  </sheetData>
  <pageMargins left="0.511811024" right="0.511811024" top="0.78740157500000008" bottom="0.78740157500000008" header="0.31496062000000008" footer="0.31496062000000008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7457-F556-44D7-96CC-6E4C9D2BAA6C}">
  <dimension ref="B3:L28"/>
  <sheetViews>
    <sheetView showGridLines="0" zoomScale="90" zoomScaleNormal="90" workbookViewId="0">
      <selection activeCell="D4" sqref="D4:D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317</v>
      </c>
      <c r="K4" s="41">
        <v>46008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13</v>
      </c>
      <c r="E6" s="173">
        <v>0</v>
      </c>
      <c r="F6" s="173">
        <v>0</v>
      </c>
      <c r="G6" s="4">
        <v>3</v>
      </c>
      <c r="H6" s="4">
        <v>0</v>
      </c>
      <c r="I6" s="201">
        <v>0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49</v>
      </c>
      <c r="E7" s="4">
        <f>E4-E5-E6</f>
        <v>63</v>
      </c>
      <c r="F7" s="4">
        <f>F4-F5-F6</f>
        <v>37</v>
      </c>
      <c r="G7" s="4">
        <v>54</v>
      </c>
      <c r="H7" s="4">
        <v>18</v>
      </c>
      <c r="I7" s="201">
        <v>70</v>
      </c>
      <c r="J7" s="205">
        <f t="shared" si="0"/>
        <v>291</v>
      </c>
      <c r="L7" s="25"/>
    </row>
    <row r="8" spans="2:12" x14ac:dyDescent="0.35">
      <c r="B8" s="3" t="s">
        <v>7</v>
      </c>
      <c r="D8" s="96">
        <v>53</v>
      </c>
      <c r="E8" s="4">
        <v>60</v>
      </c>
      <c r="F8" s="4">
        <v>34</v>
      </c>
      <c r="G8" s="4">
        <v>49</v>
      </c>
      <c r="H8" s="4">
        <v>17</v>
      </c>
      <c r="I8" s="201">
        <v>64</v>
      </c>
      <c r="J8" s="205">
        <f t="shared" si="0"/>
        <v>277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73</v>
      </c>
      <c r="E11" s="4">
        <v>64</v>
      </c>
      <c r="F11" s="4">
        <v>47</v>
      </c>
      <c r="G11" s="4">
        <v>51</v>
      </c>
      <c r="H11" s="4">
        <v>24</v>
      </c>
      <c r="I11" s="201">
        <v>75</v>
      </c>
      <c r="J11" s="205">
        <f t="shared" si="0"/>
        <v>334</v>
      </c>
    </row>
    <row r="12" spans="2:12" x14ac:dyDescent="0.35">
      <c r="B12" s="3" t="s">
        <v>611</v>
      </c>
      <c r="D12" s="96">
        <v>5</v>
      </c>
      <c r="E12" s="4">
        <v>0</v>
      </c>
      <c r="F12" s="4">
        <v>2</v>
      </c>
      <c r="G12" s="4">
        <v>5</v>
      </c>
      <c r="H12" s="4">
        <v>0</v>
      </c>
      <c r="I12" s="201">
        <v>5</v>
      </c>
      <c r="J12" s="205">
        <f t="shared" si="0"/>
        <v>17</v>
      </c>
    </row>
    <row r="13" spans="2:12" x14ac:dyDescent="0.35">
      <c r="B13" s="3" t="s">
        <v>11</v>
      </c>
      <c r="D13" s="96">
        <v>19</v>
      </c>
      <c r="E13" s="4">
        <v>0</v>
      </c>
      <c r="F13" s="4">
        <v>1</v>
      </c>
      <c r="G13" s="4">
        <v>2</v>
      </c>
      <c r="H13" s="4">
        <v>0</v>
      </c>
      <c r="I13" s="201">
        <v>0</v>
      </c>
      <c r="J13" s="205">
        <f t="shared" si="0"/>
        <v>22</v>
      </c>
    </row>
    <row r="14" spans="2:12" x14ac:dyDescent="0.35">
      <c r="B14" s="3" t="s">
        <v>112</v>
      </c>
      <c r="D14" s="96">
        <v>0</v>
      </c>
      <c r="E14" s="4">
        <v>12</v>
      </c>
      <c r="F14" s="4">
        <v>2</v>
      </c>
      <c r="G14" s="4">
        <v>2</v>
      </c>
      <c r="H14" s="4">
        <v>5</v>
      </c>
      <c r="I14" s="201">
        <v>5</v>
      </c>
      <c r="J14" s="205">
        <f t="shared" si="0"/>
        <v>26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12">
        <v>5</v>
      </c>
      <c r="H16" s="4">
        <v>0</v>
      </c>
      <c r="I16" s="201">
        <v>27</v>
      </c>
      <c r="J16" s="205">
        <f t="shared" si="0"/>
        <v>41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18</v>
      </c>
      <c r="E18" s="4">
        <v>0</v>
      </c>
      <c r="F18" s="4">
        <v>0</v>
      </c>
      <c r="G18" s="239">
        <v>2</v>
      </c>
      <c r="H18" s="4">
        <v>0</v>
      </c>
      <c r="I18" s="201">
        <v>0</v>
      </c>
      <c r="J18" s="205">
        <f t="shared" si="0"/>
        <v>20</v>
      </c>
    </row>
    <row r="19" spans="2:10" x14ac:dyDescent="0.35">
      <c r="B19" s="3" t="s">
        <v>16</v>
      </c>
      <c r="D19" s="96">
        <v>27</v>
      </c>
      <c r="E19" s="4">
        <v>0</v>
      </c>
      <c r="F19" s="4">
        <v>0</v>
      </c>
      <c r="G19" s="13">
        <v>7</v>
      </c>
      <c r="H19" s="4">
        <v>0</v>
      </c>
      <c r="I19" s="201">
        <v>28</v>
      </c>
      <c r="J19" s="205">
        <f t="shared" si="0"/>
        <v>62</v>
      </c>
    </row>
    <row r="20" spans="2:10" x14ac:dyDescent="0.35">
      <c r="B20" s="3" t="s">
        <v>17</v>
      </c>
      <c r="D20" s="153">
        <v>8.6999999999999994E-3</v>
      </c>
      <c r="E20" s="6">
        <v>8.3999999999999995E-3</v>
      </c>
      <c r="F20" s="6">
        <v>4.7999999999999996E-3</v>
      </c>
      <c r="G20" s="6" t="s">
        <v>795</v>
      </c>
      <c r="H20" s="6">
        <v>1.1999999999999999E-3</v>
      </c>
      <c r="I20" s="136">
        <v>2.2000000000000001E-3</v>
      </c>
      <c r="J20" s="207">
        <f>AVERAGE(D20:I20)</f>
        <v>5.0599999999999994E-3</v>
      </c>
    </row>
    <row r="21" spans="2:10" x14ac:dyDescent="0.35">
      <c r="B21" s="3" t="s">
        <v>18</v>
      </c>
      <c r="D21" s="153">
        <v>6.1999999999999998E-3</v>
      </c>
      <c r="E21" s="6">
        <v>1.03E-2</v>
      </c>
      <c r="F21" s="6">
        <v>1.03E-2</v>
      </c>
      <c r="G21" s="7" t="s">
        <v>122</v>
      </c>
      <c r="H21" s="6">
        <v>1.8E-3</v>
      </c>
      <c r="I21" s="136">
        <v>4.4999999999999997E-3</v>
      </c>
      <c r="J21" s="207">
        <f>AVERAGE(D21:I21)</f>
        <v>6.6199999999999991E-3</v>
      </c>
    </row>
    <row r="22" spans="2:10" x14ac:dyDescent="0.35">
      <c r="B22" s="3" t="s">
        <v>19</v>
      </c>
      <c r="D22" s="100">
        <v>0.94</v>
      </c>
      <c r="E22" s="7">
        <v>0.87</v>
      </c>
      <c r="F22" s="7">
        <v>0.81</v>
      </c>
      <c r="G22" s="7">
        <v>0.82</v>
      </c>
      <c r="H22" s="7">
        <v>0.79</v>
      </c>
      <c r="I22" s="202">
        <v>0.59</v>
      </c>
      <c r="J22" s="208">
        <f>AVERAGE(D22:I22)</f>
        <v>0.80333333333333334</v>
      </c>
    </row>
    <row r="23" spans="2:10" x14ac:dyDescent="0.35">
      <c r="B23" s="3" t="s">
        <v>20</v>
      </c>
      <c r="D23" s="209">
        <v>63847</v>
      </c>
      <c r="E23" s="8">
        <v>51832</v>
      </c>
      <c r="F23" s="8">
        <v>36754</v>
      </c>
      <c r="G23" s="14">
        <v>62232</v>
      </c>
      <c r="H23" s="14">
        <v>18951</v>
      </c>
      <c r="I23" s="203">
        <v>70321</v>
      </c>
      <c r="J23" s="210">
        <f t="shared" si="0"/>
        <v>303937</v>
      </c>
    </row>
    <row r="24" spans="2:10" x14ac:dyDescent="0.35">
      <c r="B24" s="3" t="s">
        <v>21</v>
      </c>
      <c r="D24" s="96">
        <v>909</v>
      </c>
      <c r="E24" s="4">
        <v>831</v>
      </c>
      <c r="F24" s="4">
        <v>523</v>
      </c>
      <c r="G24" s="4">
        <v>591</v>
      </c>
      <c r="H24" s="4">
        <v>295</v>
      </c>
      <c r="I24" s="201">
        <v>765</v>
      </c>
      <c r="J24" s="205">
        <f t="shared" si="0"/>
        <v>3914</v>
      </c>
    </row>
    <row r="25" spans="2:10" x14ac:dyDescent="0.35">
      <c r="B25" s="3" t="s">
        <v>23</v>
      </c>
      <c r="D25" s="96">
        <v>5</v>
      </c>
      <c r="E25" s="4">
        <v>10</v>
      </c>
      <c r="F25" s="71" t="s">
        <v>29</v>
      </c>
      <c r="G25" s="4">
        <v>8</v>
      </c>
      <c r="H25" s="71" t="s">
        <v>29</v>
      </c>
      <c r="I25" s="201">
        <v>7</v>
      </c>
      <c r="J25" s="205">
        <f>SUM(D25:I25)</f>
        <v>30</v>
      </c>
    </row>
    <row r="26" spans="2:10" x14ac:dyDescent="0.35">
      <c r="B26" s="3" t="s">
        <v>24</v>
      </c>
      <c r="D26" s="100">
        <v>0.56999999999999995</v>
      </c>
      <c r="E26" s="7">
        <v>0.74</v>
      </c>
      <c r="F26" s="71" t="s">
        <v>29</v>
      </c>
      <c r="G26" s="7">
        <v>0.56999999999999995</v>
      </c>
      <c r="H26" s="71" t="s">
        <v>29</v>
      </c>
      <c r="I26" s="202">
        <v>0.85</v>
      </c>
      <c r="J26" s="208">
        <f>AVERAGE(D26:I26)</f>
        <v>0.6825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0.84</v>
      </c>
      <c r="E28" s="102">
        <v>0.89</v>
      </c>
      <c r="F28" s="180" t="s">
        <v>29</v>
      </c>
      <c r="G28" s="102">
        <v>0.65</v>
      </c>
      <c r="H28" s="71" t="s">
        <v>29</v>
      </c>
      <c r="I28" s="211">
        <v>0.64</v>
      </c>
      <c r="J28" s="212">
        <f>AVERAGE(D28:I28)</f>
        <v>0.755</v>
      </c>
    </row>
  </sheetData>
  <pageMargins left="0.511811024" right="0.511811024" top="0.78740157500000008" bottom="0.78740157500000008" header="0.31496062000000008" footer="0.31496062000000008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5B02-4F5C-4EFF-A402-FC78C5E278F9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46009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2</v>
      </c>
      <c r="E6" s="173">
        <v>0</v>
      </c>
      <c r="F6" s="173">
        <v>0</v>
      </c>
      <c r="G6" s="4">
        <v>2</v>
      </c>
      <c r="H6" s="4">
        <v>0</v>
      </c>
      <c r="I6" s="201">
        <v>0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156">
        <v>71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70</v>
      </c>
      <c r="J7" s="205">
        <f t="shared" si="0"/>
        <v>314</v>
      </c>
      <c r="L7" s="25"/>
    </row>
    <row r="8" spans="2:12" x14ac:dyDescent="0.35">
      <c r="B8" s="3" t="s">
        <v>7</v>
      </c>
      <c r="D8" s="157">
        <v>58</v>
      </c>
      <c r="E8" s="4">
        <v>60</v>
      </c>
      <c r="F8" s="4">
        <v>34</v>
      </c>
      <c r="G8" s="4">
        <v>50</v>
      </c>
      <c r="H8" s="4">
        <v>17</v>
      </c>
      <c r="I8" s="201">
        <v>64</v>
      </c>
      <c r="J8" s="205">
        <f t="shared" si="0"/>
        <v>283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66</v>
      </c>
      <c r="E11" s="4">
        <v>82</v>
      </c>
      <c r="F11" s="4">
        <v>32</v>
      </c>
      <c r="G11" s="4">
        <v>65</v>
      </c>
      <c r="H11" s="4">
        <v>19</v>
      </c>
      <c r="I11" s="201">
        <v>76</v>
      </c>
      <c r="J11" s="205">
        <f t="shared" si="0"/>
        <v>340</v>
      </c>
    </row>
    <row r="12" spans="2:12" x14ac:dyDescent="0.35">
      <c r="B12" s="3" t="s">
        <v>611</v>
      </c>
      <c r="D12" s="96">
        <v>6</v>
      </c>
      <c r="E12" s="4">
        <v>1</v>
      </c>
      <c r="F12" s="4">
        <v>1</v>
      </c>
      <c r="G12" s="4">
        <v>3</v>
      </c>
      <c r="H12" s="4">
        <v>0</v>
      </c>
      <c r="I12" s="201">
        <v>4</v>
      </c>
      <c r="J12" s="205">
        <f t="shared" si="0"/>
        <v>15</v>
      </c>
    </row>
    <row r="13" spans="2:12" x14ac:dyDescent="0.35">
      <c r="B13" s="3" t="s">
        <v>11</v>
      </c>
      <c r="D13" s="96">
        <v>7</v>
      </c>
      <c r="E13" s="4">
        <v>0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6</v>
      </c>
      <c r="E14" s="4">
        <v>13</v>
      </c>
      <c r="F14" s="4">
        <v>1</v>
      </c>
      <c r="G14" s="4">
        <v>7</v>
      </c>
      <c r="H14" s="4">
        <v>6</v>
      </c>
      <c r="I14" s="201">
        <v>3</v>
      </c>
      <c r="J14" s="205">
        <f t="shared" si="0"/>
        <v>36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15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4">
        <v>5</v>
      </c>
      <c r="H16" s="4">
        <v>0</v>
      </c>
      <c r="I16" s="201">
        <v>21</v>
      </c>
      <c r="J16" s="205">
        <f t="shared" si="0"/>
        <v>35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6</v>
      </c>
      <c r="H17" s="4">
        <v>0</v>
      </c>
      <c r="I17" s="201">
        <v>1</v>
      </c>
      <c r="J17" s="205">
        <f t="shared" si="0"/>
        <v>7</v>
      </c>
    </row>
    <row r="18" spans="2:10" x14ac:dyDescent="0.35">
      <c r="B18" s="3" t="s">
        <v>15</v>
      </c>
      <c r="D18" s="96">
        <v>18</v>
      </c>
      <c r="E18" s="4">
        <v>0</v>
      </c>
      <c r="F18" s="4">
        <v>0</v>
      </c>
      <c r="G18" s="239">
        <v>12</v>
      </c>
      <c r="H18" s="4">
        <v>0</v>
      </c>
      <c r="I18" s="201">
        <v>2</v>
      </c>
      <c r="J18" s="205">
        <f t="shared" si="0"/>
        <v>32</v>
      </c>
    </row>
    <row r="19" spans="2:10" x14ac:dyDescent="0.35">
      <c r="B19" s="3" t="s">
        <v>16</v>
      </c>
      <c r="D19" s="96">
        <v>27</v>
      </c>
      <c r="E19" s="4">
        <v>0</v>
      </c>
      <c r="F19" s="4">
        <v>0</v>
      </c>
      <c r="G19" s="4">
        <v>23</v>
      </c>
      <c r="H19" s="4">
        <v>0</v>
      </c>
      <c r="I19" s="201">
        <v>24</v>
      </c>
      <c r="J19" s="205">
        <f t="shared" si="0"/>
        <v>74</v>
      </c>
    </row>
    <row r="20" spans="2:10" x14ac:dyDescent="0.35">
      <c r="B20" s="3" t="s">
        <v>17</v>
      </c>
      <c r="D20" s="153">
        <v>5.4999999999999997E-3</v>
      </c>
      <c r="E20" s="6">
        <v>5.1000000000000004E-3</v>
      </c>
      <c r="F20" s="6">
        <v>9.7000000000000003E-3</v>
      </c>
      <c r="G20" s="6" t="s">
        <v>563</v>
      </c>
      <c r="H20" s="6">
        <v>5.5999999999999999E-3</v>
      </c>
      <c r="I20" s="136">
        <v>4.8999999999999998E-3</v>
      </c>
      <c r="J20" s="207">
        <f>AVERAGE(D20:I20)</f>
        <v>6.1600000000000005E-3</v>
      </c>
    </row>
    <row r="21" spans="2:10" x14ac:dyDescent="0.35">
      <c r="B21" s="3" t="s">
        <v>18</v>
      </c>
      <c r="D21" s="153">
        <v>6.1999999999999998E-3</v>
      </c>
      <c r="E21" s="6">
        <v>9.4999999999999998E-3</v>
      </c>
      <c r="F21" s="6">
        <v>9.4999999999999998E-3</v>
      </c>
      <c r="G21" s="7" t="s">
        <v>336</v>
      </c>
      <c r="H21" s="6">
        <v>2.2000000000000001E-3</v>
      </c>
      <c r="I21" s="136">
        <v>4.4000000000000003E-3</v>
      </c>
      <c r="J21" s="207">
        <f>AVERAGE(D21:I21)</f>
        <v>6.3600000000000002E-3</v>
      </c>
    </row>
    <row r="22" spans="2:10" x14ac:dyDescent="0.35">
      <c r="B22" s="3" t="s">
        <v>19</v>
      </c>
      <c r="D22" s="100">
        <v>0.85</v>
      </c>
      <c r="E22" s="7">
        <v>0.87</v>
      </c>
      <c r="F22" s="7">
        <v>0.83</v>
      </c>
      <c r="G22" s="7">
        <v>0.91</v>
      </c>
      <c r="H22" s="7">
        <v>0.85</v>
      </c>
      <c r="I22" s="202">
        <v>0.69</v>
      </c>
      <c r="J22" s="208">
        <f>AVERAGE(D22:I22)</f>
        <v>0.83333333333333337</v>
      </c>
    </row>
    <row r="23" spans="2:10" x14ac:dyDescent="0.35">
      <c r="B23" s="3" t="s">
        <v>20</v>
      </c>
      <c r="D23" s="209">
        <v>57209</v>
      </c>
      <c r="E23" s="8">
        <v>53999</v>
      </c>
      <c r="F23" s="8">
        <v>28361</v>
      </c>
      <c r="G23" s="14">
        <v>70807</v>
      </c>
      <c r="H23" s="14">
        <v>16114</v>
      </c>
      <c r="I23" s="203">
        <v>84869</v>
      </c>
      <c r="J23" s="210">
        <f t="shared" si="0"/>
        <v>311359</v>
      </c>
    </row>
    <row r="24" spans="2:10" x14ac:dyDescent="0.35">
      <c r="B24" s="3" t="s">
        <v>21</v>
      </c>
      <c r="D24" s="96">
        <v>374</v>
      </c>
      <c r="E24" s="4">
        <v>864</v>
      </c>
      <c r="F24" s="4">
        <v>511</v>
      </c>
      <c r="G24" s="4">
        <v>759</v>
      </c>
      <c r="H24" s="4">
        <v>380</v>
      </c>
      <c r="I24" s="201">
        <v>693</v>
      </c>
      <c r="J24" s="205">
        <f t="shared" si="0"/>
        <v>3581</v>
      </c>
    </row>
    <row r="25" spans="2:10" x14ac:dyDescent="0.35">
      <c r="B25" s="3" t="s">
        <v>23</v>
      </c>
      <c r="D25" s="96">
        <v>6</v>
      </c>
      <c r="E25" s="4">
        <v>11</v>
      </c>
      <c r="F25" s="71" t="s">
        <v>29</v>
      </c>
      <c r="G25" s="4">
        <v>4</v>
      </c>
      <c r="H25" s="71" t="s">
        <v>29</v>
      </c>
      <c r="I25" s="201">
        <v>7</v>
      </c>
      <c r="J25" s="205">
        <f>SUM(D25:I25)</f>
        <v>28</v>
      </c>
    </row>
    <row r="26" spans="2:10" x14ac:dyDescent="0.35">
      <c r="B26" s="3" t="s">
        <v>24</v>
      </c>
      <c r="D26" s="100">
        <v>0.55000000000000004</v>
      </c>
      <c r="E26" s="7">
        <v>0.72</v>
      </c>
      <c r="F26" s="71" t="s">
        <v>29</v>
      </c>
      <c r="G26" s="7">
        <v>0.56999999999999995</v>
      </c>
      <c r="H26" s="71" t="s">
        <v>29</v>
      </c>
      <c r="I26" s="202">
        <v>0.85</v>
      </c>
      <c r="J26" s="208">
        <f>AVERAGE(D26:I26)</f>
        <v>0.67249999999999999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0.82</v>
      </c>
      <c r="E28" s="102">
        <v>0.9</v>
      </c>
      <c r="F28" s="180" t="s">
        <v>29</v>
      </c>
      <c r="G28" s="102">
        <v>0.67</v>
      </c>
      <c r="H28" s="71" t="s">
        <v>29</v>
      </c>
      <c r="I28" s="211">
        <v>0.61</v>
      </c>
      <c r="J28" s="212">
        <f>AVERAGE(D28:I28)</f>
        <v>0.75</v>
      </c>
    </row>
  </sheetData>
  <pageMargins left="0.511811024" right="0.511811024" top="0.78740157500000008" bottom="0.78740157500000008" header="0.31496062000000008" footer="0.31496062000000008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4681-9FD3-4ADF-A250-CE534B45A732}">
  <dimension ref="B3:L28"/>
  <sheetViews>
    <sheetView showGridLines="0" topLeftCell="A3" zoomScale="90" zoomScaleNormal="90" workbookViewId="0">
      <selection activeCell="F23" sqref="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46010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4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156">
        <v>69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69</v>
      </c>
      <c r="J7" s="205">
        <f t="shared" si="0"/>
        <v>311</v>
      </c>
      <c r="L7" s="25"/>
    </row>
    <row r="8" spans="2:12" x14ac:dyDescent="0.35">
      <c r="B8" s="3" t="s">
        <v>7</v>
      </c>
      <c r="D8" s="157">
        <v>57</v>
      </c>
      <c r="E8" s="4">
        <v>60</v>
      </c>
      <c r="F8" s="4">
        <v>34</v>
      </c>
      <c r="G8" s="4">
        <v>50</v>
      </c>
      <c r="H8" s="4">
        <v>17</v>
      </c>
      <c r="I8" s="201">
        <v>63</v>
      </c>
      <c r="J8" s="205">
        <f t="shared" si="0"/>
        <v>281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75</v>
      </c>
      <c r="E11" s="4">
        <v>58</v>
      </c>
      <c r="F11" s="4">
        <v>45</v>
      </c>
      <c r="G11" s="4">
        <v>67</v>
      </c>
      <c r="H11" s="4">
        <v>22</v>
      </c>
      <c r="I11" s="201">
        <v>79</v>
      </c>
      <c r="J11" s="205">
        <f t="shared" si="0"/>
        <v>346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0</v>
      </c>
      <c r="G12" s="4">
        <v>6</v>
      </c>
      <c r="H12" s="4">
        <v>0</v>
      </c>
      <c r="I12" s="201">
        <v>6</v>
      </c>
      <c r="J12" s="205">
        <f t="shared" si="0"/>
        <v>13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7</v>
      </c>
      <c r="E14" s="4">
        <v>6</v>
      </c>
      <c r="F14" s="4">
        <v>0</v>
      </c>
      <c r="G14" s="4">
        <v>14</v>
      </c>
      <c r="H14" s="4">
        <v>1</v>
      </c>
      <c r="I14" s="201">
        <v>7</v>
      </c>
      <c r="J14" s="205">
        <f t="shared" si="0"/>
        <v>35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8</v>
      </c>
      <c r="H15" s="4">
        <v>0</v>
      </c>
      <c r="I15" s="201">
        <v>0</v>
      </c>
      <c r="J15" s="205">
        <f t="shared" si="0"/>
        <v>16</v>
      </c>
    </row>
    <row r="16" spans="2:12" x14ac:dyDescent="0.35">
      <c r="B16" s="3" t="s">
        <v>13</v>
      </c>
      <c r="D16" s="96">
        <v>45</v>
      </c>
      <c r="E16" s="4">
        <v>0</v>
      </c>
      <c r="F16" s="4">
        <v>0</v>
      </c>
      <c r="G16" s="12">
        <v>4</v>
      </c>
      <c r="H16" s="4">
        <v>0</v>
      </c>
      <c r="I16" s="201">
        <v>21</v>
      </c>
      <c r="J16" s="205">
        <f t="shared" si="0"/>
        <v>70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10</v>
      </c>
      <c r="H17" s="142">
        <v>0</v>
      </c>
      <c r="I17" s="201">
        <v>1</v>
      </c>
      <c r="J17" s="205">
        <f t="shared" si="0"/>
        <v>11</v>
      </c>
    </row>
    <row r="18" spans="2:10" x14ac:dyDescent="0.35">
      <c r="B18" s="3" t="s">
        <v>15</v>
      </c>
      <c r="D18" s="96">
        <v>3</v>
      </c>
      <c r="E18" s="4">
        <v>0</v>
      </c>
      <c r="F18" s="15">
        <v>0</v>
      </c>
      <c r="G18" s="239">
        <v>14</v>
      </c>
      <c r="H18" s="142">
        <v>0</v>
      </c>
      <c r="I18" s="201">
        <v>1</v>
      </c>
      <c r="J18" s="205">
        <f t="shared" si="0"/>
        <v>18</v>
      </c>
    </row>
    <row r="19" spans="2:10" x14ac:dyDescent="0.35">
      <c r="B19" s="3" t="s">
        <v>16</v>
      </c>
      <c r="D19" s="96">
        <v>48</v>
      </c>
      <c r="E19" s="4">
        <v>0</v>
      </c>
      <c r="F19" s="4">
        <v>0</v>
      </c>
      <c r="G19" s="13">
        <v>28</v>
      </c>
      <c r="H19" s="4">
        <v>0</v>
      </c>
      <c r="I19" s="201">
        <v>23</v>
      </c>
      <c r="J19" s="205">
        <f t="shared" si="0"/>
        <v>99</v>
      </c>
    </row>
    <row r="20" spans="2:10" x14ac:dyDescent="0.35">
      <c r="B20" s="3" t="s">
        <v>17</v>
      </c>
      <c r="D20" s="153">
        <v>4.3E-3</v>
      </c>
      <c r="E20" s="6">
        <v>5.5999999999999999E-3</v>
      </c>
      <c r="F20" s="6">
        <v>1.4E-3</v>
      </c>
      <c r="G20" s="6" t="s">
        <v>792</v>
      </c>
      <c r="H20" s="6">
        <v>8.9999999999999998E-4</v>
      </c>
      <c r="I20" s="136">
        <v>3.3999999999999998E-3</v>
      </c>
      <c r="J20" s="207">
        <f>AVERAGE(D20:I20)</f>
        <v>3.1199999999999999E-3</v>
      </c>
    </row>
    <row r="21" spans="2:10" x14ac:dyDescent="0.35">
      <c r="B21" s="3" t="s">
        <v>18</v>
      </c>
      <c r="D21" s="153">
        <v>5.8999999999999999E-3</v>
      </c>
      <c r="E21" s="6">
        <v>9.7000000000000003E-3</v>
      </c>
      <c r="F21" s="6">
        <v>9.7000000000000003E-3</v>
      </c>
      <c r="G21" s="7" t="s">
        <v>346</v>
      </c>
      <c r="H21" s="6">
        <v>2.0999999999999999E-3</v>
      </c>
      <c r="I21" s="136">
        <v>4.5999999999999999E-3</v>
      </c>
      <c r="J21" s="207">
        <f>AVERAGE(D21:I21)</f>
        <v>6.4000000000000003E-3</v>
      </c>
    </row>
    <row r="22" spans="2:10" x14ac:dyDescent="0.35">
      <c r="B22" s="3" t="s">
        <v>19</v>
      </c>
      <c r="D22" s="100">
        <v>0.87</v>
      </c>
      <c r="E22" s="7">
        <v>0.88</v>
      </c>
      <c r="F22" s="7">
        <v>0.83</v>
      </c>
      <c r="G22" s="7">
        <v>0.87</v>
      </c>
      <c r="H22" s="7">
        <v>0.86</v>
      </c>
      <c r="I22" s="202">
        <v>0.64</v>
      </c>
      <c r="J22" s="208">
        <f>AVERAGE(D22:I22)</f>
        <v>0.82500000000000007</v>
      </c>
    </row>
    <row r="23" spans="2:10" x14ac:dyDescent="0.35">
      <c r="B23" s="3" t="s">
        <v>20</v>
      </c>
      <c r="D23" s="209">
        <v>87967</v>
      </c>
      <c r="E23" s="8">
        <v>39357</v>
      </c>
      <c r="F23" s="8">
        <v>42281</v>
      </c>
      <c r="G23" s="14">
        <v>81120</v>
      </c>
      <c r="H23" s="14">
        <v>12996</v>
      </c>
      <c r="I23" s="203">
        <v>91638</v>
      </c>
      <c r="J23" s="210">
        <f t="shared" si="0"/>
        <v>355359</v>
      </c>
    </row>
    <row r="24" spans="2:10" x14ac:dyDescent="0.35">
      <c r="B24" s="3" t="s">
        <v>21</v>
      </c>
      <c r="D24" s="96">
        <v>796</v>
      </c>
      <c r="E24" s="4">
        <v>783</v>
      </c>
      <c r="F24" s="4">
        <v>617</v>
      </c>
      <c r="G24" s="4">
        <v>773</v>
      </c>
      <c r="H24" s="4">
        <v>302</v>
      </c>
      <c r="I24" s="201">
        <v>501</v>
      </c>
      <c r="J24" s="205">
        <f t="shared" si="0"/>
        <v>3772</v>
      </c>
    </row>
    <row r="25" spans="2:10" x14ac:dyDescent="0.35">
      <c r="B25" s="3" t="s">
        <v>23</v>
      </c>
      <c r="D25" s="96">
        <v>1</v>
      </c>
      <c r="E25" s="4">
        <v>11</v>
      </c>
      <c r="F25" s="71" t="s">
        <v>29</v>
      </c>
      <c r="G25" s="4">
        <v>6</v>
      </c>
      <c r="H25" s="71" t="s">
        <v>29</v>
      </c>
      <c r="I25" s="201">
        <v>7</v>
      </c>
      <c r="J25" s="205">
        <f>SUM(D25:I25)</f>
        <v>25</v>
      </c>
    </row>
    <row r="26" spans="2:10" x14ac:dyDescent="0.35">
      <c r="B26" s="3" t="s">
        <v>24</v>
      </c>
      <c r="D26" s="100">
        <v>0.49</v>
      </c>
      <c r="E26" s="7">
        <v>0.69</v>
      </c>
      <c r="F26" s="71" t="s">
        <v>29</v>
      </c>
      <c r="G26" s="7">
        <v>0.69</v>
      </c>
      <c r="H26" s="71" t="s">
        <v>29</v>
      </c>
      <c r="I26" s="202">
        <v>0.82</v>
      </c>
      <c r="J26" s="208">
        <f>AVERAGE(D26:I26)</f>
        <v>0.67249999999999999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0.82</v>
      </c>
      <c r="E28" s="102">
        <v>0.9</v>
      </c>
      <c r="F28" s="180" t="s">
        <v>29</v>
      </c>
      <c r="G28" s="102">
        <v>0.64</v>
      </c>
      <c r="H28" s="71" t="s">
        <v>29</v>
      </c>
      <c r="I28" s="211">
        <v>0.59</v>
      </c>
      <c r="J28" s="212">
        <f>AVERAGE(D28:I28)</f>
        <v>0.73749999999999993</v>
      </c>
    </row>
  </sheetData>
  <pageMargins left="0.511811024" right="0.511811024" top="0.78740157500000008" bottom="0.78740157500000008" header="0.31496062000000008" footer="0.31496062000000008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0969-DD59-448A-B264-E790C6436BF2}">
  <dimension ref="B3:L28"/>
  <sheetViews>
    <sheetView showGridLines="0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55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46011</v>
      </c>
      <c r="L4" s="25"/>
    </row>
    <row r="5" spans="2:12" x14ac:dyDescent="0.35">
      <c r="B5" s="82" t="s">
        <v>53</v>
      </c>
      <c r="D5" s="15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164">
        <v>3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156">
        <v>70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69</v>
      </c>
      <c r="J7" s="205">
        <f t="shared" si="0"/>
        <v>312</v>
      </c>
      <c r="L7" s="25"/>
    </row>
    <row r="8" spans="2:12" x14ac:dyDescent="0.35">
      <c r="B8" s="3" t="s">
        <v>7</v>
      </c>
      <c r="D8" s="157">
        <v>57</v>
      </c>
      <c r="E8" s="4">
        <v>60</v>
      </c>
      <c r="F8" s="4">
        <v>34</v>
      </c>
      <c r="G8" s="4">
        <v>50</v>
      </c>
      <c r="H8" s="4">
        <v>17</v>
      </c>
      <c r="I8" s="201">
        <v>63</v>
      </c>
      <c r="J8" s="205">
        <f t="shared" si="0"/>
        <v>281</v>
      </c>
    </row>
    <row r="9" spans="2:12" x14ac:dyDescent="0.35">
      <c r="B9" s="3" t="s">
        <v>8</v>
      </c>
      <c r="D9" s="157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80</v>
      </c>
      <c r="E11" s="4">
        <v>56</v>
      </c>
      <c r="F11" s="4">
        <v>41</v>
      </c>
      <c r="G11" s="4">
        <v>49</v>
      </c>
      <c r="H11" s="4">
        <v>18</v>
      </c>
      <c r="I11" s="201">
        <v>71</v>
      </c>
      <c r="J11" s="205">
        <f t="shared" si="0"/>
        <v>315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2</v>
      </c>
      <c r="G12" s="4">
        <v>8</v>
      </c>
      <c r="H12" s="4">
        <v>1</v>
      </c>
      <c r="I12" s="201">
        <v>2</v>
      </c>
      <c r="J12" s="205">
        <f t="shared" si="0"/>
        <v>16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12</v>
      </c>
      <c r="E14" s="4">
        <v>0</v>
      </c>
      <c r="F14" s="4">
        <v>0</v>
      </c>
      <c r="G14" s="4">
        <v>0</v>
      </c>
      <c r="H14" s="4">
        <v>3</v>
      </c>
      <c r="I14" s="201">
        <v>1</v>
      </c>
      <c r="J14" s="205">
        <f t="shared" si="0"/>
        <v>16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0</v>
      </c>
      <c r="G15" s="4">
        <v>8</v>
      </c>
      <c r="H15" s="4">
        <v>0</v>
      </c>
      <c r="I15" s="201">
        <v>0</v>
      </c>
      <c r="J15" s="205">
        <f t="shared" si="0"/>
        <v>16</v>
      </c>
    </row>
    <row r="16" spans="2:12" x14ac:dyDescent="0.35">
      <c r="B16" s="3" t="s">
        <v>13</v>
      </c>
      <c r="D16" s="96">
        <v>39</v>
      </c>
      <c r="E16" s="4">
        <v>0</v>
      </c>
      <c r="F16" s="4">
        <v>0</v>
      </c>
      <c r="G16" s="4">
        <v>6</v>
      </c>
      <c r="H16" s="4">
        <v>0</v>
      </c>
      <c r="I16" s="201">
        <v>18</v>
      </c>
      <c r="J16" s="205">
        <f t="shared" si="0"/>
        <v>63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2</v>
      </c>
      <c r="H18" s="142">
        <v>0</v>
      </c>
      <c r="I18" s="201">
        <v>0</v>
      </c>
      <c r="J18" s="205">
        <f t="shared" si="0"/>
        <v>2</v>
      </c>
    </row>
    <row r="19" spans="2:10" x14ac:dyDescent="0.35">
      <c r="B19" s="3" t="s">
        <v>16</v>
      </c>
      <c r="D19" s="96">
        <v>39</v>
      </c>
      <c r="E19" s="4">
        <v>0</v>
      </c>
      <c r="F19" s="4">
        <v>0</v>
      </c>
      <c r="G19" s="4">
        <v>8</v>
      </c>
      <c r="H19" s="4">
        <v>0</v>
      </c>
      <c r="I19" s="201">
        <v>19</v>
      </c>
      <c r="J19" s="205">
        <f t="shared" si="0"/>
        <v>66</v>
      </c>
    </row>
    <row r="20" spans="2:10" x14ac:dyDescent="0.35">
      <c r="B20" s="3" t="s">
        <v>17</v>
      </c>
      <c r="D20" s="153">
        <v>4.7000000000000002E-3</v>
      </c>
      <c r="E20" s="6">
        <v>5.1000000000000004E-3</v>
      </c>
      <c r="F20" s="6">
        <v>4.0000000000000001E-3</v>
      </c>
      <c r="G20" s="6" t="s">
        <v>717</v>
      </c>
      <c r="H20" s="6">
        <v>6.4000000000000003E-3</v>
      </c>
      <c r="I20" s="136">
        <v>1E-3</v>
      </c>
      <c r="J20" s="207">
        <f>AVERAGE(D20:I20)</f>
        <v>4.2399999999999998E-3</v>
      </c>
    </row>
    <row r="21" spans="2:10" x14ac:dyDescent="0.35">
      <c r="B21" s="3" t="s">
        <v>18</v>
      </c>
      <c r="D21" s="153">
        <v>5.8999999999999999E-3</v>
      </c>
      <c r="E21" s="6">
        <v>9.5999999999999992E-3</v>
      </c>
      <c r="F21" s="6">
        <v>9.5999999999999992E-3</v>
      </c>
      <c r="G21" s="7" t="s">
        <v>338</v>
      </c>
      <c r="H21" s="6">
        <v>2.3999999999999998E-3</v>
      </c>
      <c r="I21" s="136">
        <v>4.5999999999999999E-3</v>
      </c>
      <c r="J21" s="207">
        <f>AVERAGE(D21:I21)</f>
        <v>6.4199999999999995E-3</v>
      </c>
    </row>
    <row r="22" spans="2:10" x14ac:dyDescent="0.35">
      <c r="B22" s="3" t="s">
        <v>19</v>
      </c>
      <c r="D22" s="100">
        <v>0.89</v>
      </c>
      <c r="E22" s="7">
        <v>0.79</v>
      </c>
      <c r="F22" s="7">
        <v>0.75</v>
      </c>
      <c r="G22" s="7">
        <v>0.8</v>
      </c>
      <c r="H22" s="7">
        <v>0.56000000000000005</v>
      </c>
      <c r="I22" s="202">
        <v>0.59</v>
      </c>
      <c r="J22" s="208">
        <f>AVERAGE(D22:I22)</f>
        <v>0.73000000000000009</v>
      </c>
    </row>
    <row r="23" spans="2:10" x14ac:dyDescent="0.35">
      <c r="B23" s="3" t="s">
        <v>20</v>
      </c>
      <c r="D23" s="209">
        <v>65578</v>
      </c>
      <c r="E23" s="8">
        <v>37903</v>
      </c>
      <c r="F23" s="8">
        <v>35828</v>
      </c>
      <c r="G23" s="14">
        <v>48676</v>
      </c>
      <c r="H23" s="14">
        <v>9239</v>
      </c>
      <c r="I23" s="203">
        <v>67566</v>
      </c>
      <c r="J23" s="210">
        <f t="shared" si="0"/>
        <v>264790</v>
      </c>
    </row>
    <row r="24" spans="2:10" x14ac:dyDescent="0.35">
      <c r="B24" s="3" t="s">
        <v>21</v>
      </c>
      <c r="D24" s="96">
        <v>796</v>
      </c>
      <c r="E24" s="4">
        <v>592</v>
      </c>
      <c r="F24" s="4">
        <v>611</v>
      </c>
      <c r="G24" s="4">
        <v>584</v>
      </c>
      <c r="H24" s="4">
        <v>312</v>
      </c>
      <c r="I24" s="201">
        <v>694</v>
      </c>
      <c r="J24" s="205">
        <f t="shared" si="0"/>
        <v>3589</v>
      </c>
    </row>
    <row r="25" spans="2:10" x14ac:dyDescent="0.35">
      <c r="B25" s="3" t="s">
        <v>23</v>
      </c>
      <c r="D25" s="96">
        <v>7</v>
      </c>
      <c r="E25" s="4">
        <v>11</v>
      </c>
      <c r="F25" s="71" t="s">
        <v>29</v>
      </c>
      <c r="G25" s="4">
        <v>4</v>
      </c>
      <c r="H25" s="71" t="s">
        <v>29</v>
      </c>
      <c r="I25" s="201">
        <v>5</v>
      </c>
      <c r="J25" s="205">
        <f>SUM(D25:I25)</f>
        <v>27</v>
      </c>
    </row>
    <row r="26" spans="2:10" x14ac:dyDescent="0.35">
      <c r="B26" s="3" t="s">
        <v>24</v>
      </c>
      <c r="D26" s="100">
        <v>0.46</v>
      </c>
      <c r="E26" s="7">
        <v>0.7</v>
      </c>
      <c r="F26" s="71" t="s">
        <v>29</v>
      </c>
      <c r="G26" s="7">
        <v>0.46</v>
      </c>
      <c r="H26" s="71" t="s">
        <v>29</v>
      </c>
      <c r="I26" s="202">
        <v>0.78</v>
      </c>
      <c r="J26" s="208">
        <f>AVERAGE(D26:I26)</f>
        <v>0.6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0.82</v>
      </c>
      <c r="E28" s="102">
        <v>0.9</v>
      </c>
      <c r="F28" s="180" t="s">
        <v>29</v>
      </c>
      <c r="G28" s="102">
        <v>0.65</v>
      </c>
      <c r="H28" s="71" t="s">
        <v>29</v>
      </c>
      <c r="I28" s="211">
        <v>0.6</v>
      </c>
      <c r="J28" s="212">
        <f>AVERAGE(D28:I28)</f>
        <v>0.74250000000000005</v>
      </c>
    </row>
  </sheetData>
  <pageMargins left="0.511811024" right="0.511811024" top="0.78740157500000008" bottom="0.78740157500000008" header="0.31496062000000008" footer="0.31496062000000008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8344-2A05-4029-9604-F26DA7B1DD32}">
  <dimension ref="B3:L28"/>
  <sheetViews>
    <sheetView showGridLines="0" topLeftCell="A25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46013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69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69</v>
      </c>
      <c r="J7" s="205">
        <f t="shared" si="0"/>
        <v>311</v>
      </c>
      <c r="L7" s="25"/>
    </row>
    <row r="8" spans="2:12" x14ac:dyDescent="0.35">
      <c r="B8" s="3" t="s">
        <v>7</v>
      </c>
      <c r="D8" s="96">
        <v>56</v>
      </c>
      <c r="E8" s="4">
        <v>60</v>
      </c>
      <c r="F8" s="4">
        <v>34</v>
      </c>
      <c r="G8" s="4">
        <v>50</v>
      </c>
      <c r="H8" s="4">
        <v>17</v>
      </c>
      <c r="I8" s="201">
        <v>63</v>
      </c>
      <c r="J8" s="205">
        <f t="shared" si="0"/>
        <v>280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70</v>
      </c>
      <c r="E11" s="4">
        <v>66</v>
      </c>
      <c r="F11" s="4">
        <v>35</v>
      </c>
      <c r="G11" s="4">
        <v>44</v>
      </c>
      <c r="H11" s="4">
        <v>18</v>
      </c>
      <c r="I11" s="201">
        <v>63</v>
      </c>
      <c r="J11" s="205">
        <f t="shared" si="0"/>
        <v>296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1</v>
      </c>
      <c r="G12" s="4">
        <v>4</v>
      </c>
      <c r="H12" s="4">
        <v>0</v>
      </c>
      <c r="I12" s="201">
        <v>6</v>
      </c>
      <c r="J12" s="205">
        <f t="shared" si="0"/>
        <v>13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5</v>
      </c>
      <c r="E14" s="4">
        <v>5</v>
      </c>
      <c r="F14" s="4">
        <v>0</v>
      </c>
      <c r="G14" s="4">
        <v>0</v>
      </c>
      <c r="H14" s="4">
        <v>0</v>
      </c>
      <c r="I14" s="201">
        <v>3</v>
      </c>
      <c r="J14" s="205">
        <f t="shared" si="0"/>
        <v>13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12">
        <v>5</v>
      </c>
      <c r="H16" s="4">
        <v>0</v>
      </c>
      <c r="I16" s="201">
        <v>15</v>
      </c>
      <c r="J16" s="205">
        <f t="shared" si="0"/>
        <v>29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142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9</v>
      </c>
      <c r="E19" s="4">
        <v>0</v>
      </c>
      <c r="F19" s="4">
        <v>0</v>
      </c>
      <c r="G19" s="13">
        <v>5</v>
      </c>
      <c r="H19" s="4">
        <v>0</v>
      </c>
      <c r="I19" s="201">
        <v>16</v>
      </c>
      <c r="J19" s="205">
        <f t="shared" si="0"/>
        <v>30</v>
      </c>
    </row>
    <row r="20" spans="2:10" x14ac:dyDescent="0.35">
      <c r="B20" s="3" t="s">
        <v>17</v>
      </c>
      <c r="D20" s="153">
        <v>8.3999999999999995E-3</v>
      </c>
      <c r="E20" s="6">
        <v>6.0000000000000001E-3</v>
      </c>
      <c r="F20" s="6">
        <v>2.5000000000000001E-3</v>
      </c>
      <c r="G20" s="6" t="s">
        <v>796</v>
      </c>
      <c r="H20" s="6">
        <v>2.8999999999999998E-3</v>
      </c>
      <c r="I20" s="136">
        <v>1.4E-3</v>
      </c>
      <c r="J20" s="207">
        <f>AVERAGE(D20:I20)</f>
        <v>4.239999999999999E-3</v>
      </c>
    </row>
    <row r="21" spans="2:10" x14ac:dyDescent="0.35">
      <c r="B21" s="3" t="s">
        <v>18</v>
      </c>
      <c r="D21" s="153">
        <v>6.1000000000000004E-3</v>
      </c>
      <c r="E21" s="6">
        <v>1.06E-2</v>
      </c>
      <c r="F21" s="6">
        <v>1.06E-2</v>
      </c>
      <c r="G21" s="7" t="s">
        <v>772</v>
      </c>
      <c r="H21" s="6">
        <v>2.3E-3</v>
      </c>
      <c r="I21" s="136">
        <v>4.4999999999999997E-3</v>
      </c>
      <c r="J21" s="207">
        <f>AVERAGE(D21:I21)</f>
        <v>6.8199999999999997E-3</v>
      </c>
    </row>
    <row r="22" spans="2:10" x14ac:dyDescent="0.35">
      <c r="B22" s="3" t="s">
        <v>19</v>
      </c>
      <c r="D22" s="100">
        <v>0.7</v>
      </c>
      <c r="E22" s="7">
        <v>0.86</v>
      </c>
      <c r="F22" s="7">
        <v>0.81</v>
      </c>
      <c r="G22" s="7">
        <v>0.76</v>
      </c>
      <c r="H22" s="7">
        <v>0.75</v>
      </c>
      <c r="I22" s="202">
        <v>0.57999999999999996</v>
      </c>
      <c r="J22" s="208">
        <f>AVERAGE(D22:I22)</f>
        <v>0.74333333333333329</v>
      </c>
    </row>
    <row r="23" spans="2:10" x14ac:dyDescent="0.35">
      <c r="B23" s="3" t="s">
        <v>20</v>
      </c>
      <c r="D23" s="209">
        <v>44410</v>
      </c>
      <c r="E23" s="8">
        <v>46301</v>
      </c>
      <c r="F23" s="8">
        <v>25786</v>
      </c>
      <c r="G23" s="14">
        <v>43981</v>
      </c>
      <c r="H23" s="14">
        <v>13822</v>
      </c>
      <c r="I23" s="203">
        <v>56513</v>
      </c>
      <c r="J23" s="210">
        <f t="shared" si="0"/>
        <v>230813</v>
      </c>
    </row>
    <row r="24" spans="2:10" x14ac:dyDescent="0.35">
      <c r="B24" s="3" t="s">
        <v>21</v>
      </c>
      <c r="D24" s="96">
        <v>488</v>
      </c>
      <c r="E24" s="4">
        <v>913</v>
      </c>
      <c r="F24" s="4">
        <v>567</v>
      </c>
      <c r="G24" s="4">
        <v>451</v>
      </c>
      <c r="H24" s="4">
        <v>380</v>
      </c>
      <c r="I24" s="201">
        <v>526</v>
      </c>
      <c r="J24" s="205">
        <f t="shared" si="0"/>
        <v>3325</v>
      </c>
    </row>
    <row r="25" spans="2:10" x14ac:dyDescent="0.35">
      <c r="B25" s="3" t="s">
        <v>23</v>
      </c>
      <c r="D25" s="96">
        <v>14</v>
      </c>
      <c r="E25" s="4">
        <v>22</v>
      </c>
      <c r="F25" s="71" t="s">
        <v>29</v>
      </c>
      <c r="G25" s="4">
        <v>16</v>
      </c>
      <c r="H25" s="71" t="s">
        <v>29</v>
      </c>
      <c r="I25" s="201">
        <v>5</v>
      </c>
      <c r="J25" s="205">
        <f>SUM(D25:I25)</f>
        <v>57</v>
      </c>
    </row>
    <row r="26" spans="2:10" x14ac:dyDescent="0.35">
      <c r="B26" s="3" t="s">
        <v>24</v>
      </c>
      <c r="D26" s="100">
        <v>0.47</v>
      </c>
      <c r="E26" s="7">
        <v>0.74</v>
      </c>
      <c r="F26" s="71" t="s">
        <v>29</v>
      </c>
      <c r="G26" s="7">
        <v>0.5</v>
      </c>
      <c r="H26" s="71" t="s">
        <v>29</v>
      </c>
      <c r="I26" s="202">
        <v>0.78</v>
      </c>
      <c r="J26" s="208">
        <f>AVERAGE(D26:I26)</f>
        <v>0.62250000000000005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0.82</v>
      </c>
      <c r="E28" s="102">
        <v>0.86</v>
      </c>
      <c r="F28" s="180" t="s">
        <v>29</v>
      </c>
      <c r="G28" s="102">
        <v>0.65</v>
      </c>
      <c r="H28" s="71" t="s">
        <v>29</v>
      </c>
      <c r="I28" s="211">
        <v>0.61</v>
      </c>
      <c r="J28" s="212">
        <f>AVERAGE(D28:I28)</f>
        <v>0.73499999999999999</v>
      </c>
    </row>
  </sheetData>
  <pageMargins left="0.511811024" right="0.511811024" top="0.78740157500000008" bottom="0.78740157500000008" header="0.31496062000000008" footer="0.31496062000000008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7126-EF36-4B7C-AEB3-2508362D7173}">
  <dimension ref="B3:L28"/>
  <sheetViews>
    <sheetView showGridLines="0" topLeftCell="A2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46014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9</v>
      </c>
      <c r="I6" s="201">
        <v>1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69</v>
      </c>
      <c r="E7" s="4">
        <f>E4-E5-E6</f>
        <v>63</v>
      </c>
      <c r="F7" s="4">
        <f>F4-F5-F6</f>
        <v>37</v>
      </c>
      <c r="G7" s="4">
        <v>55</v>
      </c>
      <c r="H7" s="4">
        <v>9</v>
      </c>
      <c r="I7" s="201">
        <v>69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56</v>
      </c>
      <c r="E8" s="4">
        <v>60</v>
      </c>
      <c r="F8" s="4">
        <v>34</v>
      </c>
      <c r="G8" s="4">
        <v>50</v>
      </c>
      <c r="H8" s="4">
        <v>8</v>
      </c>
      <c r="I8" s="201">
        <v>63</v>
      </c>
      <c r="J8" s="205">
        <f t="shared" si="0"/>
        <v>271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72</v>
      </c>
      <c r="E11" s="4">
        <v>54</v>
      </c>
      <c r="F11" s="4">
        <v>45</v>
      </c>
      <c r="G11" s="4">
        <v>71</v>
      </c>
      <c r="H11" s="4">
        <v>9</v>
      </c>
      <c r="I11" s="201">
        <v>76</v>
      </c>
      <c r="J11" s="205">
        <f t="shared" si="0"/>
        <v>327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2</v>
      </c>
      <c r="G12" s="4">
        <v>2</v>
      </c>
      <c r="H12" s="4">
        <v>0</v>
      </c>
      <c r="I12" s="201">
        <v>5</v>
      </c>
      <c r="J12" s="205">
        <f t="shared" si="0"/>
        <v>12</v>
      </c>
    </row>
    <row r="13" spans="2:12" x14ac:dyDescent="0.35">
      <c r="B13" s="3" t="s">
        <v>11</v>
      </c>
      <c r="D13" s="96">
        <v>5</v>
      </c>
      <c r="E13" s="4">
        <v>0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7</v>
      </c>
      <c r="E14" s="4">
        <v>1</v>
      </c>
      <c r="F14" s="4">
        <v>0</v>
      </c>
      <c r="G14" s="4">
        <v>14</v>
      </c>
      <c r="H14" s="4">
        <v>0</v>
      </c>
      <c r="I14" s="201">
        <v>13</v>
      </c>
      <c r="J14" s="205">
        <f t="shared" si="0"/>
        <v>35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9</v>
      </c>
      <c r="E16" s="4">
        <v>0</v>
      </c>
      <c r="F16" s="4">
        <v>0</v>
      </c>
      <c r="G16" s="4">
        <v>4</v>
      </c>
      <c r="H16" s="4">
        <v>0</v>
      </c>
      <c r="I16" s="201">
        <v>25</v>
      </c>
      <c r="J16" s="205">
        <f t="shared" si="0"/>
        <v>38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5</v>
      </c>
      <c r="E18" s="4">
        <v>0</v>
      </c>
      <c r="F18" s="15">
        <v>0</v>
      </c>
      <c r="G18" s="239">
        <v>4</v>
      </c>
      <c r="H18" s="4">
        <v>0</v>
      </c>
      <c r="I18" s="201">
        <v>1</v>
      </c>
      <c r="J18" s="205">
        <f t="shared" si="0"/>
        <v>10</v>
      </c>
    </row>
    <row r="19" spans="2:10" x14ac:dyDescent="0.35">
      <c r="B19" s="3" t="s">
        <v>16</v>
      </c>
      <c r="D19" s="96">
        <v>14</v>
      </c>
      <c r="E19" s="4">
        <v>0</v>
      </c>
      <c r="F19" s="4">
        <v>0</v>
      </c>
      <c r="G19" s="4">
        <v>8</v>
      </c>
      <c r="H19" s="4">
        <v>0</v>
      </c>
      <c r="I19" s="201">
        <v>27</v>
      </c>
      <c r="J19" s="205">
        <f t="shared" si="0"/>
        <v>49</v>
      </c>
    </row>
    <row r="20" spans="2:10" x14ac:dyDescent="0.35">
      <c r="B20" s="3" t="s">
        <v>17</v>
      </c>
      <c r="D20" s="153" t="s">
        <v>797</v>
      </c>
      <c r="E20" s="6">
        <v>6.4000000000000003E-3</v>
      </c>
      <c r="F20" s="6">
        <v>9.4000000000000004E-3</v>
      </c>
      <c r="G20" s="6" t="s">
        <v>776</v>
      </c>
      <c r="H20" s="6">
        <v>1.1999999999999999E-3</v>
      </c>
      <c r="I20" s="136">
        <v>2.8E-3</v>
      </c>
      <c r="J20" s="207">
        <f>AVERAGE(D20:I20)</f>
        <v>4.9500000000000004E-3</v>
      </c>
    </row>
    <row r="21" spans="2:10" x14ac:dyDescent="0.35">
      <c r="B21" s="3" t="s">
        <v>18</v>
      </c>
      <c r="D21" s="153">
        <v>6.1000000000000004E-3</v>
      </c>
      <c r="E21" s="6">
        <v>1.06E-2</v>
      </c>
      <c r="F21" s="6">
        <v>1.06E-2</v>
      </c>
      <c r="G21" s="7" t="s">
        <v>150</v>
      </c>
      <c r="H21" s="6">
        <v>2.3999999999999998E-3</v>
      </c>
      <c r="I21" s="136">
        <v>4.4000000000000003E-3</v>
      </c>
      <c r="J21" s="207">
        <f>AVERAGE(D21:I21)</f>
        <v>6.8199999999999997E-3</v>
      </c>
    </row>
    <row r="22" spans="2:10" x14ac:dyDescent="0.35">
      <c r="B22" s="3" t="s">
        <v>19</v>
      </c>
      <c r="D22" s="100">
        <v>0.88</v>
      </c>
      <c r="E22" s="7">
        <v>0.77</v>
      </c>
      <c r="F22" s="7">
        <v>0.75</v>
      </c>
      <c r="G22" s="7">
        <v>0.82</v>
      </c>
      <c r="H22" s="7">
        <v>0.63</v>
      </c>
      <c r="I22" s="202">
        <v>0.66</v>
      </c>
      <c r="J22" s="208">
        <f>AVERAGE(D22:I22)</f>
        <v>0.75166666666666659</v>
      </c>
    </row>
    <row r="23" spans="2:10" x14ac:dyDescent="0.35">
      <c r="B23" s="3" t="s">
        <v>20</v>
      </c>
      <c r="D23" s="209">
        <v>51456</v>
      </c>
      <c r="E23" s="8">
        <v>32536</v>
      </c>
      <c r="F23" s="8">
        <v>31533</v>
      </c>
      <c r="G23" s="14">
        <v>59605</v>
      </c>
      <c r="H23" s="14">
        <v>5596</v>
      </c>
      <c r="I23" s="203">
        <v>74597</v>
      </c>
      <c r="J23" s="210">
        <f t="shared" si="0"/>
        <v>255323</v>
      </c>
    </row>
    <row r="24" spans="2:10" x14ac:dyDescent="0.35">
      <c r="B24" s="3" t="s">
        <v>21</v>
      </c>
      <c r="D24" s="96">
        <v>1065</v>
      </c>
      <c r="E24" s="4">
        <v>816</v>
      </c>
      <c r="F24" s="4">
        <v>506</v>
      </c>
      <c r="G24" s="4">
        <v>635</v>
      </c>
      <c r="H24" s="4">
        <v>14</v>
      </c>
      <c r="I24" s="201">
        <v>925</v>
      </c>
      <c r="J24" s="205">
        <f t="shared" si="0"/>
        <v>3961</v>
      </c>
    </row>
    <row r="25" spans="2:10" x14ac:dyDescent="0.35">
      <c r="B25" s="3" t="s">
        <v>23</v>
      </c>
      <c r="D25" s="96">
        <v>14</v>
      </c>
      <c r="E25" s="4">
        <v>11</v>
      </c>
      <c r="F25" s="71" t="s">
        <v>29</v>
      </c>
      <c r="G25" s="4">
        <v>3</v>
      </c>
      <c r="H25" s="71" t="s">
        <v>29</v>
      </c>
      <c r="I25" s="201">
        <v>6</v>
      </c>
      <c r="J25" s="205">
        <f>SUM(D25:I25)</f>
        <v>34</v>
      </c>
    </row>
    <row r="26" spans="2:10" x14ac:dyDescent="0.35">
      <c r="B26" s="3" t="s">
        <v>24</v>
      </c>
      <c r="D26" s="100">
        <v>0.45</v>
      </c>
      <c r="E26" s="7">
        <v>0.72</v>
      </c>
      <c r="F26" s="71" t="s">
        <v>29</v>
      </c>
      <c r="G26" s="7">
        <v>0.43</v>
      </c>
      <c r="H26" s="71" t="s">
        <v>29</v>
      </c>
      <c r="I26" s="202">
        <v>0.8</v>
      </c>
      <c r="J26" s="208">
        <f>AVERAGE(D26:I26)</f>
        <v>0.6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0.82</v>
      </c>
      <c r="E28" s="102">
        <v>0.86</v>
      </c>
      <c r="F28" s="180" t="s">
        <v>29</v>
      </c>
      <c r="G28" s="102">
        <v>0.65</v>
      </c>
      <c r="H28" s="71" t="s">
        <v>29</v>
      </c>
      <c r="I28" s="211">
        <v>0.61</v>
      </c>
      <c r="J28" s="212">
        <f>AVERAGE(D28:I28)</f>
        <v>0.73499999999999999</v>
      </c>
    </row>
  </sheetData>
  <pageMargins left="0.511811024" right="0.511811024" top="0.78740157500000008" bottom="0.78740157500000008" header="0.31496062000000008" footer="0.31496062000000008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F48A-BB21-4734-9734-9A4E0CEB270C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46015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72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69</v>
      </c>
      <c r="J7" s="205">
        <f t="shared" si="0"/>
        <v>314</v>
      </c>
      <c r="L7" s="25"/>
    </row>
    <row r="8" spans="2:12" x14ac:dyDescent="0.35">
      <c r="B8" s="3" t="s">
        <v>7</v>
      </c>
      <c r="D8" s="96">
        <v>59</v>
      </c>
      <c r="E8" s="4">
        <v>60</v>
      </c>
      <c r="F8" s="4">
        <v>34</v>
      </c>
      <c r="G8" s="4">
        <v>50</v>
      </c>
      <c r="H8" s="4">
        <v>17</v>
      </c>
      <c r="I8" s="201">
        <v>63</v>
      </c>
      <c r="J8" s="205">
        <f t="shared" si="0"/>
        <v>283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3</v>
      </c>
      <c r="J9" s="205">
        <f t="shared" si="0"/>
        <v>21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70</v>
      </c>
      <c r="E11" s="4">
        <v>59</v>
      </c>
      <c r="F11" s="4">
        <v>34</v>
      </c>
      <c r="G11" s="4">
        <v>54</v>
      </c>
      <c r="H11" s="4">
        <v>15</v>
      </c>
      <c r="I11" s="201">
        <v>69</v>
      </c>
      <c r="J11" s="205">
        <f t="shared" si="0"/>
        <v>301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1</v>
      </c>
      <c r="G12" s="4">
        <v>4</v>
      </c>
      <c r="H12" s="4">
        <v>3</v>
      </c>
      <c r="I12" s="201">
        <v>4</v>
      </c>
      <c r="J12" s="205">
        <f t="shared" si="0"/>
        <v>14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2</v>
      </c>
      <c r="E14" s="4">
        <v>0</v>
      </c>
      <c r="F14" s="4">
        <v>0</v>
      </c>
      <c r="G14" s="4">
        <v>2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3</v>
      </c>
      <c r="H16" s="4">
        <v>0</v>
      </c>
      <c r="I16" s="201">
        <v>25</v>
      </c>
      <c r="J16" s="205">
        <f t="shared" si="0"/>
        <v>32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6</v>
      </c>
      <c r="H17" s="4">
        <v>0</v>
      </c>
      <c r="I17" s="201">
        <v>4</v>
      </c>
      <c r="J17" s="205">
        <f t="shared" si="0"/>
        <v>10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11</v>
      </c>
      <c r="J18" s="205">
        <f t="shared" si="0"/>
        <v>11</v>
      </c>
    </row>
    <row r="19" spans="2:10" x14ac:dyDescent="0.35">
      <c r="B19" s="3" t="s">
        <v>16</v>
      </c>
      <c r="D19" s="96">
        <v>4</v>
      </c>
      <c r="E19" s="4">
        <v>0</v>
      </c>
      <c r="F19" s="4">
        <v>0</v>
      </c>
      <c r="G19" s="4">
        <v>9</v>
      </c>
      <c r="H19" s="4">
        <v>6</v>
      </c>
      <c r="I19" s="201">
        <v>40</v>
      </c>
      <c r="J19" s="205">
        <f t="shared" si="0"/>
        <v>59</v>
      </c>
    </row>
    <row r="20" spans="2:10" x14ac:dyDescent="0.35">
      <c r="B20" s="3" t="s">
        <v>17</v>
      </c>
      <c r="D20" s="153">
        <v>9.4999999999999998E-3</v>
      </c>
      <c r="E20" s="6">
        <v>7.9000000000000008E-3</v>
      </c>
      <c r="F20" s="6">
        <v>3.5000000000000001E-3</v>
      </c>
      <c r="G20" s="6" t="s">
        <v>105</v>
      </c>
      <c r="H20" s="6">
        <v>0</v>
      </c>
      <c r="I20" s="136">
        <v>2E-3</v>
      </c>
      <c r="J20" s="207">
        <f>AVERAGE(D20:I20)</f>
        <v>4.579999999999999E-3</v>
      </c>
    </row>
    <row r="21" spans="2:10" x14ac:dyDescent="0.35">
      <c r="B21" s="3" t="s">
        <v>18</v>
      </c>
      <c r="D21" s="153">
        <v>6.1999999999999998E-3</v>
      </c>
      <c r="E21" s="6">
        <v>1.0800000000000001E-2</v>
      </c>
      <c r="F21" s="6">
        <v>1.0800000000000001E-2</v>
      </c>
      <c r="G21" s="7" t="s">
        <v>346</v>
      </c>
      <c r="H21" s="6">
        <v>2.3E-3</v>
      </c>
      <c r="I21" s="136">
        <v>4.3E-3</v>
      </c>
      <c r="J21" s="207">
        <f>AVERAGE(D21:I21)</f>
        <v>6.8799999999999998E-3</v>
      </c>
    </row>
    <row r="22" spans="2:10" x14ac:dyDescent="0.35">
      <c r="B22" s="3" t="s">
        <v>19</v>
      </c>
      <c r="D22" s="100">
        <v>0.77</v>
      </c>
      <c r="E22" s="7">
        <v>0.84</v>
      </c>
      <c r="F22" s="7">
        <v>0.74</v>
      </c>
      <c r="G22" s="7">
        <v>0.83</v>
      </c>
      <c r="H22" s="7">
        <v>0.55000000000000004</v>
      </c>
      <c r="I22" s="202">
        <v>0.68</v>
      </c>
      <c r="J22" s="208">
        <f>AVERAGE(D22:I22)</f>
        <v>0.73499999999999988</v>
      </c>
    </row>
    <row r="23" spans="2:10" x14ac:dyDescent="0.35">
      <c r="B23" s="3" t="s">
        <v>20</v>
      </c>
      <c r="D23" s="209">
        <v>47847</v>
      </c>
      <c r="E23" s="8">
        <v>41407</v>
      </c>
      <c r="F23" s="8">
        <v>24346</v>
      </c>
      <c r="G23" s="14">
        <v>61001</v>
      </c>
      <c r="H23" s="14">
        <v>6923</v>
      </c>
      <c r="I23" s="203">
        <v>73687</v>
      </c>
      <c r="J23" s="210">
        <f t="shared" si="0"/>
        <v>255211</v>
      </c>
    </row>
    <row r="24" spans="2:10" x14ac:dyDescent="0.35">
      <c r="B24" s="3" t="s">
        <v>21</v>
      </c>
      <c r="D24" s="96">
        <v>732</v>
      </c>
      <c r="E24" s="4">
        <v>873</v>
      </c>
      <c r="F24" s="4">
        <v>496</v>
      </c>
      <c r="G24" s="4">
        <v>857</v>
      </c>
      <c r="H24" s="4">
        <v>286</v>
      </c>
      <c r="I24" s="201">
        <v>809</v>
      </c>
      <c r="J24" s="205">
        <f t="shared" si="0"/>
        <v>4053</v>
      </c>
    </row>
    <row r="25" spans="2:10" x14ac:dyDescent="0.35">
      <c r="B25" s="3" t="s">
        <v>23</v>
      </c>
      <c r="D25" s="96">
        <v>7</v>
      </c>
      <c r="E25" s="4">
        <v>11</v>
      </c>
      <c r="F25" s="71" t="s">
        <v>29</v>
      </c>
      <c r="G25" s="4">
        <v>5</v>
      </c>
      <c r="H25" s="71" t="s">
        <v>29</v>
      </c>
      <c r="I25" s="201">
        <v>5</v>
      </c>
      <c r="J25" s="205">
        <f>SUM(D25:I25)</f>
        <v>28</v>
      </c>
    </row>
    <row r="26" spans="2:10" x14ac:dyDescent="0.35">
      <c r="B26" s="3" t="s">
        <v>24</v>
      </c>
      <c r="D26" s="100">
        <v>0.47</v>
      </c>
      <c r="E26" s="7">
        <v>0.71</v>
      </c>
      <c r="F26" s="71" t="s">
        <v>29</v>
      </c>
      <c r="G26" s="7">
        <v>0.46</v>
      </c>
      <c r="H26" s="71" t="s">
        <v>29</v>
      </c>
      <c r="I26" s="202">
        <v>0.73</v>
      </c>
      <c r="J26" s="208">
        <f>AVERAGE(D26:I26)</f>
        <v>0.59250000000000003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0.84</v>
      </c>
      <c r="E28" s="102">
        <v>0.86</v>
      </c>
      <c r="F28" s="180" t="s">
        <v>29</v>
      </c>
      <c r="G28" s="102">
        <v>0.66</v>
      </c>
      <c r="H28" s="71" t="s">
        <v>29</v>
      </c>
      <c r="I28" s="211">
        <v>0.63</v>
      </c>
      <c r="J28" s="212">
        <f>AVERAGE(D28:I28)</f>
        <v>0.74749999999999994</v>
      </c>
    </row>
  </sheetData>
  <pageMargins left="0.511811024" right="0.511811024" top="0.78740157500000008" bottom="0.78740157500000008" header="0.31496062000000008" footer="0.31496062000000008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20DF-7C42-4A8A-9F26-8A8082E7E031}">
  <dimension ref="B3:L28"/>
  <sheetViews>
    <sheetView showGridLines="0" topLeftCell="B1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46017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16</v>
      </c>
      <c r="E6" s="173">
        <v>0</v>
      </c>
      <c r="F6" s="173">
        <v>0</v>
      </c>
      <c r="G6" s="4">
        <v>3</v>
      </c>
      <c r="H6" s="4">
        <v>18</v>
      </c>
      <c r="I6" s="201">
        <v>0</v>
      </c>
      <c r="J6" s="205">
        <f t="shared" si="0"/>
        <v>37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E4-E5-E6</f>
        <v>63</v>
      </c>
      <c r="F7" s="4">
        <f>F4-F5-F6</f>
        <v>37</v>
      </c>
      <c r="G7" s="4">
        <v>54</v>
      </c>
      <c r="H7" s="4">
        <v>0</v>
      </c>
      <c r="I7" s="201">
        <v>70</v>
      </c>
      <c r="J7" s="205">
        <f t="shared" si="0"/>
        <v>281</v>
      </c>
      <c r="L7" s="25"/>
    </row>
    <row r="8" spans="2:12" x14ac:dyDescent="0.35">
      <c r="B8" s="3" t="s">
        <v>7</v>
      </c>
      <c r="D8" s="96">
        <v>47</v>
      </c>
      <c r="E8" s="4">
        <v>60</v>
      </c>
      <c r="F8" s="4">
        <v>34</v>
      </c>
      <c r="G8" s="4">
        <v>50</v>
      </c>
      <c r="H8" s="4">
        <v>0</v>
      </c>
      <c r="I8" s="201">
        <v>64</v>
      </c>
      <c r="J8" s="205">
        <f t="shared" si="0"/>
        <v>255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47</v>
      </c>
      <c r="E11" s="4">
        <v>61</v>
      </c>
      <c r="F11" s="4">
        <v>34</v>
      </c>
      <c r="G11" s="4">
        <v>47</v>
      </c>
      <c r="H11" s="4">
        <v>0</v>
      </c>
      <c r="I11" s="201">
        <v>69</v>
      </c>
      <c r="J11" s="205">
        <f t="shared" si="0"/>
        <v>258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0</v>
      </c>
      <c r="G12" s="4">
        <v>11</v>
      </c>
      <c r="H12" s="4">
        <v>0</v>
      </c>
      <c r="I12" s="201">
        <v>10</v>
      </c>
      <c r="J12" s="205">
        <f t="shared" si="0"/>
        <v>24</v>
      </c>
    </row>
    <row r="13" spans="2:12" x14ac:dyDescent="0.35">
      <c r="B13" s="3" t="s">
        <v>11</v>
      </c>
      <c r="D13" s="96">
        <v>4</v>
      </c>
      <c r="E13" s="4">
        <v>7</v>
      </c>
      <c r="F13" s="4">
        <v>6</v>
      </c>
      <c r="G13" s="4">
        <v>0</v>
      </c>
      <c r="H13" s="4">
        <v>0</v>
      </c>
      <c r="I13" s="201">
        <v>0</v>
      </c>
      <c r="J13" s="205">
        <f t="shared" si="0"/>
        <v>17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9</v>
      </c>
      <c r="H14" s="4">
        <v>0</v>
      </c>
      <c r="I14" s="201">
        <v>13</v>
      </c>
      <c r="J14" s="205">
        <f t="shared" si="0"/>
        <v>22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3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4</v>
      </c>
      <c r="H16" s="4">
        <v>0</v>
      </c>
      <c r="I16" s="201">
        <v>12</v>
      </c>
      <c r="J16" s="205">
        <f t="shared" si="0"/>
        <v>20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2</v>
      </c>
      <c r="H18" s="4">
        <v>0</v>
      </c>
      <c r="I18" s="201">
        <v>8</v>
      </c>
      <c r="J18" s="205">
        <f t="shared" si="0"/>
        <v>10</v>
      </c>
    </row>
    <row r="19" spans="2:10" x14ac:dyDescent="0.35">
      <c r="B19" s="3" t="s">
        <v>16</v>
      </c>
      <c r="D19" s="96">
        <v>4</v>
      </c>
      <c r="E19" s="4">
        <v>0</v>
      </c>
      <c r="F19" s="4">
        <v>0</v>
      </c>
      <c r="G19" s="4">
        <v>6</v>
      </c>
      <c r="H19" s="4">
        <v>0</v>
      </c>
      <c r="I19" s="201">
        <v>21</v>
      </c>
      <c r="J19" s="205">
        <f t="shared" si="0"/>
        <v>31</v>
      </c>
    </row>
    <row r="20" spans="2:10" x14ac:dyDescent="0.35">
      <c r="B20" s="3" t="s">
        <v>17</v>
      </c>
      <c r="D20" s="153">
        <v>8.9999999999999993E-3</v>
      </c>
      <c r="E20" s="6">
        <v>2.6100000000000002E-2</v>
      </c>
      <c r="F20" s="6">
        <v>7.7999999999999996E-3</v>
      </c>
      <c r="G20" s="6" t="s">
        <v>481</v>
      </c>
      <c r="H20" s="6">
        <v>2.35E-2</v>
      </c>
      <c r="I20" s="136">
        <v>1.52E-2</v>
      </c>
      <c r="J20" s="207">
        <f>AVERAGE(D20:I20)</f>
        <v>1.6320000000000001E-2</v>
      </c>
    </row>
    <row r="21" spans="2:10" x14ac:dyDescent="0.35">
      <c r="B21" s="3" t="s">
        <v>18</v>
      </c>
      <c r="D21" s="153">
        <v>6.7000000000000002E-3</v>
      </c>
      <c r="E21" s="6">
        <v>1.15E-2</v>
      </c>
      <c r="F21" s="6">
        <v>1.15E-2</v>
      </c>
      <c r="G21" s="7" t="s">
        <v>338</v>
      </c>
      <c r="H21" s="6">
        <v>2.8999999999999998E-3</v>
      </c>
      <c r="I21" s="136">
        <v>5.0000000000000001E-3</v>
      </c>
      <c r="J21" s="207">
        <f>AVERAGE(D21:I21)</f>
        <v>7.5200000000000006E-3</v>
      </c>
    </row>
    <row r="22" spans="2:10" x14ac:dyDescent="0.35">
      <c r="B22" s="3" t="s">
        <v>19</v>
      </c>
      <c r="D22" s="100">
        <v>0.72</v>
      </c>
      <c r="E22" s="7">
        <v>0.86</v>
      </c>
      <c r="F22" s="7">
        <v>0.7</v>
      </c>
      <c r="G22" s="7">
        <v>0.9</v>
      </c>
      <c r="H22" s="7">
        <v>0</v>
      </c>
      <c r="I22" s="202">
        <v>0.68</v>
      </c>
      <c r="J22" s="208">
        <f>AVERAGE(D22:I22)</f>
        <v>0.64333333333333342</v>
      </c>
    </row>
    <row r="23" spans="2:10" x14ac:dyDescent="0.35">
      <c r="B23" s="3" t="s">
        <v>20</v>
      </c>
      <c r="D23" s="209">
        <v>27892</v>
      </c>
      <c r="E23" s="8">
        <v>41725</v>
      </c>
      <c r="F23" s="8">
        <v>23508</v>
      </c>
      <c r="G23" s="14">
        <v>58892</v>
      </c>
      <c r="H23" s="14">
        <v>0</v>
      </c>
      <c r="I23" s="203">
        <v>81705</v>
      </c>
      <c r="J23" s="210">
        <f t="shared" si="0"/>
        <v>233722</v>
      </c>
    </row>
    <row r="24" spans="2:10" x14ac:dyDescent="0.35">
      <c r="B24" s="3" t="s">
        <v>21</v>
      </c>
      <c r="D24" s="96">
        <v>407</v>
      </c>
      <c r="E24" s="4">
        <v>601</v>
      </c>
      <c r="F24" s="4">
        <v>399</v>
      </c>
      <c r="G24" s="4">
        <v>541</v>
      </c>
      <c r="H24" s="4">
        <v>0</v>
      </c>
      <c r="I24" s="201">
        <v>435</v>
      </c>
      <c r="J24" s="205">
        <f t="shared" si="0"/>
        <v>2383</v>
      </c>
    </row>
    <row r="25" spans="2:10" x14ac:dyDescent="0.35">
      <c r="B25" s="3" t="s">
        <v>23</v>
      </c>
      <c r="D25" s="96">
        <v>0</v>
      </c>
      <c r="E25" s="4">
        <v>11</v>
      </c>
      <c r="F25" s="71" t="s">
        <v>29</v>
      </c>
      <c r="G25" s="4">
        <v>0</v>
      </c>
      <c r="H25" s="71" t="s">
        <v>29</v>
      </c>
      <c r="I25" s="201">
        <v>0</v>
      </c>
      <c r="J25" s="205">
        <f>SUM(D25:I25)</f>
        <v>11</v>
      </c>
    </row>
    <row r="26" spans="2:10" x14ac:dyDescent="0.35">
      <c r="B26" s="3" t="s">
        <v>24</v>
      </c>
      <c r="D26" s="100">
        <v>0.46</v>
      </c>
      <c r="E26" s="7">
        <v>0.69</v>
      </c>
      <c r="F26" s="71" t="s">
        <v>29</v>
      </c>
      <c r="G26" s="7">
        <v>0.43</v>
      </c>
      <c r="H26" s="71" t="s">
        <v>29</v>
      </c>
      <c r="I26" s="202">
        <v>0.64</v>
      </c>
      <c r="J26" s="208">
        <f>AVERAGE(D26:I26)</f>
        <v>0.55499999999999994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0.84</v>
      </c>
      <c r="E28" s="102">
        <v>0.86</v>
      </c>
      <c r="F28" s="180" t="s">
        <v>29</v>
      </c>
      <c r="G28" s="102">
        <v>0.68</v>
      </c>
      <c r="H28" s="71" t="s">
        <v>29</v>
      </c>
      <c r="I28" s="211">
        <v>0.67</v>
      </c>
      <c r="J28" s="212">
        <f>AVERAGE(D28:I28)</f>
        <v>0.76249999999999996</v>
      </c>
    </row>
  </sheetData>
  <pageMargins left="0.511811024" right="0.511811024" top="0.78740157500000008" bottom="0.78740157500000008" header="0.31496062000000008" footer="0.31496062000000008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F2A6-7EC7-4713-A701-AED1208C9F3B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46018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69</v>
      </c>
      <c r="E7" s="4">
        <f>E4-E5-E6</f>
        <v>63</v>
      </c>
      <c r="F7" s="4">
        <f>F4-F5-F6</f>
        <v>37</v>
      </c>
      <c r="G7" s="4">
        <v>55</v>
      </c>
      <c r="H7" s="4">
        <v>9</v>
      </c>
      <c r="I7" s="201">
        <v>69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56</v>
      </c>
      <c r="E8" s="4">
        <v>60</v>
      </c>
      <c r="F8" s="4">
        <v>34</v>
      </c>
      <c r="G8" s="4">
        <v>50</v>
      </c>
      <c r="H8" s="4">
        <v>8</v>
      </c>
      <c r="I8" s="201">
        <v>63</v>
      </c>
      <c r="J8" s="205">
        <f t="shared" si="0"/>
        <v>271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72</v>
      </c>
      <c r="E11" s="4">
        <v>52</v>
      </c>
      <c r="F11" s="4">
        <v>45</v>
      </c>
      <c r="G11" s="4">
        <v>45</v>
      </c>
      <c r="H11" s="4">
        <v>10</v>
      </c>
      <c r="I11" s="201">
        <v>61</v>
      </c>
      <c r="J11" s="205">
        <f t="shared" si="0"/>
        <v>285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1</v>
      </c>
      <c r="G12" s="4">
        <v>4</v>
      </c>
      <c r="H12" s="4">
        <v>0</v>
      </c>
      <c r="I12" s="201">
        <v>5</v>
      </c>
      <c r="J12" s="205">
        <f t="shared" si="0"/>
        <v>10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0</v>
      </c>
      <c r="G13" s="4">
        <v>1</v>
      </c>
      <c r="H13" s="4">
        <v>9</v>
      </c>
      <c r="I13" s="201">
        <v>0</v>
      </c>
      <c r="J13" s="205">
        <f t="shared" si="0"/>
        <v>20</v>
      </c>
    </row>
    <row r="14" spans="2:12" x14ac:dyDescent="0.35">
      <c r="B14" s="3" t="s">
        <v>112</v>
      </c>
      <c r="D14" s="96">
        <v>0</v>
      </c>
      <c r="E14" s="4">
        <v>1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2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4</v>
      </c>
      <c r="G16" s="4">
        <v>4</v>
      </c>
      <c r="H16" s="4">
        <v>0</v>
      </c>
      <c r="I16" s="201">
        <v>22</v>
      </c>
      <c r="J16" s="205">
        <f t="shared" si="0"/>
        <v>40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0</v>
      </c>
      <c r="G19" s="4">
        <v>4</v>
      </c>
      <c r="H19" s="4">
        <v>0</v>
      </c>
      <c r="I19" s="201">
        <v>23</v>
      </c>
      <c r="J19" s="205">
        <f t="shared" si="0"/>
        <v>37</v>
      </c>
    </row>
    <row r="20" spans="2:10" x14ac:dyDescent="0.35">
      <c r="B20" s="3" t="s">
        <v>17</v>
      </c>
      <c r="D20" s="153">
        <v>2.0500000000000001E-2</v>
      </c>
      <c r="E20" s="6">
        <v>4.3E-3</v>
      </c>
      <c r="F20" s="6">
        <v>2.3E-3</v>
      </c>
      <c r="G20" s="6" t="s">
        <v>751</v>
      </c>
      <c r="H20" s="6">
        <v>0</v>
      </c>
      <c r="I20" s="136">
        <v>1.4E-3</v>
      </c>
      <c r="J20" s="207">
        <f>AVERAGE(D20:I20)</f>
        <v>5.7000000000000002E-3</v>
      </c>
    </row>
    <row r="21" spans="2:10" x14ac:dyDescent="0.35">
      <c r="B21" s="3" t="s">
        <v>18</v>
      </c>
      <c r="D21" s="153">
        <v>6.8999999999999999E-3</v>
      </c>
      <c r="E21" s="6">
        <v>1.12E-2</v>
      </c>
      <c r="F21" s="6">
        <v>1.12E-2</v>
      </c>
      <c r="G21" s="7" t="s">
        <v>338</v>
      </c>
      <c r="H21" s="6">
        <v>2.8E-3</v>
      </c>
      <c r="I21" s="136">
        <v>4.8999999999999998E-3</v>
      </c>
      <c r="J21" s="207">
        <f>AVERAGE(D21:I21)</f>
        <v>7.3999999999999995E-3</v>
      </c>
    </row>
    <row r="22" spans="2:10" x14ac:dyDescent="0.35">
      <c r="B22" s="3" t="s">
        <v>19</v>
      </c>
      <c r="D22" s="100">
        <v>0.68</v>
      </c>
      <c r="E22" s="7">
        <v>0.71</v>
      </c>
      <c r="F22" s="7">
        <v>0.74</v>
      </c>
      <c r="G22" s="7">
        <v>0.74</v>
      </c>
      <c r="H22" s="7">
        <v>0.66</v>
      </c>
      <c r="I22" s="202">
        <v>0.6</v>
      </c>
      <c r="J22" s="208">
        <f>AVERAGE(D22:I22)</f>
        <v>0.68833333333333335</v>
      </c>
    </row>
    <row r="23" spans="2:10" x14ac:dyDescent="0.35">
      <c r="B23" s="3" t="s">
        <v>20</v>
      </c>
      <c r="D23" s="209">
        <v>48194</v>
      </c>
      <c r="E23" s="8">
        <v>37941</v>
      </c>
      <c r="F23" s="8">
        <v>31662</v>
      </c>
      <c r="G23" s="14">
        <v>50569</v>
      </c>
      <c r="H23" s="14">
        <v>6585</v>
      </c>
      <c r="I23" s="203">
        <v>59602</v>
      </c>
      <c r="J23" s="210">
        <f t="shared" si="0"/>
        <v>234553</v>
      </c>
    </row>
    <row r="24" spans="2:10" x14ac:dyDescent="0.35">
      <c r="B24" s="3" t="s">
        <v>21</v>
      </c>
      <c r="D24" s="96">
        <v>420</v>
      </c>
      <c r="E24" s="4">
        <v>573</v>
      </c>
      <c r="F24" s="4">
        <v>603</v>
      </c>
      <c r="G24" s="4">
        <v>372</v>
      </c>
      <c r="H24" s="4">
        <v>121</v>
      </c>
      <c r="I24" s="201">
        <v>602</v>
      </c>
      <c r="J24" s="205">
        <f t="shared" si="0"/>
        <v>2691</v>
      </c>
    </row>
    <row r="25" spans="2:10" x14ac:dyDescent="0.35">
      <c r="B25" s="3" t="s">
        <v>23</v>
      </c>
      <c r="D25" s="96">
        <v>10</v>
      </c>
      <c r="E25" s="4">
        <v>12</v>
      </c>
      <c r="F25" s="71" t="s">
        <v>29</v>
      </c>
      <c r="G25" s="4">
        <v>6</v>
      </c>
      <c r="H25" s="71" t="s">
        <v>29</v>
      </c>
      <c r="I25" s="201">
        <v>3</v>
      </c>
      <c r="J25" s="205">
        <f>SUM(D25:I25)</f>
        <v>31</v>
      </c>
    </row>
    <row r="26" spans="2:10" x14ac:dyDescent="0.35">
      <c r="B26" s="3" t="s">
        <v>24</v>
      </c>
      <c r="D26" s="100">
        <v>0.48</v>
      </c>
      <c r="E26" s="7">
        <v>0.7</v>
      </c>
      <c r="F26" s="71" t="s">
        <v>29</v>
      </c>
      <c r="G26" s="7">
        <v>0.43</v>
      </c>
      <c r="H26" s="71" t="s">
        <v>29</v>
      </c>
      <c r="I26" s="202">
        <v>0.64</v>
      </c>
      <c r="J26" s="208">
        <f>AVERAGE(D26:I26)</f>
        <v>0.5625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0.87</v>
      </c>
      <c r="F28" s="180" t="s">
        <v>29</v>
      </c>
      <c r="G28" s="102">
        <v>0.68</v>
      </c>
      <c r="H28" s="71" t="s">
        <v>29</v>
      </c>
      <c r="I28" s="211">
        <v>0.68</v>
      </c>
      <c r="J28" s="212">
        <f>AVERAGE(D28:I28)</f>
        <v>0.75250000000000006</v>
      </c>
    </row>
  </sheetData>
  <pageMargins left="0.511811024" right="0.511811024" top="0.78740157500000008" bottom="0.78740157500000008" header="0.31496062000000008" footer="0.31496062000000008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4A3E-8D5D-433B-8E11-C2FDC6A2E3BE}">
  <dimension ref="B3:L28"/>
  <sheetViews>
    <sheetView showGridLines="0" topLeftCell="A4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46020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8</v>
      </c>
      <c r="E6" s="173">
        <v>0</v>
      </c>
      <c r="F6" s="173">
        <v>0</v>
      </c>
      <c r="G6" s="4">
        <v>5</v>
      </c>
      <c r="H6" s="4">
        <v>5</v>
      </c>
      <c r="I6" s="201">
        <v>1</v>
      </c>
      <c r="J6" s="205">
        <f t="shared" si="0"/>
        <v>19</v>
      </c>
      <c r="K6" s="41"/>
      <c r="L6" s="25"/>
    </row>
    <row r="7" spans="2:12" x14ac:dyDescent="0.35">
      <c r="B7" s="82" t="s">
        <v>54</v>
      </c>
      <c r="D7" s="96">
        <v>65</v>
      </c>
      <c r="E7" s="4">
        <f>E4-E5-E6</f>
        <v>63</v>
      </c>
      <c r="F7" s="4">
        <f>F4-F5-F6</f>
        <v>37</v>
      </c>
      <c r="G7" s="4">
        <v>52</v>
      </c>
      <c r="H7" s="4">
        <v>13</v>
      </c>
      <c r="I7" s="201">
        <v>69</v>
      </c>
      <c r="J7" s="205">
        <f t="shared" si="0"/>
        <v>299</v>
      </c>
      <c r="L7" s="25"/>
    </row>
    <row r="8" spans="2:12" x14ac:dyDescent="0.35">
      <c r="B8" s="3" t="s">
        <v>7</v>
      </c>
      <c r="D8" s="96">
        <v>52</v>
      </c>
      <c r="E8" s="4">
        <v>60</v>
      </c>
      <c r="F8" s="4">
        <v>34</v>
      </c>
      <c r="G8" s="4">
        <v>47</v>
      </c>
      <c r="H8" s="4">
        <v>12</v>
      </c>
      <c r="I8" s="201">
        <v>63</v>
      </c>
      <c r="J8" s="205">
        <f t="shared" si="0"/>
        <v>268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62</v>
      </c>
      <c r="E11" s="4">
        <v>68</v>
      </c>
      <c r="F11" s="4">
        <v>41</v>
      </c>
      <c r="G11" s="4">
        <v>61</v>
      </c>
      <c r="H11" s="4">
        <v>9</v>
      </c>
      <c r="I11" s="201">
        <v>69</v>
      </c>
      <c r="J11" s="205">
        <f t="shared" si="0"/>
        <v>310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0</v>
      </c>
      <c r="G12" s="4">
        <v>3</v>
      </c>
      <c r="H12" s="4">
        <v>4</v>
      </c>
      <c r="I12" s="201">
        <v>0</v>
      </c>
      <c r="J12" s="205">
        <f t="shared" si="0"/>
        <v>8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4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0</v>
      </c>
      <c r="E14" s="4">
        <v>10</v>
      </c>
      <c r="F14" s="4">
        <v>0</v>
      </c>
      <c r="G14" s="4">
        <v>8</v>
      </c>
      <c r="H14" s="4">
        <v>1</v>
      </c>
      <c r="I14" s="201">
        <v>0</v>
      </c>
      <c r="J14" s="205">
        <f t="shared" si="0"/>
        <v>19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0</v>
      </c>
      <c r="G16" s="4">
        <v>8</v>
      </c>
      <c r="H16" s="4">
        <v>0</v>
      </c>
      <c r="I16" s="201">
        <v>23</v>
      </c>
      <c r="J16" s="205">
        <f t="shared" si="0"/>
        <v>41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6</v>
      </c>
      <c r="G18" s="239">
        <v>0</v>
      </c>
      <c r="H18" s="4">
        <v>0</v>
      </c>
      <c r="I18" s="201">
        <v>3</v>
      </c>
      <c r="J18" s="205">
        <f t="shared" si="0"/>
        <v>9</v>
      </c>
    </row>
    <row r="19" spans="2:10" x14ac:dyDescent="0.35">
      <c r="B19" s="3" t="s">
        <v>16</v>
      </c>
      <c r="D19" s="96">
        <v>10</v>
      </c>
      <c r="E19" s="4">
        <v>0</v>
      </c>
      <c r="F19" s="4">
        <v>6</v>
      </c>
      <c r="G19" s="4">
        <v>8</v>
      </c>
      <c r="H19" s="4">
        <v>0</v>
      </c>
      <c r="I19" s="201">
        <v>26</v>
      </c>
      <c r="J19" s="205">
        <f t="shared" si="0"/>
        <v>50</v>
      </c>
    </row>
    <row r="20" spans="2:10" x14ac:dyDescent="0.35">
      <c r="B20" s="3" t="s">
        <v>17</v>
      </c>
      <c r="D20" s="153">
        <v>4.0000000000000001E-3</v>
      </c>
      <c r="E20" s="6">
        <v>1.15E-2</v>
      </c>
      <c r="F20" s="6">
        <v>5.1999999999999998E-3</v>
      </c>
      <c r="G20" s="6" t="s">
        <v>171</v>
      </c>
      <c r="H20" s="6">
        <v>1.5E-3</v>
      </c>
      <c r="I20" s="136">
        <v>1.1900000000000001E-2</v>
      </c>
      <c r="J20" s="207">
        <f>AVERAGE(D20:I20)</f>
        <v>6.8200000000000014E-3</v>
      </c>
    </row>
    <row r="21" spans="2:10" x14ac:dyDescent="0.35">
      <c r="B21" s="3" t="s">
        <v>18</v>
      </c>
      <c r="D21" s="153">
        <v>6.7999999999999996E-3</v>
      </c>
      <c r="E21" s="6">
        <v>1.15E-2</v>
      </c>
      <c r="F21" s="6">
        <v>1.15E-2</v>
      </c>
      <c r="G21" s="7" t="s">
        <v>336</v>
      </c>
      <c r="H21" s="6">
        <v>2.8E-3</v>
      </c>
      <c r="I21" s="136">
        <v>5.1000000000000004E-3</v>
      </c>
      <c r="J21" s="207">
        <f>AVERAGE(D21:I21)</f>
        <v>7.5399999999999998E-3</v>
      </c>
    </row>
    <row r="22" spans="2:10" x14ac:dyDescent="0.35">
      <c r="B22" s="3" t="s">
        <v>19</v>
      </c>
      <c r="D22" s="100">
        <v>0.8</v>
      </c>
      <c r="E22" s="7">
        <v>0.86</v>
      </c>
      <c r="F22" s="7">
        <v>0.77</v>
      </c>
      <c r="G22" s="7">
        <v>0.85</v>
      </c>
      <c r="H22" s="7">
        <v>0.74</v>
      </c>
      <c r="I22" s="202">
        <v>0.64</v>
      </c>
      <c r="J22" s="208">
        <f>AVERAGE(D22:I22)</f>
        <v>0.77666666666666673</v>
      </c>
    </row>
    <row r="23" spans="2:10" x14ac:dyDescent="0.35">
      <c r="B23" s="3" t="s">
        <v>20</v>
      </c>
      <c r="D23" s="209">
        <v>53242</v>
      </c>
      <c r="E23" s="8">
        <v>47485</v>
      </c>
      <c r="F23" s="8">
        <v>33207</v>
      </c>
      <c r="G23" s="14">
        <v>70285</v>
      </c>
      <c r="H23" s="14">
        <v>9565</v>
      </c>
      <c r="I23" s="203">
        <v>72126</v>
      </c>
      <c r="J23" s="210">
        <f t="shared" si="0"/>
        <v>285910</v>
      </c>
    </row>
    <row r="24" spans="2:10" x14ac:dyDescent="0.35">
      <c r="B24" s="3" t="s">
        <v>21</v>
      </c>
      <c r="D24" s="96">
        <v>580</v>
      </c>
      <c r="E24" s="4">
        <v>676</v>
      </c>
      <c r="F24" s="4">
        <v>344</v>
      </c>
      <c r="G24" s="4">
        <v>677</v>
      </c>
      <c r="H24" s="4">
        <v>344</v>
      </c>
      <c r="I24" s="201">
        <v>712</v>
      </c>
      <c r="J24" s="205">
        <f t="shared" si="0"/>
        <v>3333</v>
      </c>
    </row>
    <row r="25" spans="2:10" x14ac:dyDescent="0.35">
      <c r="B25" s="3" t="s">
        <v>23</v>
      </c>
      <c r="D25" s="96">
        <v>8</v>
      </c>
      <c r="E25" s="4">
        <v>24</v>
      </c>
      <c r="F25" s="71" t="s">
        <v>29</v>
      </c>
      <c r="G25" s="4">
        <v>10</v>
      </c>
      <c r="H25" s="71" t="s">
        <v>29</v>
      </c>
      <c r="I25" s="201">
        <v>23</v>
      </c>
      <c r="J25" s="205">
        <f>SUM(D25:I25)</f>
        <v>65</v>
      </c>
    </row>
    <row r="26" spans="2:10" x14ac:dyDescent="0.35">
      <c r="B26" s="3" t="s">
        <v>24</v>
      </c>
      <c r="D26" s="100">
        <v>0.5</v>
      </c>
      <c r="E26" s="7">
        <v>0.71</v>
      </c>
      <c r="F26" s="71" t="s">
        <v>29</v>
      </c>
      <c r="G26" s="7">
        <v>0.41</v>
      </c>
      <c r="H26" s="71" t="s">
        <v>29</v>
      </c>
      <c r="I26" s="202">
        <v>0.69</v>
      </c>
      <c r="J26" s="208">
        <f>AVERAGE(D26:I26)</f>
        <v>0.5774999999999999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0.88</v>
      </c>
      <c r="F28" s="180" t="s">
        <v>29</v>
      </c>
      <c r="G28" s="102">
        <v>0.68</v>
      </c>
      <c r="H28" s="180" t="s">
        <v>29</v>
      </c>
      <c r="I28" s="211">
        <v>0.68</v>
      </c>
      <c r="J28" s="212">
        <f>AVERAGE(D28:I28)</f>
        <v>0.75500000000000012</v>
      </c>
    </row>
  </sheetData>
  <pageMargins left="0.511811024" right="0.511811024" top="0.78740157500000008" bottom="0.78740157500000008" header="0.31496062000000008" footer="0.31496062000000008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0D17-94F7-4FB6-997C-F4048C2A165C}">
  <dimension ref="B3:L28"/>
  <sheetViews>
    <sheetView showGridLines="0" zoomScale="90" zoomScaleNormal="90" workbookViewId="0">
      <selection activeCell="G4" sqref="G4:G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46021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2</v>
      </c>
      <c r="H6" s="4">
        <v>1</v>
      </c>
      <c r="I6" s="201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72</v>
      </c>
      <c r="E7" s="4">
        <f>E4-E5-E6</f>
        <v>63</v>
      </c>
      <c r="F7" s="4">
        <f>F4-F5-F6</f>
        <v>37</v>
      </c>
      <c r="G7" s="4">
        <v>55</v>
      </c>
      <c r="H7" s="4">
        <v>17</v>
      </c>
      <c r="I7" s="201">
        <v>69</v>
      </c>
      <c r="J7" s="205">
        <f t="shared" si="0"/>
        <v>313</v>
      </c>
      <c r="L7" s="25"/>
    </row>
    <row r="8" spans="2:12" x14ac:dyDescent="0.35">
      <c r="B8" s="3" t="s">
        <v>7</v>
      </c>
      <c r="D8" s="96">
        <v>59</v>
      </c>
      <c r="E8" s="4">
        <v>60</v>
      </c>
      <c r="F8" s="4">
        <v>34</v>
      </c>
      <c r="G8" s="4">
        <v>49</v>
      </c>
      <c r="H8" s="4">
        <v>16</v>
      </c>
      <c r="I8" s="201">
        <v>63</v>
      </c>
      <c r="J8" s="205">
        <f t="shared" si="0"/>
        <v>281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78</v>
      </c>
      <c r="E11" s="4">
        <v>70</v>
      </c>
      <c r="F11" s="4">
        <v>47</v>
      </c>
      <c r="G11" s="4">
        <v>72</v>
      </c>
      <c r="H11" s="4">
        <v>18</v>
      </c>
      <c r="I11" s="201">
        <v>81</v>
      </c>
      <c r="J11" s="205">
        <f t="shared" si="0"/>
        <v>366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1</v>
      </c>
      <c r="G12" s="4">
        <v>5</v>
      </c>
      <c r="H12" s="4">
        <v>0</v>
      </c>
      <c r="I12" s="201">
        <v>1</v>
      </c>
      <c r="J12" s="205">
        <f t="shared" si="0"/>
        <v>10</v>
      </c>
    </row>
    <row r="13" spans="2:12" x14ac:dyDescent="0.35">
      <c r="B13" s="3" t="s">
        <v>11</v>
      </c>
      <c r="D13" s="96">
        <v>0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1</v>
      </c>
    </row>
    <row r="14" spans="2:12" x14ac:dyDescent="0.35">
      <c r="B14" s="3" t="s">
        <v>112</v>
      </c>
      <c r="D14" s="96">
        <v>12</v>
      </c>
      <c r="E14" s="4">
        <v>15</v>
      </c>
      <c r="F14" s="4">
        <v>5</v>
      </c>
      <c r="G14" s="4">
        <v>11</v>
      </c>
      <c r="H14" s="4">
        <v>0</v>
      </c>
      <c r="I14" s="201">
        <v>12</v>
      </c>
      <c r="J14" s="205">
        <f t="shared" si="0"/>
        <v>55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4">
        <v>4</v>
      </c>
      <c r="H16" s="4">
        <v>0</v>
      </c>
      <c r="I16" s="201">
        <v>20</v>
      </c>
      <c r="J16" s="205">
        <f t="shared" si="0"/>
        <v>31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5</v>
      </c>
      <c r="H17" s="4">
        <v>0</v>
      </c>
      <c r="I17" s="201">
        <v>4</v>
      </c>
      <c r="J17" s="205">
        <f t="shared" si="0"/>
        <v>9</v>
      </c>
    </row>
    <row r="18" spans="2:10" x14ac:dyDescent="0.35">
      <c r="B18" s="3" t="s">
        <v>15</v>
      </c>
      <c r="D18" s="96">
        <v>47</v>
      </c>
      <c r="E18" s="4">
        <v>0</v>
      </c>
      <c r="F18" s="15">
        <v>14</v>
      </c>
      <c r="G18" s="239">
        <v>22</v>
      </c>
      <c r="H18" s="4">
        <v>0</v>
      </c>
      <c r="I18" s="201">
        <v>5</v>
      </c>
      <c r="J18" s="205">
        <f t="shared" si="0"/>
        <v>88</v>
      </c>
    </row>
    <row r="19" spans="2:10" x14ac:dyDescent="0.35">
      <c r="B19" s="3" t="s">
        <v>16</v>
      </c>
      <c r="D19" s="96">
        <v>54</v>
      </c>
      <c r="E19" s="4">
        <v>0</v>
      </c>
      <c r="F19" s="4">
        <v>14</v>
      </c>
      <c r="G19" s="4">
        <v>31</v>
      </c>
      <c r="H19" s="4">
        <v>0</v>
      </c>
      <c r="I19" s="201">
        <v>29</v>
      </c>
      <c r="J19" s="205">
        <f t="shared" si="0"/>
        <v>128</v>
      </c>
    </row>
    <row r="20" spans="2:10" x14ac:dyDescent="0.35">
      <c r="B20" s="3" t="s">
        <v>17</v>
      </c>
      <c r="D20" s="153">
        <v>5.1999999999999998E-3</v>
      </c>
      <c r="E20" s="6">
        <v>8.3000000000000001E-3</v>
      </c>
      <c r="F20" s="6">
        <v>8.2000000000000007E-3</v>
      </c>
      <c r="G20" s="6" t="s">
        <v>791</v>
      </c>
      <c r="H20" s="6">
        <v>1.2800000000000001E-2</v>
      </c>
      <c r="I20" s="136">
        <v>9.4999999999999998E-3</v>
      </c>
      <c r="J20" s="207">
        <f>AVERAGE(D20:I20)</f>
        <v>8.8000000000000005E-3</v>
      </c>
    </row>
    <row r="21" spans="2:10" x14ac:dyDescent="0.35">
      <c r="B21" s="3" t="s">
        <v>18</v>
      </c>
      <c r="D21" s="153">
        <v>6.6E-3</v>
      </c>
      <c r="E21" s="6">
        <v>1.21E-2</v>
      </c>
      <c r="F21" s="6">
        <v>1.21E-2</v>
      </c>
      <c r="G21" s="7" t="s">
        <v>124</v>
      </c>
      <c r="H21" s="6">
        <v>3.0999999999999999E-3</v>
      </c>
      <c r="I21" s="136">
        <v>5.1999999999999998E-3</v>
      </c>
      <c r="J21" s="207">
        <f>AVERAGE(D21:I21)</f>
        <v>7.8199999999999988E-3</v>
      </c>
    </row>
    <row r="22" spans="2:10" x14ac:dyDescent="0.35">
      <c r="B22" s="3" t="s">
        <v>19</v>
      </c>
      <c r="D22" s="100">
        <v>0.9</v>
      </c>
      <c r="E22" s="7">
        <v>0.86</v>
      </c>
      <c r="F22" s="7">
        <v>0.87</v>
      </c>
      <c r="G22" s="7">
        <v>0.92</v>
      </c>
      <c r="H22" s="7">
        <v>0.75</v>
      </c>
      <c r="I22" s="202">
        <v>0.68</v>
      </c>
      <c r="J22" s="208">
        <f>AVERAGE(D22:I22)</f>
        <v>0.83</v>
      </c>
    </row>
    <row r="23" spans="2:10" x14ac:dyDescent="0.35">
      <c r="B23" s="3" t="s">
        <v>20</v>
      </c>
      <c r="D23" s="209">
        <v>63800</v>
      </c>
      <c r="E23" s="8">
        <v>47715</v>
      </c>
      <c r="F23" s="8">
        <v>40783</v>
      </c>
      <c r="G23" s="14">
        <v>69824</v>
      </c>
      <c r="H23" s="14">
        <v>14106</v>
      </c>
      <c r="I23" s="203">
        <v>86079</v>
      </c>
      <c r="J23" s="210">
        <f t="shared" si="0"/>
        <v>322307</v>
      </c>
    </row>
    <row r="24" spans="2:10" x14ac:dyDescent="0.35">
      <c r="B24" s="3" t="s">
        <v>21</v>
      </c>
      <c r="D24" s="96">
        <v>997</v>
      </c>
      <c r="E24" s="4">
        <v>879</v>
      </c>
      <c r="F24" s="4">
        <v>732</v>
      </c>
      <c r="G24" s="4">
        <v>957</v>
      </c>
      <c r="H24" s="4">
        <v>166</v>
      </c>
      <c r="I24" s="201">
        <v>946</v>
      </c>
      <c r="J24" s="205">
        <f t="shared" si="0"/>
        <v>4677</v>
      </c>
    </row>
    <row r="25" spans="2:10" x14ac:dyDescent="0.35">
      <c r="B25" s="3" t="s">
        <v>23</v>
      </c>
      <c r="D25" s="96">
        <v>6</v>
      </c>
      <c r="E25" s="4">
        <v>10</v>
      </c>
      <c r="F25" s="71" t="s">
        <v>29</v>
      </c>
      <c r="G25" s="4">
        <v>4</v>
      </c>
      <c r="H25" s="71" t="s">
        <v>29</v>
      </c>
      <c r="I25" s="201">
        <v>5</v>
      </c>
      <c r="J25" s="205">
        <f>SUM(D25:I25)</f>
        <v>25</v>
      </c>
    </row>
    <row r="26" spans="2:10" x14ac:dyDescent="0.35">
      <c r="B26" s="3" t="s">
        <v>24</v>
      </c>
      <c r="D26" s="100">
        <v>0.46</v>
      </c>
      <c r="E26" s="7">
        <v>0.68</v>
      </c>
      <c r="F26" s="71" t="s">
        <v>29</v>
      </c>
      <c r="G26" s="7">
        <v>0.4</v>
      </c>
      <c r="H26" s="71" t="s">
        <v>29</v>
      </c>
      <c r="I26" s="202">
        <v>0.65</v>
      </c>
      <c r="J26" s="208">
        <f>AVERAGE(D26:I26)</f>
        <v>0.54749999999999999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0.79</v>
      </c>
      <c r="E28" s="102">
        <v>0.88</v>
      </c>
      <c r="F28" s="180" t="s">
        <v>29</v>
      </c>
      <c r="G28" s="102">
        <v>0.69</v>
      </c>
      <c r="H28" s="180" t="s">
        <v>29</v>
      </c>
      <c r="I28" s="211">
        <v>0.69</v>
      </c>
      <c r="J28" s="212">
        <f>AVERAGE(D28:I28)</f>
        <v>0.76249999999999996</v>
      </c>
    </row>
  </sheetData>
  <pageMargins left="0.511811024" right="0.511811024" top="0.78740157500000008" bottom="0.78740157500000008" header="0.31496062000000008" footer="0.31496062000000008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9660-9F53-4B39-9D73-82A21BADF7F1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46022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0</v>
      </c>
      <c r="E6" s="173">
        <v>0</v>
      </c>
      <c r="F6" s="173">
        <v>0</v>
      </c>
      <c r="G6" s="4">
        <v>5</v>
      </c>
      <c r="H6" s="4">
        <v>1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73</v>
      </c>
      <c r="E7" s="4">
        <f>E4-E5-E6</f>
        <v>63</v>
      </c>
      <c r="F7" s="4">
        <f>F4-F5-F6</f>
        <v>37</v>
      </c>
      <c r="G7" s="4">
        <v>52</v>
      </c>
      <c r="H7" s="4">
        <v>17</v>
      </c>
      <c r="I7" s="201">
        <v>69</v>
      </c>
      <c r="J7" s="205">
        <f t="shared" si="0"/>
        <v>311</v>
      </c>
      <c r="L7" s="25"/>
    </row>
    <row r="8" spans="2:12" x14ac:dyDescent="0.35">
      <c r="B8" s="3" t="s">
        <v>7</v>
      </c>
      <c r="D8" s="96">
        <v>60</v>
      </c>
      <c r="E8" s="4">
        <v>60</v>
      </c>
      <c r="F8" s="4">
        <v>34</v>
      </c>
      <c r="G8" s="4">
        <v>49</v>
      </c>
      <c r="H8" s="4">
        <v>16</v>
      </c>
      <c r="I8" s="201">
        <v>63</v>
      </c>
      <c r="J8" s="205">
        <f t="shared" si="0"/>
        <v>282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78</v>
      </c>
      <c r="E11" s="4">
        <v>54</v>
      </c>
      <c r="F11" s="4">
        <v>33</v>
      </c>
      <c r="G11" s="4">
        <v>55</v>
      </c>
      <c r="H11" s="4">
        <v>17</v>
      </c>
      <c r="I11" s="201">
        <v>64</v>
      </c>
      <c r="J11" s="205">
        <f t="shared" si="0"/>
        <v>301</v>
      </c>
    </row>
    <row r="12" spans="2:12" x14ac:dyDescent="0.35">
      <c r="B12" s="3" t="s">
        <v>611</v>
      </c>
      <c r="D12" s="96">
        <v>5</v>
      </c>
      <c r="E12" s="4">
        <v>0</v>
      </c>
      <c r="F12" s="4">
        <v>0</v>
      </c>
      <c r="G12" s="4">
        <v>4</v>
      </c>
      <c r="H12" s="4">
        <v>0</v>
      </c>
      <c r="I12" s="201">
        <v>5</v>
      </c>
      <c r="J12" s="205">
        <f t="shared" si="0"/>
        <v>14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8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9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3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4">
        <v>3</v>
      </c>
      <c r="H16" s="4">
        <v>0</v>
      </c>
      <c r="I16" s="201">
        <v>20</v>
      </c>
      <c r="J16" s="205">
        <f t="shared" si="0"/>
        <v>30</v>
      </c>
    </row>
    <row r="17" spans="2:10" x14ac:dyDescent="0.35">
      <c r="B17" s="3" t="s">
        <v>14</v>
      </c>
      <c r="D17" s="96">
        <v>0</v>
      </c>
      <c r="E17" s="4">
        <v>3</v>
      </c>
      <c r="F17" s="15">
        <v>6</v>
      </c>
      <c r="G17" s="239">
        <v>13</v>
      </c>
      <c r="H17" s="4">
        <v>0</v>
      </c>
      <c r="I17" s="201">
        <v>18</v>
      </c>
      <c r="J17" s="205">
        <f t="shared" si="0"/>
        <v>40</v>
      </c>
    </row>
    <row r="18" spans="2:10" x14ac:dyDescent="0.35">
      <c r="B18" s="3" t="s">
        <v>15</v>
      </c>
      <c r="D18" s="96">
        <v>40</v>
      </c>
      <c r="E18" s="4">
        <v>2</v>
      </c>
      <c r="F18" s="15">
        <v>24</v>
      </c>
      <c r="G18" s="239">
        <v>22</v>
      </c>
      <c r="H18" s="4">
        <v>0</v>
      </c>
      <c r="I18" s="201">
        <v>24</v>
      </c>
      <c r="J18" s="205">
        <f t="shared" si="0"/>
        <v>112</v>
      </c>
    </row>
    <row r="19" spans="2:10" x14ac:dyDescent="0.35">
      <c r="B19" s="3" t="s">
        <v>16</v>
      </c>
      <c r="D19" s="96">
        <v>47</v>
      </c>
      <c r="E19" s="4">
        <v>5</v>
      </c>
      <c r="F19" s="4">
        <v>30</v>
      </c>
      <c r="G19" s="4">
        <v>38</v>
      </c>
      <c r="H19" s="4">
        <v>0</v>
      </c>
      <c r="I19" s="201">
        <v>62</v>
      </c>
      <c r="J19" s="205">
        <f t="shared" si="0"/>
        <v>182</v>
      </c>
    </row>
    <row r="20" spans="2:10" x14ac:dyDescent="0.35">
      <c r="B20" s="3" t="s">
        <v>17</v>
      </c>
      <c r="D20" s="153">
        <v>1.7299999999999999E-2</v>
      </c>
      <c r="E20" s="6">
        <v>8.5000000000000006E-3</v>
      </c>
      <c r="F20" s="6">
        <v>5.3E-3</v>
      </c>
      <c r="G20" s="6" t="s">
        <v>798</v>
      </c>
      <c r="H20" s="6">
        <v>1.8E-3</v>
      </c>
      <c r="I20" s="136">
        <v>3.5999999999999999E-3</v>
      </c>
      <c r="J20" s="207">
        <f>AVERAGE(D20:I20)</f>
        <v>7.2999999999999992E-3</v>
      </c>
    </row>
    <row r="21" spans="2:10" x14ac:dyDescent="0.35">
      <c r="B21" s="3" t="s">
        <v>18</v>
      </c>
      <c r="D21" s="153">
        <v>7.1000000000000004E-3</v>
      </c>
      <c r="E21" s="6">
        <v>1.18E-2</v>
      </c>
      <c r="F21" s="6">
        <v>1.18E-2</v>
      </c>
      <c r="G21" s="7" t="s">
        <v>124</v>
      </c>
      <c r="H21" s="6">
        <v>3.0000000000000001E-3</v>
      </c>
      <c r="I21" s="136">
        <v>5.1999999999999998E-3</v>
      </c>
      <c r="J21" s="207">
        <f>AVERAGE(D21:I21)</f>
        <v>7.7800000000000005E-3</v>
      </c>
    </row>
    <row r="22" spans="2:10" x14ac:dyDescent="0.35">
      <c r="B22" s="3" t="s">
        <v>19</v>
      </c>
      <c r="D22" s="100">
        <v>0.87</v>
      </c>
      <c r="E22" s="7">
        <v>0.86</v>
      </c>
      <c r="F22" s="7">
        <v>0.79</v>
      </c>
      <c r="G22" s="7">
        <v>0.85</v>
      </c>
      <c r="H22" s="7">
        <v>0.86</v>
      </c>
      <c r="I22" s="202">
        <v>0.39</v>
      </c>
      <c r="J22" s="208">
        <f>AVERAGE(D22:I22)</f>
        <v>0.77</v>
      </c>
    </row>
    <row r="23" spans="2:10" x14ac:dyDescent="0.35">
      <c r="B23" s="3" t="s">
        <v>20</v>
      </c>
      <c r="D23" s="209">
        <v>57373</v>
      </c>
      <c r="E23" s="8">
        <v>35271</v>
      </c>
      <c r="F23" s="8">
        <v>26296</v>
      </c>
      <c r="G23" s="14">
        <v>60963</v>
      </c>
      <c r="H23" s="14">
        <v>14064</v>
      </c>
      <c r="I23" s="203">
        <v>37916</v>
      </c>
      <c r="J23" s="210">
        <f t="shared" si="0"/>
        <v>231883</v>
      </c>
    </row>
    <row r="24" spans="2:10" x14ac:dyDescent="0.35">
      <c r="B24" s="3" t="s">
        <v>21</v>
      </c>
      <c r="D24" s="96">
        <v>878</v>
      </c>
      <c r="E24" s="4">
        <v>801</v>
      </c>
      <c r="F24" s="4">
        <v>537</v>
      </c>
      <c r="G24" s="4">
        <v>565</v>
      </c>
      <c r="H24" s="4">
        <v>441</v>
      </c>
      <c r="I24" s="201">
        <v>634</v>
      </c>
      <c r="J24" s="205">
        <f t="shared" si="0"/>
        <v>3856</v>
      </c>
    </row>
    <row r="25" spans="2:10" x14ac:dyDescent="0.35">
      <c r="B25" s="3" t="s">
        <v>23</v>
      </c>
      <c r="D25" s="96">
        <v>3</v>
      </c>
      <c r="E25" s="4">
        <v>14</v>
      </c>
      <c r="F25" s="71" t="s">
        <v>29</v>
      </c>
      <c r="G25" s="4">
        <v>4</v>
      </c>
      <c r="H25" s="71" t="s">
        <v>29</v>
      </c>
      <c r="I25" s="201">
        <v>10</v>
      </c>
      <c r="J25" s="205">
        <f>SUM(D25:I25)</f>
        <v>31</v>
      </c>
    </row>
    <row r="26" spans="2:10" x14ac:dyDescent="0.35">
      <c r="B26" s="3" t="s">
        <v>24</v>
      </c>
      <c r="D26" s="100">
        <v>0.44</v>
      </c>
      <c r="E26" s="7">
        <v>0.7</v>
      </c>
      <c r="F26" s="71" t="s">
        <v>29</v>
      </c>
      <c r="G26" s="7">
        <v>0.38</v>
      </c>
      <c r="H26" s="71" t="s">
        <v>29</v>
      </c>
      <c r="I26" s="202">
        <v>0.69</v>
      </c>
      <c r="J26" s="208">
        <f>AVERAGE(D26:I26)</f>
        <v>0.55249999999999999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10429</v>
      </c>
      <c r="H27" s="71" t="s">
        <v>29</v>
      </c>
      <c r="I27" s="203">
        <v>4187</v>
      </c>
      <c r="J27" s="210">
        <f>SUM(D27:I27)</f>
        <v>27643</v>
      </c>
    </row>
    <row r="28" spans="2:10" x14ac:dyDescent="0.35">
      <c r="B28" s="5" t="s">
        <v>25</v>
      </c>
      <c r="D28" s="101">
        <v>0.79</v>
      </c>
      <c r="E28" s="102">
        <v>0.87</v>
      </c>
      <c r="F28" s="180" t="s">
        <v>29</v>
      </c>
      <c r="G28" s="102">
        <v>0.7</v>
      </c>
      <c r="H28" s="180" t="s">
        <v>29</v>
      </c>
      <c r="I28" s="211">
        <v>0.69</v>
      </c>
      <c r="J28" s="212">
        <f>AVERAGE(D28:I28)</f>
        <v>0.76250000000000007</v>
      </c>
    </row>
  </sheetData>
  <pageMargins left="0.511811024" right="0.511811024" top="0.78740157500000008" bottom="0.78740157500000008" header="0.31496062000000008" footer="0.31496062000000008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738-17D0-41B9-9AA7-0F6C81507BB4}">
  <dimension ref="B3:L28"/>
  <sheetViews>
    <sheetView showGridLines="0" topLeftCell="B12" zoomScale="90" zoomScaleNormal="90" workbookViewId="0">
      <selection activeCell="K17" sqref="K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46024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1</v>
      </c>
      <c r="H6" s="4">
        <v>4</v>
      </c>
      <c r="I6" s="201">
        <v>2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59</v>
      </c>
      <c r="E7" s="4">
        <f>E4-E5-E6</f>
        <v>63</v>
      </c>
      <c r="F7" s="4">
        <f>F4-F5-F6</f>
        <v>37</v>
      </c>
      <c r="G7" s="4">
        <v>56</v>
      </c>
      <c r="H7" s="4">
        <v>14</v>
      </c>
      <c r="I7" s="201">
        <v>68</v>
      </c>
      <c r="J7" s="205">
        <f t="shared" si="0"/>
        <v>297</v>
      </c>
      <c r="L7" s="25"/>
    </row>
    <row r="8" spans="2:12" x14ac:dyDescent="0.35">
      <c r="B8" s="3" t="s">
        <v>7</v>
      </c>
      <c r="D8" s="96">
        <v>47</v>
      </c>
      <c r="E8" s="4">
        <v>60</v>
      </c>
      <c r="F8" s="4">
        <v>34</v>
      </c>
      <c r="G8" s="4">
        <v>51</v>
      </c>
      <c r="H8" s="4">
        <v>13</v>
      </c>
      <c r="I8" s="201">
        <v>62</v>
      </c>
      <c r="J8" s="205">
        <f t="shared" si="0"/>
        <v>267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70</v>
      </c>
      <c r="E11" s="4">
        <v>48</v>
      </c>
      <c r="F11" s="4">
        <v>35</v>
      </c>
      <c r="G11" s="4">
        <v>47</v>
      </c>
      <c r="H11" s="4">
        <v>14</v>
      </c>
      <c r="I11" s="201">
        <v>69</v>
      </c>
      <c r="J11" s="205">
        <f t="shared" si="0"/>
        <v>283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0</v>
      </c>
      <c r="G12" s="4">
        <v>0</v>
      </c>
      <c r="H12" s="4">
        <v>0</v>
      </c>
      <c r="I12" s="201">
        <v>0</v>
      </c>
      <c r="J12" s="205">
        <f t="shared" si="0"/>
        <v>0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1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7</v>
      </c>
      <c r="E16" s="4">
        <v>0</v>
      </c>
      <c r="F16" s="4">
        <v>0</v>
      </c>
      <c r="G16" s="4">
        <v>2</v>
      </c>
      <c r="H16" s="4">
        <v>0</v>
      </c>
      <c r="I16" s="201">
        <v>25</v>
      </c>
      <c r="J16" s="205">
        <f t="shared" si="0"/>
        <v>34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10</v>
      </c>
      <c r="J17" s="205">
        <f t="shared" si="0"/>
        <v>10</v>
      </c>
    </row>
    <row r="18" spans="2:10" x14ac:dyDescent="0.35">
      <c r="B18" s="3" t="s">
        <v>15</v>
      </c>
      <c r="D18" s="96">
        <v>7</v>
      </c>
      <c r="E18" s="4">
        <v>0</v>
      </c>
      <c r="F18" s="15">
        <v>7</v>
      </c>
      <c r="G18" s="239">
        <v>10</v>
      </c>
      <c r="H18" s="4">
        <v>0</v>
      </c>
      <c r="I18" s="201">
        <v>14</v>
      </c>
      <c r="J18" s="205">
        <f t="shared" si="0"/>
        <v>38</v>
      </c>
    </row>
    <row r="19" spans="2:10" x14ac:dyDescent="0.35">
      <c r="B19" s="3" t="s">
        <v>16</v>
      </c>
      <c r="D19" s="96">
        <v>14</v>
      </c>
      <c r="E19" s="4">
        <v>0</v>
      </c>
      <c r="F19" s="4">
        <v>7</v>
      </c>
      <c r="G19" s="4">
        <v>12</v>
      </c>
      <c r="H19" s="4">
        <v>0</v>
      </c>
      <c r="I19" s="201">
        <v>49</v>
      </c>
      <c r="J19" s="205">
        <f t="shared" si="0"/>
        <v>82</v>
      </c>
    </row>
    <row r="20" spans="2:10" x14ac:dyDescent="0.35">
      <c r="B20" s="3" t="s">
        <v>17</v>
      </c>
      <c r="D20" s="153">
        <v>4.3999999999999997E-2</v>
      </c>
      <c r="E20" s="6">
        <v>2.12E-2</v>
      </c>
      <c r="F20" s="6">
        <v>1.9699999999999999E-2</v>
      </c>
      <c r="G20" s="6" t="s">
        <v>123</v>
      </c>
      <c r="H20" s="6">
        <v>6.6299999999999998E-2</v>
      </c>
      <c r="I20" s="136">
        <v>6.7999999999999996E-3</v>
      </c>
      <c r="J20" s="207">
        <f>AVERAGE(D20:I20)</f>
        <v>3.1600000000000003E-2</v>
      </c>
    </row>
    <row r="21" spans="2:10" x14ac:dyDescent="0.35">
      <c r="B21" s="3" t="s">
        <v>18</v>
      </c>
      <c r="D21" s="153">
        <v>8.6E-3</v>
      </c>
      <c r="E21" s="6">
        <v>1.3100000000000001E-2</v>
      </c>
      <c r="F21" s="6">
        <v>1.3100000000000001E-2</v>
      </c>
      <c r="G21" s="7" t="s">
        <v>799</v>
      </c>
      <c r="H21" s="6">
        <v>6.1000000000000004E-3</v>
      </c>
      <c r="I21" s="136">
        <v>5.1000000000000004E-3</v>
      </c>
      <c r="J21" s="207">
        <f>AVERAGE(D21:I21)</f>
        <v>9.1999999999999998E-3</v>
      </c>
    </row>
    <row r="22" spans="2:10" x14ac:dyDescent="0.35">
      <c r="B22" s="3" t="s">
        <v>19</v>
      </c>
      <c r="D22" s="100">
        <v>0.86</v>
      </c>
      <c r="E22" s="7">
        <v>0.82</v>
      </c>
      <c r="F22" s="7">
        <v>0.76</v>
      </c>
      <c r="G22" s="7">
        <v>0.84</v>
      </c>
      <c r="H22" s="7">
        <v>0.78</v>
      </c>
      <c r="I22" s="202">
        <v>0.49</v>
      </c>
      <c r="J22" s="208">
        <f>AVERAGE(D22:I22)</f>
        <v>0.7583333333333333</v>
      </c>
    </row>
    <row r="23" spans="2:10" x14ac:dyDescent="0.35">
      <c r="B23" s="3" t="s">
        <v>20</v>
      </c>
      <c r="D23" s="209">
        <v>60603</v>
      </c>
      <c r="E23" s="8">
        <v>30251</v>
      </c>
      <c r="F23" s="8">
        <v>31687</v>
      </c>
      <c r="G23" s="14">
        <v>50199</v>
      </c>
      <c r="H23" s="14">
        <v>10210</v>
      </c>
      <c r="I23" s="203">
        <v>47764</v>
      </c>
      <c r="J23" s="210">
        <f t="shared" si="0"/>
        <v>230714</v>
      </c>
    </row>
    <row r="24" spans="2:10" x14ac:dyDescent="0.35">
      <c r="B24" s="3" t="s">
        <v>21</v>
      </c>
      <c r="D24" s="96">
        <v>530</v>
      </c>
      <c r="E24" s="4">
        <v>371</v>
      </c>
      <c r="F24" s="4">
        <v>297</v>
      </c>
      <c r="G24" s="4">
        <v>481</v>
      </c>
      <c r="H24" s="4">
        <v>143</v>
      </c>
      <c r="I24" s="201">
        <v>601</v>
      </c>
      <c r="J24" s="205">
        <f t="shared" si="0"/>
        <v>2423</v>
      </c>
    </row>
    <row r="25" spans="2:10" x14ac:dyDescent="0.35">
      <c r="B25" s="3" t="s">
        <v>23</v>
      </c>
      <c r="D25" s="96">
        <v>0</v>
      </c>
      <c r="E25" s="4">
        <v>13</v>
      </c>
      <c r="F25" s="71" t="s">
        <v>29</v>
      </c>
      <c r="G25" s="4">
        <v>0</v>
      </c>
      <c r="H25" s="71" t="s">
        <v>29</v>
      </c>
      <c r="I25" s="201">
        <v>0</v>
      </c>
      <c r="J25" s="205">
        <f>SUM(D25:I25)</f>
        <v>13</v>
      </c>
    </row>
    <row r="26" spans="2:10" x14ac:dyDescent="0.35">
      <c r="B26" s="3" t="s">
        <v>24</v>
      </c>
      <c r="D26" s="100">
        <v>0.38</v>
      </c>
      <c r="E26" s="7">
        <v>0.68</v>
      </c>
      <c r="F26" s="71" t="s">
        <v>29</v>
      </c>
      <c r="G26" s="7">
        <v>0.35</v>
      </c>
      <c r="H26" s="71" t="s">
        <v>29</v>
      </c>
      <c r="I26" s="202">
        <v>0.64</v>
      </c>
      <c r="J26" s="208">
        <f>AVERAGE(D26:I26)</f>
        <v>0.51250000000000007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</v>
      </c>
      <c r="E28" s="102">
        <v>0.87</v>
      </c>
      <c r="F28" s="180" t="s">
        <v>29</v>
      </c>
      <c r="G28" s="102">
        <v>0.7</v>
      </c>
      <c r="H28" s="180" t="s">
        <v>29</v>
      </c>
      <c r="I28" s="211">
        <v>0.69</v>
      </c>
      <c r="J28" s="212">
        <f>AVERAGE(D28:I28)</f>
        <v>0.76500000000000001</v>
      </c>
    </row>
  </sheetData>
  <pageMargins left="0.511811024" right="0.511811024" top="0.78740157500000008" bottom="0.78740157500000008" header="0.31496062000000008" footer="0.31496062000000008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F86C-1395-45C8-8BC7-CDC6F64D6947}">
  <dimension ref="B3:L28"/>
  <sheetViews>
    <sheetView showGridLines="0" topLeftCell="A12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>SUM(D4:I4)</f>
        <v>318</v>
      </c>
      <c r="K4" s="41">
        <v>46025</v>
      </c>
      <c r="L4" s="25"/>
    </row>
    <row r="5" spans="2:12" x14ac:dyDescent="0.35">
      <c r="B5" s="82" t="s">
        <v>53</v>
      </c>
      <c r="D5" s="96">
        <v>0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ref="J5:J24" si="0">SUM(D5:I5)</f>
        <v>0</v>
      </c>
      <c r="K5" s="41"/>
      <c r="L5" s="25"/>
    </row>
    <row r="6" spans="2:12" x14ac:dyDescent="0.35">
      <c r="B6" s="82" t="s">
        <v>22</v>
      </c>
      <c r="D6" s="206">
        <v>19</v>
      </c>
      <c r="E6" s="173">
        <v>0</v>
      </c>
      <c r="F6" s="173">
        <v>0</v>
      </c>
      <c r="G6" s="4">
        <v>3</v>
      </c>
      <c r="H6" s="4">
        <v>18</v>
      </c>
      <c r="I6" s="201">
        <v>2</v>
      </c>
      <c r="J6" s="205">
        <f t="shared" si="0"/>
        <v>42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E4-E5-E6</f>
        <v>63</v>
      </c>
      <c r="F7" s="4">
        <f>F4-F5-F6</f>
        <v>37</v>
      </c>
      <c r="G7" s="4">
        <v>56</v>
      </c>
      <c r="H7" s="4">
        <v>0</v>
      </c>
      <c r="I7" s="201">
        <v>68</v>
      </c>
      <c r="J7" s="205">
        <f t="shared" si="0"/>
        <v>278</v>
      </c>
      <c r="L7" s="25"/>
    </row>
    <row r="8" spans="2:12" x14ac:dyDescent="0.35">
      <c r="B8" s="3" t="s">
        <v>7</v>
      </c>
      <c r="D8" s="96">
        <v>45</v>
      </c>
      <c r="E8" s="4">
        <v>60</v>
      </c>
      <c r="F8" s="4">
        <v>34</v>
      </c>
      <c r="G8" s="4">
        <v>51</v>
      </c>
      <c r="H8" s="4">
        <v>0</v>
      </c>
      <c r="I8" s="201">
        <v>62</v>
      </c>
      <c r="J8" s="205">
        <f t="shared" si="0"/>
        <v>252</v>
      </c>
    </row>
    <row r="9" spans="2:12" x14ac:dyDescent="0.35">
      <c r="B9" s="3" t="s">
        <v>8</v>
      </c>
      <c r="D9" s="96">
        <v>6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19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53</v>
      </c>
      <c r="E11" s="4">
        <v>44</v>
      </c>
      <c r="F11" s="4">
        <v>31</v>
      </c>
      <c r="G11" s="4">
        <v>45</v>
      </c>
      <c r="H11" s="4">
        <v>0</v>
      </c>
      <c r="I11" s="201">
        <v>68</v>
      </c>
      <c r="J11" s="205">
        <f t="shared" si="0"/>
        <v>241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4</v>
      </c>
      <c r="G12" s="4">
        <v>1</v>
      </c>
      <c r="H12" s="4">
        <v>0</v>
      </c>
      <c r="I12" s="201">
        <v>0</v>
      </c>
      <c r="J12" s="205">
        <f t="shared" si="0"/>
        <v>7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2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4</v>
      </c>
    </row>
    <row r="16" spans="2:12" x14ac:dyDescent="0.35">
      <c r="B16" s="3" t="s">
        <v>13</v>
      </c>
      <c r="D16" s="96">
        <v>6</v>
      </c>
      <c r="E16" s="4">
        <v>0</v>
      </c>
      <c r="F16" s="4">
        <v>0</v>
      </c>
      <c r="G16" s="4">
        <v>6</v>
      </c>
      <c r="H16" s="4">
        <v>0</v>
      </c>
      <c r="I16" s="201">
        <v>37</v>
      </c>
      <c r="J16" s="205">
        <f t="shared" si="0"/>
        <v>49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6</v>
      </c>
      <c r="E19" s="4">
        <v>0</v>
      </c>
      <c r="F19" s="4">
        <v>0</v>
      </c>
      <c r="G19" s="4">
        <v>6</v>
      </c>
      <c r="H19" s="4">
        <v>0</v>
      </c>
      <c r="I19" s="201">
        <v>38</v>
      </c>
      <c r="J19" s="205">
        <f t="shared" si="0"/>
        <v>50</v>
      </c>
    </row>
    <row r="20" spans="2:10" x14ac:dyDescent="0.35">
      <c r="B20" s="3" t="s">
        <v>17</v>
      </c>
      <c r="D20" s="153">
        <v>0.01</v>
      </c>
      <c r="E20" s="6">
        <v>1.5E-3</v>
      </c>
      <c r="F20" s="6">
        <v>6.8999999999999999E-3</v>
      </c>
      <c r="G20" s="6" t="s">
        <v>384</v>
      </c>
      <c r="H20" s="6">
        <v>2.8999999999999998E-3</v>
      </c>
      <c r="I20" s="136">
        <v>2.2000000000000001E-3</v>
      </c>
      <c r="J20" s="207">
        <f>AVERAGE(D20:I20)</f>
        <v>4.7000000000000002E-3</v>
      </c>
    </row>
    <row r="21" spans="2:10" x14ac:dyDescent="0.35">
      <c r="B21" s="3" t="s">
        <v>18</v>
      </c>
      <c r="D21" s="153">
        <v>0.01</v>
      </c>
      <c r="E21" s="6">
        <v>1.5E-3</v>
      </c>
      <c r="F21" s="6" t="s">
        <v>313</v>
      </c>
      <c r="G21" s="7" t="s">
        <v>384</v>
      </c>
      <c r="H21" s="6">
        <v>2.8999999999999998E-3</v>
      </c>
      <c r="I21" s="136">
        <v>2.2000000000000001E-3</v>
      </c>
      <c r="J21" s="207">
        <f>AVERAGE(D21:I21)</f>
        <v>4.15E-3</v>
      </c>
    </row>
    <row r="22" spans="2:10" x14ac:dyDescent="0.35">
      <c r="B22" s="3" t="s">
        <v>19</v>
      </c>
      <c r="D22" s="100">
        <v>0.62</v>
      </c>
      <c r="E22" s="7">
        <v>0.7</v>
      </c>
      <c r="F22" s="7">
        <v>0.64</v>
      </c>
      <c r="G22" s="7">
        <v>0.56000000000000005</v>
      </c>
      <c r="H22" s="7">
        <v>0</v>
      </c>
      <c r="I22" s="202">
        <v>0.56999999999999995</v>
      </c>
      <c r="J22" s="208">
        <f>AVERAGE(D22:I22)</f>
        <v>0.51500000000000001</v>
      </c>
    </row>
    <row r="23" spans="2:10" x14ac:dyDescent="0.35">
      <c r="B23" s="3" t="s">
        <v>20</v>
      </c>
      <c r="D23" s="209">
        <v>24566</v>
      </c>
      <c r="E23" s="8">
        <v>23119</v>
      </c>
      <c r="F23" s="8">
        <v>16896</v>
      </c>
      <c r="G23" s="14">
        <v>32017</v>
      </c>
      <c r="H23" s="14">
        <v>0</v>
      </c>
      <c r="I23" s="203">
        <v>65289</v>
      </c>
      <c r="J23" s="210">
        <f t="shared" si="0"/>
        <v>161887</v>
      </c>
    </row>
    <row r="24" spans="2:10" x14ac:dyDescent="0.35">
      <c r="B24" s="3" t="s">
        <v>21</v>
      </c>
      <c r="D24" s="96">
        <v>302</v>
      </c>
      <c r="E24" s="4">
        <v>499</v>
      </c>
      <c r="F24" s="4">
        <v>332</v>
      </c>
      <c r="G24" s="4">
        <v>434</v>
      </c>
      <c r="H24" s="4">
        <v>0</v>
      </c>
      <c r="I24" s="201">
        <v>504</v>
      </c>
      <c r="J24" s="205">
        <f t="shared" si="0"/>
        <v>2071</v>
      </c>
    </row>
    <row r="25" spans="2:10" x14ac:dyDescent="0.35">
      <c r="B25" s="3" t="s">
        <v>23</v>
      </c>
      <c r="D25" s="96">
        <v>5</v>
      </c>
      <c r="E25" s="4">
        <v>13</v>
      </c>
      <c r="F25" s="71" t="s">
        <v>29</v>
      </c>
      <c r="G25" s="4">
        <v>7</v>
      </c>
      <c r="H25" s="71" t="s">
        <v>29</v>
      </c>
      <c r="I25" s="201">
        <v>0</v>
      </c>
      <c r="J25" s="205">
        <f>SUM(D25:I25)</f>
        <v>25</v>
      </c>
    </row>
    <row r="26" spans="2:10" x14ac:dyDescent="0.35">
      <c r="B26" s="3" t="s">
        <v>24</v>
      </c>
      <c r="D26" s="100">
        <v>0.41</v>
      </c>
      <c r="E26" s="7">
        <v>0.68</v>
      </c>
      <c r="F26" s="71" t="s">
        <v>29</v>
      </c>
      <c r="G26" s="7">
        <v>0.37</v>
      </c>
      <c r="H26" s="71" t="s">
        <v>29</v>
      </c>
      <c r="I26" s="202">
        <v>0.59</v>
      </c>
      <c r="J26" s="208">
        <f>AVERAGE(D26:I26)</f>
        <v>0.51249999999999996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</v>
      </c>
      <c r="E28" s="102">
        <v>0.87</v>
      </c>
      <c r="F28" s="180" t="s">
        <v>29</v>
      </c>
      <c r="G28" s="102">
        <v>0.7</v>
      </c>
      <c r="H28" s="180" t="s">
        <v>29</v>
      </c>
      <c r="I28" s="211">
        <v>0.69</v>
      </c>
      <c r="J28" s="212">
        <f>AVERAGE(D28:I28)</f>
        <v>0.76500000000000001</v>
      </c>
    </row>
  </sheetData>
  <pageMargins left="0.511811024" right="0.511811024" top="0.78740157500000008" bottom="0.78740157500000008" header="0.31496062000000008" footer="0.31496062000000008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8A95-AB29-4B67-98BF-7DD10EC2E6FE}">
  <dimension ref="B3:L28"/>
  <sheetViews>
    <sheetView showGridLines="0" topLeftCell="A3" zoomScale="90" zoomScaleNormal="90" workbookViewId="0">
      <selection activeCell="I3" sqref="I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73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 t="shared" ref="J4:J19" si="0">SUM(D4:I4)</f>
        <v>318</v>
      </c>
      <c r="K4" s="41">
        <v>46027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5</v>
      </c>
      <c r="K5" s="41"/>
      <c r="L5" s="25"/>
    </row>
    <row r="6" spans="2:12" x14ac:dyDescent="0.35">
      <c r="B6" s="82" t="s">
        <v>22</v>
      </c>
      <c r="D6" s="206">
        <v>8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60</v>
      </c>
      <c r="E7" s="4">
        <f>E4-E5-E6</f>
        <v>63</v>
      </c>
      <c r="F7" s="4">
        <f>F4-F5-F6</f>
        <v>37</v>
      </c>
      <c r="G7" s="4">
        <v>55</v>
      </c>
      <c r="H7" s="4">
        <v>18</v>
      </c>
      <c r="I7" s="201">
        <v>69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50</v>
      </c>
      <c r="E8" s="4">
        <v>60</v>
      </c>
      <c r="F8" s="4">
        <v>34</v>
      </c>
      <c r="G8" s="4">
        <v>51</v>
      </c>
      <c r="H8" s="4">
        <v>17</v>
      </c>
      <c r="I8" s="201">
        <v>63</v>
      </c>
      <c r="J8" s="205">
        <f t="shared" si="0"/>
        <v>275</v>
      </c>
    </row>
    <row r="9" spans="2:12" x14ac:dyDescent="0.35">
      <c r="B9" s="3" t="s">
        <v>8</v>
      </c>
      <c r="D9" s="96">
        <v>7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58</v>
      </c>
      <c r="E11" s="4">
        <v>59</v>
      </c>
      <c r="F11" s="4">
        <v>42</v>
      </c>
      <c r="G11" s="4">
        <v>45</v>
      </c>
      <c r="H11" s="4">
        <v>18</v>
      </c>
      <c r="I11" s="201">
        <v>78</v>
      </c>
      <c r="J11" s="205">
        <f t="shared" si="0"/>
        <v>300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3</v>
      </c>
      <c r="G12" s="4">
        <v>1</v>
      </c>
      <c r="H12" s="4">
        <v>0</v>
      </c>
      <c r="I12" s="201">
        <v>2</v>
      </c>
      <c r="J12" s="205">
        <f t="shared" si="0"/>
        <v>10</v>
      </c>
    </row>
    <row r="13" spans="2:12" x14ac:dyDescent="0.35">
      <c r="B13" s="3" t="s">
        <v>11</v>
      </c>
      <c r="D13" s="96">
        <v>2</v>
      </c>
      <c r="E13" s="4">
        <v>0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0</v>
      </c>
      <c r="E14" s="4">
        <v>9</v>
      </c>
      <c r="F14" s="4">
        <v>0</v>
      </c>
      <c r="G14" s="4">
        <v>0</v>
      </c>
      <c r="H14" s="4">
        <v>0</v>
      </c>
      <c r="I14" s="201">
        <v>11</v>
      </c>
      <c r="J14" s="205">
        <f t="shared" si="0"/>
        <v>20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6</v>
      </c>
      <c r="E16" s="4">
        <v>0</v>
      </c>
      <c r="F16" s="4">
        <v>6</v>
      </c>
      <c r="G16" s="4">
        <v>7</v>
      </c>
      <c r="H16" s="4">
        <v>0</v>
      </c>
      <c r="I16" s="201">
        <v>30</v>
      </c>
      <c r="J16" s="205">
        <f t="shared" si="0"/>
        <v>49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6</v>
      </c>
      <c r="G18" s="239">
        <v>0</v>
      </c>
      <c r="H18" s="4">
        <v>0</v>
      </c>
      <c r="I18" s="201">
        <v>1</v>
      </c>
      <c r="J18" s="205">
        <f t="shared" si="0"/>
        <v>7</v>
      </c>
    </row>
    <row r="19" spans="2:10" x14ac:dyDescent="0.35">
      <c r="B19" s="3" t="s">
        <v>16</v>
      </c>
      <c r="D19" s="96">
        <v>6</v>
      </c>
      <c r="E19" s="4">
        <v>0</v>
      </c>
      <c r="F19" s="4">
        <v>6</v>
      </c>
      <c r="G19" s="4">
        <v>7</v>
      </c>
      <c r="H19" s="4">
        <v>0</v>
      </c>
      <c r="I19" s="201">
        <v>32</v>
      </c>
      <c r="J19" s="205">
        <f t="shared" si="0"/>
        <v>51</v>
      </c>
    </row>
    <row r="20" spans="2:10" x14ac:dyDescent="0.35">
      <c r="B20" s="3" t="s">
        <v>17</v>
      </c>
      <c r="D20" s="153">
        <v>7.7000000000000002E-3</v>
      </c>
      <c r="E20" s="6">
        <v>9.7000000000000003E-3</v>
      </c>
      <c r="F20" s="6">
        <v>7.4999999999999997E-3</v>
      </c>
      <c r="G20" s="6" t="s">
        <v>800</v>
      </c>
      <c r="H20" s="6">
        <v>0</v>
      </c>
      <c r="I20" s="136">
        <v>1.55E-2</v>
      </c>
      <c r="J20" s="207">
        <f>AVERAGE(D20:I20)</f>
        <v>8.0800000000000004E-3</v>
      </c>
    </row>
    <row r="21" spans="2:10" x14ac:dyDescent="0.35">
      <c r="B21" s="3" t="s">
        <v>18</v>
      </c>
      <c r="D21" s="153">
        <v>9.4000000000000004E-3</v>
      </c>
      <c r="E21" s="6">
        <v>5.3E-3</v>
      </c>
      <c r="F21" s="6">
        <v>5.3E-3</v>
      </c>
      <c r="G21" s="7" t="s">
        <v>801</v>
      </c>
      <c r="H21" s="6">
        <v>1.4E-3</v>
      </c>
      <c r="I21" s="136">
        <v>6.3E-3</v>
      </c>
      <c r="J21" s="207">
        <f>AVERAGE(D21:I21)</f>
        <v>5.5399999999999998E-3</v>
      </c>
    </row>
    <row r="22" spans="2:10" x14ac:dyDescent="0.35">
      <c r="B22" s="3" t="s">
        <v>19</v>
      </c>
      <c r="D22" s="100">
        <v>0.74</v>
      </c>
      <c r="E22" s="7">
        <v>0.87</v>
      </c>
      <c r="F22" s="7">
        <v>0.85</v>
      </c>
      <c r="G22" s="7">
        <v>0.71</v>
      </c>
      <c r="H22" s="7">
        <v>0.69</v>
      </c>
      <c r="I22" s="202">
        <v>0.67</v>
      </c>
      <c r="J22" s="208">
        <f>AVERAGE(D22:I22)</f>
        <v>0.755</v>
      </c>
    </row>
    <row r="23" spans="2:10" x14ac:dyDescent="0.35">
      <c r="B23" s="3" t="s">
        <v>20</v>
      </c>
      <c r="D23" s="209">
        <v>33477</v>
      </c>
      <c r="E23" s="8">
        <v>47207</v>
      </c>
      <c r="F23" s="8">
        <v>37837</v>
      </c>
      <c r="G23" s="14">
        <v>56624</v>
      </c>
      <c r="H23" s="14">
        <v>11447</v>
      </c>
      <c r="I23" s="203">
        <v>82440</v>
      </c>
      <c r="J23" s="210">
        <f>SUM(D23:I23)</f>
        <v>269032</v>
      </c>
    </row>
    <row r="24" spans="2:10" x14ac:dyDescent="0.35">
      <c r="B24" s="3" t="s">
        <v>21</v>
      </c>
      <c r="D24" s="96">
        <v>620</v>
      </c>
      <c r="E24" s="4">
        <v>702</v>
      </c>
      <c r="F24" s="4">
        <v>408</v>
      </c>
      <c r="G24" s="4">
        <v>507</v>
      </c>
      <c r="H24" s="4">
        <v>123</v>
      </c>
      <c r="I24" s="201">
        <v>471</v>
      </c>
      <c r="J24" s="205">
        <f>SUM(D24:I24)</f>
        <v>2831</v>
      </c>
    </row>
    <row r="25" spans="2:10" x14ac:dyDescent="0.35">
      <c r="B25" s="3" t="s">
        <v>23</v>
      </c>
      <c r="D25" s="96">
        <v>9</v>
      </c>
      <c r="E25" s="4">
        <v>33</v>
      </c>
      <c r="F25" s="71" t="s">
        <v>29</v>
      </c>
      <c r="G25" s="4">
        <v>11</v>
      </c>
      <c r="H25" s="71" t="s">
        <v>29</v>
      </c>
      <c r="I25" s="201">
        <v>25</v>
      </c>
      <c r="J25" s="205">
        <f>SUM(D25:I25)</f>
        <v>78</v>
      </c>
    </row>
    <row r="26" spans="2:10" x14ac:dyDescent="0.35">
      <c r="B26" s="3" t="s">
        <v>24</v>
      </c>
      <c r="D26" s="100">
        <v>0.47</v>
      </c>
      <c r="E26" s="7">
        <v>0.76</v>
      </c>
      <c r="F26" s="71" t="s">
        <v>29</v>
      </c>
      <c r="G26" s="7">
        <v>0.38</v>
      </c>
      <c r="H26" s="71" t="s">
        <v>29</v>
      </c>
      <c r="I26" s="202">
        <v>0.66</v>
      </c>
      <c r="J26" s="208">
        <f>AVERAGE(D26:I26)</f>
        <v>0.5675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0.81</v>
      </c>
      <c r="E28" s="102">
        <v>0.87</v>
      </c>
      <c r="F28" s="180" t="s">
        <v>29</v>
      </c>
      <c r="G28" s="102">
        <v>0.73</v>
      </c>
      <c r="H28" s="180" t="s">
        <v>29</v>
      </c>
      <c r="I28" s="211">
        <v>0.7</v>
      </c>
      <c r="J28" s="212">
        <f>AVERAGE(D28:I28)</f>
        <v>0.77750000000000008</v>
      </c>
    </row>
  </sheetData>
  <pageMargins left="0.511811024" right="0.511811024" top="0.78740157500000008" bottom="0.78740157500000008" header="0.31496062000000008" footer="0.31496062000000008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8BE0-FFDB-4B28-89A1-FEFCB512D939}">
  <dimension ref="B3:L28"/>
  <sheetViews>
    <sheetView showGridLines="0" topLeftCell="A16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 t="shared" ref="J4:J19" si="0">SUM(D4:I4)</f>
        <v>317</v>
      </c>
      <c r="K4" s="41">
        <v>46028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5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2</v>
      </c>
      <c r="I6" s="201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63</v>
      </c>
      <c r="E7" s="4">
        <f>E4-E5-E6</f>
        <v>63</v>
      </c>
      <c r="F7" s="4">
        <f>F4-F5-F6</f>
        <v>37</v>
      </c>
      <c r="G7" s="4">
        <v>55</v>
      </c>
      <c r="H7" s="4">
        <v>16</v>
      </c>
      <c r="I7" s="201">
        <v>69</v>
      </c>
      <c r="J7" s="205">
        <f t="shared" si="0"/>
        <v>303</v>
      </c>
      <c r="L7" s="25"/>
    </row>
    <row r="8" spans="2:12" x14ac:dyDescent="0.35">
      <c r="B8" s="3" t="s">
        <v>7</v>
      </c>
      <c r="D8" s="96">
        <v>50</v>
      </c>
      <c r="E8" s="4">
        <v>60</v>
      </c>
      <c r="F8" s="4">
        <v>34</v>
      </c>
      <c r="G8" s="4">
        <v>51</v>
      </c>
      <c r="H8" s="4">
        <v>15</v>
      </c>
      <c r="I8" s="201">
        <v>63</v>
      </c>
      <c r="J8" s="205">
        <f t="shared" si="0"/>
        <v>273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24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66</v>
      </c>
      <c r="E11" s="4">
        <v>55</v>
      </c>
      <c r="F11" s="4">
        <v>39</v>
      </c>
      <c r="G11" s="4">
        <v>54</v>
      </c>
      <c r="H11" s="4">
        <v>16</v>
      </c>
      <c r="I11" s="201">
        <v>90</v>
      </c>
      <c r="J11" s="205">
        <f t="shared" si="0"/>
        <v>320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2</v>
      </c>
      <c r="H12" s="4">
        <v>0</v>
      </c>
      <c r="I12" s="201">
        <v>3</v>
      </c>
      <c r="J12" s="205">
        <f t="shared" si="0"/>
        <v>7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2</v>
      </c>
    </row>
    <row r="14" spans="2:12" x14ac:dyDescent="0.35">
      <c r="B14" s="3" t="s">
        <v>112</v>
      </c>
      <c r="D14" s="96">
        <v>3</v>
      </c>
      <c r="E14" s="4">
        <v>0</v>
      </c>
      <c r="F14" s="4">
        <v>0</v>
      </c>
      <c r="G14" s="4">
        <v>2</v>
      </c>
      <c r="H14" s="4">
        <v>0</v>
      </c>
      <c r="I14" s="201">
        <v>22</v>
      </c>
      <c r="J14" s="205">
        <f t="shared" si="0"/>
        <v>27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5</v>
      </c>
      <c r="E16" s="4">
        <v>0</v>
      </c>
      <c r="F16" s="4">
        <v>0</v>
      </c>
      <c r="G16" s="4">
        <v>2</v>
      </c>
      <c r="H16" s="4">
        <v>0</v>
      </c>
      <c r="I16" s="201">
        <v>25</v>
      </c>
      <c r="J16" s="205">
        <f t="shared" si="0"/>
        <v>32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16</v>
      </c>
      <c r="J18" s="205">
        <f t="shared" si="0"/>
        <v>16</v>
      </c>
    </row>
    <row r="19" spans="2:10" x14ac:dyDescent="0.35">
      <c r="B19" s="3" t="s">
        <v>16</v>
      </c>
      <c r="D19" s="96">
        <v>5</v>
      </c>
      <c r="E19" s="4">
        <v>0</v>
      </c>
      <c r="F19" s="4">
        <v>0</v>
      </c>
      <c r="G19" s="4">
        <v>2</v>
      </c>
      <c r="H19" s="4">
        <v>0</v>
      </c>
      <c r="I19" s="201">
        <v>42</v>
      </c>
      <c r="J19" s="205">
        <f t="shared" si="0"/>
        <v>49</v>
      </c>
    </row>
    <row r="20" spans="2:10" x14ac:dyDescent="0.35">
      <c r="B20" s="3" t="s">
        <v>17</v>
      </c>
      <c r="D20" s="153">
        <v>1.01E-2</v>
      </c>
      <c r="E20" s="6">
        <v>1.0200000000000001E-2</v>
      </c>
      <c r="F20" s="6">
        <v>3.5000000000000001E-3</v>
      </c>
      <c r="G20" s="6" t="s">
        <v>802</v>
      </c>
      <c r="H20" s="6">
        <v>2.3999999999999998E-3</v>
      </c>
      <c r="I20" s="136">
        <v>1.1999999999999999E-3</v>
      </c>
      <c r="J20" s="207">
        <f>AVERAGE(D20:I20)</f>
        <v>5.4799999999999996E-3</v>
      </c>
    </row>
    <row r="21" spans="2:10" x14ac:dyDescent="0.35">
      <c r="B21" s="3" t="s">
        <v>18</v>
      </c>
      <c r="D21" s="153">
        <v>2.0999999999999999E-3</v>
      </c>
      <c r="E21" s="6">
        <v>5.7999999999999996E-3</v>
      </c>
      <c r="F21" s="6">
        <v>5.7999999999999996E-3</v>
      </c>
      <c r="G21" s="7" t="s">
        <v>634</v>
      </c>
      <c r="H21" s="6">
        <v>1.8E-3</v>
      </c>
      <c r="I21" s="136">
        <v>4.4999999999999997E-3</v>
      </c>
      <c r="J21" s="207">
        <f>AVERAGE(D21:I21)</f>
        <v>3.9999999999999992E-3</v>
      </c>
    </row>
    <row r="22" spans="2:10" x14ac:dyDescent="0.35">
      <c r="B22" s="3" t="s">
        <v>19</v>
      </c>
      <c r="D22" s="100">
        <v>0.85</v>
      </c>
      <c r="E22" s="7">
        <v>0.79</v>
      </c>
      <c r="F22" s="7">
        <v>0.75</v>
      </c>
      <c r="G22" s="7">
        <v>0.81</v>
      </c>
      <c r="H22" s="7">
        <v>0.71</v>
      </c>
      <c r="I22" s="202">
        <v>0.76</v>
      </c>
      <c r="J22" s="208">
        <f>AVERAGE(D22:I22)</f>
        <v>0.77833333333333332</v>
      </c>
    </row>
    <row r="23" spans="2:10" x14ac:dyDescent="0.35">
      <c r="B23" s="3" t="s">
        <v>20</v>
      </c>
      <c r="D23" s="209">
        <v>48294</v>
      </c>
      <c r="E23" s="8">
        <v>31322</v>
      </c>
      <c r="F23" s="8">
        <v>31031</v>
      </c>
      <c r="G23" s="14">
        <v>58258</v>
      </c>
      <c r="H23" s="14">
        <v>12040</v>
      </c>
      <c r="I23" s="203">
        <v>100719</v>
      </c>
      <c r="J23" s="210">
        <f>SUM(D23:I23)</f>
        <v>281664</v>
      </c>
    </row>
    <row r="24" spans="2:10" x14ac:dyDescent="0.35">
      <c r="B24" s="3" t="s">
        <v>21</v>
      </c>
      <c r="D24" s="96">
        <v>810</v>
      </c>
      <c r="E24" s="4">
        <v>608</v>
      </c>
      <c r="F24" s="4">
        <v>403</v>
      </c>
      <c r="G24" s="4">
        <v>612</v>
      </c>
      <c r="H24" s="4">
        <v>17</v>
      </c>
      <c r="I24" s="203">
        <v>1054</v>
      </c>
      <c r="J24" s="205">
        <f>SUM(D24:I24)</f>
        <v>3504</v>
      </c>
    </row>
    <row r="25" spans="2:10" x14ac:dyDescent="0.35">
      <c r="B25" s="3" t="s">
        <v>23</v>
      </c>
      <c r="D25" s="96">
        <v>9</v>
      </c>
      <c r="E25" s="4">
        <v>12</v>
      </c>
      <c r="F25" s="71" t="s">
        <v>29</v>
      </c>
      <c r="G25" s="4">
        <v>4</v>
      </c>
      <c r="H25" s="71" t="s">
        <v>29</v>
      </c>
      <c r="I25" s="201">
        <v>4</v>
      </c>
      <c r="J25" s="205">
        <f>SUM(D25:I25)</f>
        <v>29</v>
      </c>
    </row>
    <row r="26" spans="2:10" x14ac:dyDescent="0.35">
      <c r="B26" s="3" t="s">
        <v>24</v>
      </c>
      <c r="D26" s="100">
        <v>0.47</v>
      </c>
      <c r="E26" s="7">
        <v>0.81</v>
      </c>
      <c r="F26" s="71" t="s">
        <v>29</v>
      </c>
      <c r="G26" s="7">
        <v>0.36</v>
      </c>
      <c r="H26" s="71" t="s">
        <v>29</v>
      </c>
      <c r="I26" s="202">
        <v>0.56999999999999995</v>
      </c>
      <c r="J26" s="208">
        <f>AVERAGE(D26:I26)</f>
        <v>0.55249999999999999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0.81</v>
      </c>
      <c r="E28" s="102">
        <v>0.87</v>
      </c>
      <c r="F28" s="180" t="s">
        <v>29</v>
      </c>
      <c r="G28" s="102">
        <v>0.73</v>
      </c>
      <c r="H28" s="180" t="s">
        <v>29</v>
      </c>
      <c r="I28" s="211">
        <v>0.71</v>
      </c>
      <c r="J28" s="212">
        <f>AVERAGE(D28:I28)</f>
        <v>0.78</v>
      </c>
    </row>
  </sheetData>
  <pageMargins left="0.511811024" right="0.511811024" top="0.78740157500000008" bottom="0.78740157500000008" header="0.31496062000000008" footer="0.31496062000000008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5652-0BAB-433E-9397-901733F4FE9E}">
  <dimension ref="B3:L28"/>
  <sheetViews>
    <sheetView showGridLines="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37</v>
      </c>
      <c r="G4" s="89">
        <v>57</v>
      </c>
      <c r="H4" s="89">
        <v>18</v>
      </c>
      <c r="I4" s="290">
        <v>70</v>
      </c>
      <c r="J4" s="291">
        <f t="shared" ref="J4:J19" si="0">SUM(D4:I4)</f>
        <v>317</v>
      </c>
      <c r="K4" s="41">
        <v>46029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4</v>
      </c>
      <c r="H6" s="4">
        <v>2</v>
      </c>
      <c r="I6" s="201">
        <v>1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62</v>
      </c>
      <c r="E7" s="4">
        <f>E4-E5-E6</f>
        <v>63</v>
      </c>
      <c r="F7" s="4">
        <f>F4-F5-F6</f>
        <v>37</v>
      </c>
      <c r="G7" s="4">
        <v>53</v>
      </c>
      <c r="H7" s="4">
        <v>15</v>
      </c>
      <c r="I7" s="201">
        <v>69</v>
      </c>
      <c r="J7" s="205">
        <f t="shared" si="0"/>
        <v>299</v>
      </c>
      <c r="L7" s="25"/>
    </row>
    <row r="8" spans="2:12" x14ac:dyDescent="0.35">
      <c r="B8" s="3" t="s">
        <v>7</v>
      </c>
      <c r="D8" s="96">
        <v>50</v>
      </c>
      <c r="E8" s="4">
        <v>60</v>
      </c>
      <c r="F8" s="4">
        <v>34</v>
      </c>
      <c r="G8" s="4">
        <v>48</v>
      </c>
      <c r="H8" s="4">
        <v>15</v>
      </c>
      <c r="I8" s="201">
        <v>63</v>
      </c>
      <c r="J8" s="205">
        <f t="shared" si="0"/>
        <v>270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3</v>
      </c>
      <c r="J9" s="205">
        <f t="shared" si="0"/>
        <v>19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76</v>
      </c>
      <c r="E11" s="4">
        <v>58</v>
      </c>
      <c r="F11" s="4">
        <v>41</v>
      </c>
      <c r="G11" s="4">
        <v>51</v>
      </c>
      <c r="H11" s="4">
        <v>17</v>
      </c>
      <c r="I11" s="201">
        <v>66</v>
      </c>
      <c r="J11" s="205">
        <f t="shared" si="0"/>
        <v>309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1</v>
      </c>
      <c r="G12" s="4">
        <v>1</v>
      </c>
      <c r="H12" s="4">
        <v>0</v>
      </c>
      <c r="I12" s="201">
        <v>11</v>
      </c>
      <c r="J12" s="205">
        <f t="shared" si="0"/>
        <v>14</v>
      </c>
    </row>
    <row r="13" spans="2:12" x14ac:dyDescent="0.35">
      <c r="B13" s="3" t="s">
        <v>11</v>
      </c>
      <c r="D13" s="96">
        <v>23</v>
      </c>
      <c r="E13" s="4">
        <v>0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25</v>
      </c>
    </row>
    <row r="14" spans="2:12" x14ac:dyDescent="0.35">
      <c r="B14" s="3" t="s">
        <v>112</v>
      </c>
      <c r="D14" s="96">
        <v>6</v>
      </c>
      <c r="E14" s="4">
        <v>2</v>
      </c>
      <c r="F14" s="4">
        <v>0</v>
      </c>
      <c r="G14" s="4">
        <v>0</v>
      </c>
      <c r="H14" s="4">
        <v>0</v>
      </c>
      <c r="I14" s="201">
        <v>14</v>
      </c>
      <c r="J14" s="205">
        <f t="shared" si="0"/>
        <v>22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44</v>
      </c>
      <c r="E16" s="4">
        <v>0</v>
      </c>
      <c r="F16" s="4">
        <v>0</v>
      </c>
      <c r="G16" s="4">
        <v>1</v>
      </c>
      <c r="H16" s="4">
        <v>0</v>
      </c>
      <c r="I16" s="201">
        <v>31</v>
      </c>
      <c r="J16" s="205">
        <f t="shared" si="0"/>
        <v>76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3</v>
      </c>
      <c r="G17" s="239">
        <v>0</v>
      </c>
      <c r="H17" s="4">
        <v>0</v>
      </c>
      <c r="I17" s="201">
        <v>1</v>
      </c>
      <c r="J17" s="205">
        <f t="shared" si="0"/>
        <v>4</v>
      </c>
    </row>
    <row r="18" spans="2:10" x14ac:dyDescent="0.35">
      <c r="B18" s="3" t="s">
        <v>15</v>
      </c>
      <c r="D18" s="96">
        <v>4</v>
      </c>
      <c r="E18" s="4">
        <v>1</v>
      </c>
      <c r="F18" s="15">
        <v>8</v>
      </c>
      <c r="G18" s="239">
        <v>0</v>
      </c>
      <c r="H18" s="4">
        <v>0</v>
      </c>
      <c r="I18" s="201">
        <v>18</v>
      </c>
      <c r="J18" s="205">
        <f t="shared" si="0"/>
        <v>31</v>
      </c>
    </row>
    <row r="19" spans="2:10" x14ac:dyDescent="0.35">
      <c r="B19" s="3" t="s">
        <v>16</v>
      </c>
      <c r="D19" s="96">
        <v>48</v>
      </c>
      <c r="E19" s="4">
        <v>1</v>
      </c>
      <c r="F19" s="4">
        <v>11</v>
      </c>
      <c r="G19" s="4">
        <v>1</v>
      </c>
      <c r="H19" s="4">
        <v>3</v>
      </c>
      <c r="I19" s="201">
        <v>50</v>
      </c>
      <c r="J19" s="205">
        <f t="shared" si="0"/>
        <v>114</v>
      </c>
    </row>
    <row r="20" spans="2:10" x14ac:dyDescent="0.35">
      <c r="B20" s="3" t="s">
        <v>17</v>
      </c>
      <c r="D20" s="153">
        <v>6.1000000000000004E-3</v>
      </c>
      <c r="E20" s="6">
        <v>5.0000000000000001E-3</v>
      </c>
      <c r="F20" s="6">
        <v>4.4000000000000003E-3</v>
      </c>
      <c r="G20" s="6" t="s">
        <v>803</v>
      </c>
      <c r="H20" s="6">
        <v>1.2999999999999999E-2</v>
      </c>
      <c r="I20" s="136">
        <v>2.3999999999999998E-3</v>
      </c>
      <c r="J20" s="207">
        <f>AVERAGE(D20:I20)</f>
        <v>6.1799999999999997E-3</v>
      </c>
    </row>
    <row r="21" spans="2:10" x14ac:dyDescent="0.35">
      <c r="B21" s="3" t="s">
        <v>18</v>
      </c>
      <c r="D21" s="153">
        <v>2.7000000000000001E-3</v>
      </c>
      <c r="E21" s="6">
        <v>6.6E-3</v>
      </c>
      <c r="F21" s="6">
        <v>6.6E-3</v>
      </c>
      <c r="G21" s="7" t="s">
        <v>337</v>
      </c>
      <c r="H21" s="6">
        <v>5.0000000000000001E-3</v>
      </c>
      <c r="I21" s="136">
        <v>3.8999999999999998E-3</v>
      </c>
      <c r="J21" s="207">
        <f>AVERAGE(D21:I21)</f>
        <v>4.96E-3</v>
      </c>
    </row>
    <row r="22" spans="2:10" x14ac:dyDescent="0.35">
      <c r="B22" s="3" t="s">
        <v>19</v>
      </c>
      <c r="D22" s="100">
        <v>0.87</v>
      </c>
      <c r="E22" s="7">
        <v>0.86</v>
      </c>
      <c r="F22" s="7">
        <v>0.89</v>
      </c>
      <c r="G22" s="7">
        <v>0.76</v>
      </c>
      <c r="H22" s="7">
        <v>0.69</v>
      </c>
      <c r="I22" s="202">
        <v>0.7</v>
      </c>
      <c r="J22" s="208">
        <f>AVERAGE(D22:I22)</f>
        <v>0.79500000000000004</v>
      </c>
    </row>
    <row r="23" spans="2:10" x14ac:dyDescent="0.35">
      <c r="B23" s="3" t="s">
        <v>20</v>
      </c>
      <c r="D23" s="209">
        <v>69488</v>
      </c>
      <c r="E23" s="8">
        <v>36452</v>
      </c>
      <c r="F23" s="8">
        <v>36031</v>
      </c>
      <c r="G23" s="14">
        <v>50778</v>
      </c>
      <c r="H23" s="14">
        <v>10764</v>
      </c>
      <c r="I23" s="203">
        <v>73143</v>
      </c>
      <c r="J23" s="210">
        <f>SUM(D23:I23)</f>
        <v>276656</v>
      </c>
    </row>
    <row r="24" spans="2:10" x14ac:dyDescent="0.35">
      <c r="B24" s="3" t="s">
        <v>21</v>
      </c>
      <c r="D24" s="96">
        <v>703</v>
      </c>
      <c r="E24" s="4">
        <v>714</v>
      </c>
      <c r="F24" s="4">
        <v>439</v>
      </c>
      <c r="G24" s="4">
        <v>574</v>
      </c>
      <c r="H24" s="4">
        <v>397</v>
      </c>
      <c r="I24" s="201">
        <v>494</v>
      </c>
      <c r="J24" s="205">
        <f>SUM(D24:I24)</f>
        <v>3321</v>
      </c>
    </row>
    <row r="25" spans="2:10" x14ac:dyDescent="0.35">
      <c r="B25" s="3" t="s">
        <v>23</v>
      </c>
      <c r="D25" s="96">
        <v>2</v>
      </c>
      <c r="E25" s="4">
        <v>13</v>
      </c>
      <c r="F25" s="71" t="s">
        <v>29</v>
      </c>
      <c r="G25" s="4">
        <v>3</v>
      </c>
      <c r="H25" s="71" t="s">
        <v>29</v>
      </c>
      <c r="I25" s="201">
        <v>6</v>
      </c>
      <c r="J25" s="205">
        <f>SUM(D25:I25)</f>
        <v>24</v>
      </c>
    </row>
    <row r="26" spans="2:10" x14ac:dyDescent="0.35">
      <c r="B26" s="3" t="s">
        <v>24</v>
      </c>
      <c r="D26" s="100">
        <v>0.45</v>
      </c>
      <c r="E26" s="7">
        <v>0.77</v>
      </c>
      <c r="F26" s="71" t="s">
        <v>29</v>
      </c>
      <c r="G26" s="7" t="s">
        <v>737</v>
      </c>
      <c r="H26" s="71" t="s">
        <v>29</v>
      </c>
      <c r="I26" s="202">
        <v>0.56000000000000005</v>
      </c>
      <c r="J26" s="208">
        <f>AVERAGE(D26:I26)</f>
        <v>0.59333333333333338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0.81</v>
      </c>
      <c r="E28" s="102">
        <v>0.87</v>
      </c>
      <c r="F28" s="180" t="s">
        <v>29</v>
      </c>
      <c r="G28" s="102">
        <v>0.71</v>
      </c>
      <c r="H28" s="180" t="s">
        <v>29</v>
      </c>
      <c r="I28" s="211">
        <v>0.71</v>
      </c>
      <c r="J28" s="212">
        <f>AVERAGE(D28:I28)</f>
        <v>0.77500000000000002</v>
      </c>
    </row>
  </sheetData>
  <pageMargins left="0.511811024" right="0.511811024" top="0.78740157500000008" bottom="0.78740157500000008" header="0.31496062000000008" footer="0.31496062000000008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5632-0A2B-4486-9DC1-D13CEE4AACA1}">
  <dimension ref="B3:L28"/>
  <sheetViews>
    <sheetView showGridLines="0" topLeftCell="A1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45665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4">
        <v>1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64</v>
      </c>
      <c r="E7" s="4">
        <f>E4-E5-E6</f>
        <v>63</v>
      </c>
      <c r="F7" s="4">
        <v>36</v>
      </c>
      <c r="G7" s="4">
        <v>54</v>
      </c>
      <c r="H7" s="4">
        <v>16</v>
      </c>
      <c r="I7" s="201">
        <v>69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53</v>
      </c>
      <c r="E8" s="4">
        <v>60</v>
      </c>
      <c r="F8" s="4">
        <v>33</v>
      </c>
      <c r="G8" s="4">
        <v>49</v>
      </c>
      <c r="H8" s="4">
        <v>15</v>
      </c>
      <c r="I8" s="201">
        <v>63</v>
      </c>
      <c r="J8" s="205">
        <f t="shared" si="0"/>
        <v>273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67</v>
      </c>
      <c r="E11" s="4">
        <v>59</v>
      </c>
      <c r="F11" s="4">
        <v>40</v>
      </c>
      <c r="G11" s="4">
        <v>52</v>
      </c>
      <c r="H11" s="4">
        <v>16</v>
      </c>
      <c r="I11" s="201">
        <v>70</v>
      </c>
      <c r="J11" s="205">
        <f t="shared" si="0"/>
        <v>304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4</v>
      </c>
      <c r="G12" s="4">
        <v>2</v>
      </c>
      <c r="H12" s="4">
        <v>0</v>
      </c>
      <c r="I12" s="201">
        <v>6</v>
      </c>
      <c r="J12" s="205">
        <f t="shared" si="0"/>
        <v>13</v>
      </c>
    </row>
    <row r="13" spans="2:12" x14ac:dyDescent="0.35">
      <c r="B13" s="3" t="s">
        <v>11</v>
      </c>
      <c r="D13" s="96">
        <v>2</v>
      </c>
      <c r="E13" s="4">
        <v>0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13</v>
      </c>
      <c r="E14" s="4">
        <v>2</v>
      </c>
      <c r="F14" s="4">
        <v>0</v>
      </c>
      <c r="G14" s="4">
        <v>2</v>
      </c>
      <c r="H14" s="4">
        <v>0</v>
      </c>
      <c r="I14" s="201">
        <v>12</v>
      </c>
      <c r="J14" s="205">
        <f t="shared" si="0"/>
        <v>29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43</v>
      </c>
      <c r="E16" s="4">
        <v>0</v>
      </c>
      <c r="F16" s="4">
        <v>0</v>
      </c>
      <c r="G16" s="4">
        <v>3</v>
      </c>
      <c r="H16" s="4">
        <v>0</v>
      </c>
      <c r="I16" s="201">
        <v>36</v>
      </c>
      <c r="J16" s="205">
        <f t="shared" si="0"/>
        <v>82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4</v>
      </c>
      <c r="J17" s="205">
        <f t="shared" si="0"/>
        <v>4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12</v>
      </c>
      <c r="J18" s="205">
        <f t="shared" si="0"/>
        <v>12</v>
      </c>
    </row>
    <row r="19" spans="2:10" x14ac:dyDescent="0.35">
      <c r="B19" s="3" t="s">
        <v>16</v>
      </c>
      <c r="D19" s="96">
        <v>43</v>
      </c>
      <c r="E19" s="4">
        <v>0</v>
      </c>
      <c r="F19" s="4">
        <v>0</v>
      </c>
      <c r="G19" s="4">
        <v>3</v>
      </c>
      <c r="H19" s="4">
        <v>0</v>
      </c>
      <c r="I19" s="201">
        <v>52</v>
      </c>
      <c r="J19" s="205">
        <f t="shared" si="0"/>
        <v>98</v>
      </c>
    </row>
    <row r="20" spans="2:10" x14ac:dyDescent="0.35">
      <c r="B20" s="3" t="s">
        <v>17</v>
      </c>
      <c r="D20" s="153" t="s">
        <v>791</v>
      </c>
      <c r="E20" s="6">
        <v>1.7500000000000002E-2</v>
      </c>
      <c r="F20" s="6">
        <v>1.5100000000000001E-2</v>
      </c>
      <c r="G20" s="6" t="s">
        <v>83</v>
      </c>
      <c r="H20" s="6">
        <v>5.4999999999999997E-3</v>
      </c>
      <c r="I20" s="136">
        <v>1.9199999999999998E-2</v>
      </c>
      <c r="J20" s="207">
        <f>AVERAGE(D20:I20)</f>
        <v>1.4325000000000001E-2</v>
      </c>
    </row>
    <row r="21" spans="2:10" x14ac:dyDescent="0.35">
      <c r="B21" s="3" t="s">
        <v>18</v>
      </c>
      <c r="D21" s="153">
        <v>2.0999999999999999E-3</v>
      </c>
      <c r="E21" s="6">
        <v>8.8000000000000005E-3</v>
      </c>
      <c r="F21" s="6">
        <v>7.4999999999999997E-3</v>
      </c>
      <c r="G21" s="7" t="s">
        <v>217</v>
      </c>
      <c r="H21" s="6">
        <v>5.1000000000000004E-3</v>
      </c>
      <c r="I21" s="136">
        <v>5.5999999999999999E-3</v>
      </c>
      <c r="J21" s="207">
        <f>AVERAGE(D21:I21)</f>
        <v>5.8200000000000005E-3</v>
      </c>
    </row>
    <row r="22" spans="2:10" x14ac:dyDescent="0.35">
      <c r="B22" s="3" t="s">
        <v>19</v>
      </c>
      <c r="D22" s="100">
        <v>0.76</v>
      </c>
      <c r="E22" s="7">
        <v>0.85</v>
      </c>
      <c r="F22" s="7">
        <v>0.72</v>
      </c>
      <c r="G22" s="7">
        <v>0.8</v>
      </c>
      <c r="H22" s="7">
        <v>0.69</v>
      </c>
      <c r="I22" s="202">
        <v>0.69</v>
      </c>
      <c r="J22" s="208">
        <f>AVERAGE(D22:I22)</f>
        <v>0.75166666666666659</v>
      </c>
    </row>
    <row r="23" spans="2:10" x14ac:dyDescent="0.35">
      <c r="B23" s="3" t="s">
        <v>20</v>
      </c>
      <c r="D23" s="209">
        <v>41282</v>
      </c>
      <c r="E23" s="8">
        <v>39538</v>
      </c>
      <c r="F23" s="8">
        <v>25243</v>
      </c>
      <c r="G23" s="14">
        <v>57030</v>
      </c>
      <c r="H23" s="14">
        <v>10953</v>
      </c>
      <c r="I23" s="203">
        <v>76701</v>
      </c>
      <c r="J23" s="210">
        <f>SUM(D23:I23)</f>
        <v>250747</v>
      </c>
    </row>
    <row r="24" spans="2:10" x14ac:dyDescent="0.35">
      <c r="B24" s="3" t="s">
        <v>21</v>
      </c>
      <c r="D24" s="96">
        <v>599</v>
      </c>
      <c r="E24" s="4">
        <v>688</v>
      </c>
      <c r="F24" s="4">
        <v>462</v>
      </c>
      <c r="G24" s="4">
        <v>591</v>
      </c>
      <c r="H24" s="4">
        <v>332</v>
      </c>
      <c r="I24" s="201">
        <v>672</v>
      </c>
      <c r="J24" s="205">
        <f>SUM(D24:I24)</f>
        <v>3344</v>
      </c>
    </row>
    <row r="25" spans="2:10" x14ac:dyDescent="0.35">
      <c r="B25" s="3" t="s">
        <v>23</v>
      </c>
      <c r="D25" s="96">
        <v>4</v>
      </c>
      <c r="E25" s="4">
        <v>13</v>
      </c>
      <c r="F25" s="71" t="s">
        <v>29</v>
      </c>
      <c r="G25" s="4">
        <v>2</v>
      </c>
      <c r="H25" s="71" t="s">
        <v>29</v>
      </c>
      <c r="I25" s="201">
        <v>4</v>
      </c>
      <c r="J25" s="205">
        <f>SUM(D25:I25)</f>
        <v>23</v>
      </c>
    </row>
    <row r="26" spans="2:10" x14ac:dyDescent="0.35">
      <c r="B26" s="3" t="s">
        <v>24</v>
      </c>
      <c r="D26" s="100">
        <v>0.45</v>
      </c>
      <c r="E26" s="7">
        <v>0.79</v>
      </c>
      <c r="F26" s="71" t="s">
        <v>29</v>
      </c>
      <c r="G26" s="7">
        <v>0.34</v>
      </c>
      <c r="H26" s="71" t="s">
        <v>29</v>
      </c>
      <c r="I26" s="202">
        <v>0.51</v>
      </c>
      <c r="J26" s="208">
        <f>AVERAGE(D26:I26)</f>
        <v>0.52249999999999996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0.87</v>
      </c>
      <c r="F28" s="180" t="s">
        <v>29</v>
      </c>
      <c r="G28" s="102">
        <v>0.7</v>
      </c>
      <c r="H28" s="180" t="s">
        <v>29</v>
      </c>
      <c r="I28" s="211">
        <v>0.71</v>
      </c>
      <c r="J28" s="212">
        <f>AVERAGE(D28:I28)</f>
        <v>0.7649999999999999</v>
      </c>
    </row>
  </sheetData>
  <pageMargins left="0.511811024" right="0.511811024" top="0.78740157500000008" bottom="0.78740157500000008" header="0.31496062000000008" footer="0.31496062000000008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F7F8-42E9-4213-8684-E2728201368A}">
  <dimension ref="B3:L28"/>
  <sheetViews>
    <sheetView showGridLines="0" topLeftCell="A24" zoomScale="90" zoomScaleNormal="90" workbookViewId="0">
      <selection activeCell="F25" sqref="F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46031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8</v>
      </c>
      <c r="E6" s="173">
        <v>0</v>
      </c>
      <c r="F6" s="173">
        <v>0</v>
      </c>
      <c r="G6" s="4">
        <v>0</v>
      </c>
      <c r="H6" s="4">
        <v>0</v>
      </c>
      <c r="I6" s="201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59</v>
      </c>
      <c r="E7" s="4">
        <f>E4-E5-E6</f>
        <v>63</v>
      </c>
      <c r="F7" s="4">
        <v>36</v>
      </c>
      <c r="G7" s="4">
        <v>56</v>
      </c>
      <c r="H7" s="4">
        <v>17</v>
      </c>
      <c r="I7" s="201">
        <v>69</v>
      </c>
      <c r="J7" s="205">
        <f t="shared" si="0"/>
        <v>300</v>
      </c>
      <c r="L7" s="25"/>
    </row>
    <row r="8" spans="2:12" x14ac:dyDescent="0.35">
      <c r="B8" s="3" t="s">
        <v>7</v>
      </c>
      <c r="D8" s="96">
        <v>48</v>
      </c>
      <c r="E8" s="4">
        <v>60</v>
      </c>
      <c r="F8" s="4">
        <v>33</v>
      </c>
      <c r="G8" s="4">
        <v>51</v>
      </c>
      <c r="H8" s="4">
        <v>16</v>
      </c>
      <c r="I8" s="201">
        <v>63</v>
      </c>
      <c r="J8" s="205">
        <f t="shared" si="0"/>
        <v>271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58</v>
      </c>
      <c r="E11" s="4">
        <v>57</v>
      </c>
      <c r="F11" s="4">
        <v>36</v>
      </c>
      <c r="G11" s="4">
        <v>46</v>
      </c>
      <c r="H11" s="4">
        <v>17</v>
      </c>
      <c r="I11" s="201">
        <v>72</v>
      </c>
      <c r="J11" s="205">
        <f t="shared" si="0"/>
        <v>286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4</v>
      </c>
      <c r="G12" s="4">
        <v>1</v>
      </c>
      <c r="H12" s="4">
        <v>0</v>
      </c>
      <c r="I12" s="201">
        <v>14</v>
      </c>
      <c r="J12" s="205">
        <f t="shared" si="0"/>
        <v>21</v>
      </c>
    </row>
    <row r="13" spans="2:12" x14ac:dyDescent="0.35">
      <c r="B13" s="3" t="s">
        <v>11</v>
      </c>
      <c r="D13" s="96">
        <v>6</v>
      </c>
      <c r="E13" s="4">
        <v>1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5</v>
      </c>
      <c r="E14" s="4">
        <v>1</v>
      </c>
      <c r="F14" s="4">
        <v>0</v>
      </c>
      <c r="G14" s="4">
        <v>0</v>
      </c>
      <c r="H14" s="4">
        <v>0</v>
      </c>
      <c r="I14" s="201">
        <v>8</v>
      </c>
      <c r="J14" s="205">
        <f t="shared" si="0"/>
        <v>14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32</v>
      </c>
      <c r="E16" s="4">
        <v>0</v>
      </c>
      <c r="F16" s="4">
        <v>0</v>
      </c>
      <c r="G16" s="4">
        <v>1</v>
      </c>
      <c r="H16" s="4">
        <v>0</v>
      </c>
      <c r="I16" s="201">
        <v>30</v>
      </c>
      <c r="J16" s="205">
        <f t="shared" si="0"/>
        <v>63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8</v>
      </c>
      <c r="J18" s="205">
        <f t="shared" si="0"/>
        <v>8</v>
      </c>
    </row>
    <row r="19" spans="2:10" x14ac:dyDescent="0.35">
      <c r="B19" s="3" t="s">
        <v>16</v>
      </c>
      <c r="D19" s="96">
        <v>32</v>
      </c>
      <c r="E19" s="4">
        <v>0</v>
      </c>
      <c r="F19" s="4">
        <v>0</v>
      </c>
      <c r="G19" s="4">
        <v>1</v>
      </c>
      <c r="H19" s="4">
        <v>0</v>
      </c>
      <c r="I19" s="201">
        <v>39</v>
      </c>
      <c r="J19" s="205">
        <f t="shared" si="0"/>
        <v>72</v>
      </c>
    </row>
    <row r="20" spans="2:10" x14ac:dyDescent="0.35">
      <c r="B20" s="3" t="s">
        <v>17</v>
      </c>
      <c r="D20" s="153" t="s">
        <v>788</v>
      </c>
      <c r="E20" s="6">
        <v>4.1000000000000003E-3</v>
      </c>
      <c r="F20" s="6">
        <v>7.4999999999999997E-3</v>
      </c>
      <c r="G20" s="6" t="s">
        <v>313</v>
      </c>
      <c r="H20" s="6">
        <v>0</v>
      </c>
      <c r="I20" s="136">
        <v>2.0000000000000001E-4</v>
      </c>
      <c r="J20" s="207">
        <f>AVERAGE(D20:I20)</f>
        <v>2.9499999999999999E-3</v>
      </c>
    </row>
    <row r="21" spans="2:10" x14ac:dyDescent="0.35">
      <c r="B21" s="3" t="s">
        <v>18</v>
      </c>
      <c r="D21" s="153" t="s">
        <v>178</v>
      </c>
      <c r="E21" s="6">
        <v>1.2500000000000001E-2</v>
      </c>
      <c r="F21" s="6">
        <v>1.2500000000000001E-2</v>
      </c>
      <c r="G21" s="7" t="s">
        <v>735</v>
      </c>
      <c r="H21" s="6">
        <v>4.3E-3</v>
      </c>
      <c r="I21" s="136">
        <v>6.4000000000000003E-3</v>
      </c>
      <c r="J21" s="207">
        <f>AVERAGE(D21:I21)</f>
        <v>8.9250000000000006E-3</v>
      </c>
    </row>
    <row r="22" spans="2:10" x14ac:dyDescent="0.35">
      <c r="B22" s="3" t="s">
        <v>19</v>
      </c>
      <c r="D22" s="100">
        <v>0.75</v>
      </c>
      <c r="E22" s="7">
        <v>0.78</v>
      </c>
      <c r="F22" s="7">
        <v>0.7</v>
      </c>
      <c r="G22" s="7">
        <v>0.78</v>
      </c>
      <c r="H22" s="7">
        <v>0.6</v>
      </c>
      <c r="I22" s="202">
        <v>0.71</v>
      </c>
      <c r="J22" s="208">
        <f>AVERAGE(D22:I22)</f>
        <v>0.72000000000000008</v>
      </c>
    </row>
    <row r="23" spans="2:10" x14ac:dyDescent="0.35">
      <c r="B23" s="3" t="s">
        <v>20</v>
      </c>
      <c r="D23" s="209">
        <v>60062</v>
      </c>
      <c r="E23" s="8">
        <v>34123</v>
      </c>
      <c r="F23" s="8">
        <v>25810</v>
      </c>
      <c r="G23" s="14">
        <v>50437</v>
      </c>
      <c r="H23" s="14">
        <v>10020</v>
      </c>
      <c r="I23" s="203">
        <v>80616</v>
      </c>
      <c r="J23" s="210">
        <f>SUM(D23:I23)</f>
        <v>261068</v>
      </c>
    </row>
    <row r="24" spans="2:10" x14ac:dyDescent="0.35">
      <c r="B24" s="3" t="s">
        <v>21</v>
      </c>
      <c r="D24" s="96">
        <v>435</v>
      </c>
      <c r="E24" s="4">
        <v>622</v>
      </c>
      <c r="F24" s="4">
        <v>461</v>
      </c>
      <c r="G24" s="4">
        <v>613</v>
      </c>
      <c r="H24" s="4">
        <v>250</v>
      </c>
      <c r="I24" s="201">
        <v>523</v>
      </c>
      <c r="J24" s="205">
        <f>SUM(D24:I24)</f>
        <v>2904</v>
      </c>
    </row>
    <row r="25" spans="2:10" x14ac:dyDescent="0.35">
      <c r="B25" s="3" t="s">
        <v>23</v>
      </c>
      <c r="D25" s="96">
        <v>4</v>
      </c>
      <c r="E25" s="4">
        <v>9</v>
      </c>
      <c r="F25" s="71" t="s">
        <v>29</v>
      </c>
      <c r="G25" s="4">
        <v>8</v>
      </c>
      <c r="H25" s="71" t="s">
        <v>29</v>
      </c>
      <c r="I25" s="201">
        <v>4</v>
      </c>
      <c r="J25" s="205">
        <f>SUM(D25:I25)</f>
        <v>25</v>
      </c>
    </row>
    <row r="26" spans="2:10" x14ac:dyDescent="0.35">
      <c r="B26" s="3" t="s">
        <v>24</v>
      </c>
      <c r="D26" s="100">
        <v>0.45</v>
      </c>
      <c r="E26" s="7">
        <v>0.75</v>
      </c>
      <c r="F26" s="71" t="s">
        <v>29</v>
      </c>
      <c r="G26" s="7">
        <v>0.34</v>
      </c>
      <c r="H26" s="71" t="s">
        <v>29</v>
      </c>
      <c r="I26" s="202">
        <v>0.51</v>
      </c>
      <c r="J26" s="208">
        <f>AVERAGE(D26:I26)</f>
        <v>0.51249999999999996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0.86</v>
      </c>
      <c r="F28" s="180" t="s">
        <v>29</v>
      </c>
      <c r="G28" s="102">
        <v>0.7</v>
      </c>
      <c r="H28" s="180" t="s">
        <v>29</v>
      </c>
      <c r="I28" s="211">
        <v>0.7</v>
      </c>
      <c r="J28" s="212">
        <f>AVERAGE(D28:I28)</f>
        <v>0.76</v>
      </c>
    </row>
  </sheetData>
  <pageMargins left="0.511811024" right="0.511811024" top="0.78740157500000008" bottom="0.78740157500000008" header="0.31496062000000008" footer="0.31496062000000008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0E96-2EE1-4671-A0E3-F50604DE5647}">
  <dimension ref="B3:L28"/>
  <sheetViews>
    <sheetView showGridLines="0" zoomScale="90" zoomScaleNormal="90" workbookViewId="0">
      <selection activeCell="E28" sqref="E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46032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0</v>
      </c>
      <c r="H6" s="4">
        <v>4</v>
      </c>
      <c r="I6" s="201">
        <v>1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62</v>
      </c>
      <c r="E7" s="4">
        <f>E4-E5-E6</f>
        <v>63</v>
      </c>
      <c r="F7" s="4">
        <v>36</v>
      </c>
      <c r="G7" s="4">
        <v>56</v>
      </c>
      <c r="H7" s="4">
        <v>13</v>
      </c>
      <c r="I7" s="201">
        <v>69</v>
      </c>
      <c r="J7" s="205">
        <f t="shared" si="0"/>
        <v>299</v>
      </c>
      <c r="L7" s="25"/>
    </row>
    <row r="8" spans="2:12" x14ac:dyDescent="0.35">
      <c r="B8" s="3" t="s">
        <v>7</v>
      </c>
      <c r="D8" s="96">
        <v>51</v>
      </c>
      <c r="E8" s="4">
        <v>60</v>
      </c>
      <c r="F8" s="4">
        <v>33</v>
      </c>
      <c r="G8" s="4">
        <v>51</v>
      </c>
      <c r="H8" s="4">
        <v>13</v>
      </c>
      <c r="I8" s="201">
        <v>63</v>
      </c>
      <c r="J8" s="205">
        <f t="shared" si="0"/>
        <v>271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3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9</v>
      </c>
    </row>
    <row r="11" spans="2:12" x14ac:dyDescent="0.35">
      <c r="B11" s="3" t="s">
        <v>10</v>
      </c>
      <c r="D11" s="96">
        <v>61</v>
      </c>
      <c r="E11" s="4">
        <v>49</v>
      </c>
      <c r="F11" s="4">
        <v>35</v>
      </c>
      <c r="G11" s="4">
        <v>48</v>
      </c>
      <c r="H11" s="4">
        <v>13</v>
      </c>
      <c r="I11" s="201">
        <v>56</v>
      </c>
      <c r="J11" s="205">
        <f t="shared" si="0"/>
        <v>262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2</v>
      </c>
      <c r="G12" s="4">
        <v>1</v>
      </c>
      <c r="H12" s="4">
        <v>0</v>
      </c>
      <c r="I12" s="201">
        <v>14</v>
      </c>
      <c r="J12" s="205">
        <f t="shared" si="0"/>
        <v>19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4</v>
      </c>
      <c r="J14" s="205">
        <f t="shared" si="0"/>
        <v>4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27</v>
      </c>
      <c r="E16" s="4">
        <v>2</v>
      </c>
      <c r="F16" s="4">
        <v>6</v>
      </c>
      <c r="G16" s="4">
        <v>4</v>
      </c>
      <c r="H16" s="4">
        <v>0</v>
      </c>
      <c r="I16" s="201">
        <v>41</v>
      </c>
      <c r="J16" s="205">
        <f t="shared" si="0"/>
        <v>80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27</v>
      </c>
      <c r="E19" s="4">
        <v>2</v>
      </c>
      <c r="F19" s="4">
        <v>6</v>
      </c>
      <c r="G19" s="4">
        <v>4</v>
      </c>
      <c r="H19" s="4">
        <v>0</v>
      </c>
      <c r="I19" s="201">
        <v>42</v>
      </c>
      <c r="J19" s="205">
        <f t="shared" si="0"/>
        <v>81</v>
      </c>
    </row>
    <row r="20" spans="2:10" x14ac:dyDescent="0.35">
      <c r="B20" s="3" t="s">
        <v>17</v>
      </c>
      <c r="D20" s="153" t="s">
        <v>751</v>
      </c>
      <c r="E20" s="6">
        <v>7.7000000000000002E-3</v>
      </c>
      <c r="F20" s="6">
        <v>2.5000000000000001E-3</v>
      </c>
      <c r="G20" s="6" t="s">
        <v>120</v>
      </c>
      <c r="H20" s="6">
        <v>2.8999999999999998E-3</v>
      </c>
      <c r="I20" s="136">
        <v>1.2999999999999999E-3</v>
      </c>
      <c r="J20" s="207">
        <f>AVERAGE(D20:I20)</f>
        <v>3.5999999999999999E-3</v>
      </c>
    </row>
    <row r="21" spans="2:10" x14ac:dyDescent="0.35">
      <c r="B21" s="3" t="s">
        <v>18</v>
      </c>
      <c r="D21" s="153" t="s">
        <v>105</v>
      </c>
      <c r="E21" s="6">
        <v>1.24E-2</v>
      </c>
      <c r="F21" s="6">
        <v>1.24E-2</v>
      </c>
      <c r="G21" s="7" t="s">
        <v>622</v>
      </c>
      <c r="H21" s="6">
        <v>4.4999999999999997E-3</v>
      </c>
      <c r="I21" s="136">
        <v>5.7000000000000002E-3</v>
      </c>
      <c r="J21" s="207">
        <f>AVERAGE(D21:I21)</f>
        <v>8.7500000000000008E-3</v>
      </c>
    </row>
    <row r="22" spans="2:10" x14ac:dyDescent="0.35">
      <c r="B22" s="3" t="s">
        <v>19</v>
      </c>
      <c r="D22" s="100">
        <v>0.78</v>
      </c>
      <c r="E22" s="7">
        <v>0.7</v>
      </c>
      <c r="F22" s="7">
        <v>0.72</v>
      </c>
      <c r="G22" s="7">
        <v>0.7</v>
      </c>
      <c r="H22" s="7">
        <v>0.36</v>
      </c>
      <c r="I22" s="202">
        <v>0.62</v>
      </c>
      <c r="J22" s="208">
        <f>AVERAGE(D22:I22)</f>
        <v>0.64666666666666672</v>
      </c>
    </row>
    <row r="23" spans="2:10" x14ac:dyDescent="0.35">
      <c r="B23" s="3" t="s">
        <v>20</v>
      </c>
      <c r="D23" s="209">
        <v>49962</v>
      </c>
      <c r="E23" s="8">
        <v>30021</v>
      </c>
      <c r="F23" s="8">
        <v>27889</v>
      </c>
      <c r="G23" s="14">
        <v>45570</v>
      </c>
      <c r="H23" s="14">
        <v>4205</v>
      </c>
      <c r="I23" s="203">
        <v>54602</v>
      </c>
      <c r="J23" s="210">
        <f>SUM(D23:I23)</f>
        <v>212249</v>
      </c>
    </row>
    <row r="24" spans="2:10" x14ac:dyDescent="0.35">
      <c r="B24" s="3" t="s">
        <v>21</v>
      </c>
      <c r="D24" s="96">
        <v>602</v>
      </c>
      <c r="E24" s="4">
        <v>588</v>
      </c>
      <c r="F24" s="4">
        <v>513</v>
      </c>
      <c r="G24" s="4">
        <v>627</v>
      </c>
      <c r="H24" s="4">
        <v>168</v>
      </c>
      <c r="I24" s="201">
        <v>595</v>
      </c>
      <c r="J24" s="205">
        <f>SUM(D24:I24)</f>
        <v>3093</v>
      </c>
    </row>
    <row r="25" spans="2:10" x14ac:dyDescent="0.35">
      <c r="B25" s="3" t="s">
        <v>23</v>
      </c>
      <c r="D25" s="96">
        <v>8</v>
      </c>
      <c r="E25" s="4">
        <v>12</v>
      </c>
      <c r="F25" s="71" t="s">
        <v>29</v>
      </c>
      <c r="G25" s="4">
        <v>4</v>
      </c>
      <c r="H25" s="71" t="s">
        <v>29</v>
      </c>
      <c r="I25" s="201">
        <v>9</v>
      </c>
      <c r="J25" s="205">
        <f>SUM(D25:I25)</f>
        <v>33</v>
      </c>
    </row>
    <row r="26" spans="2:10" x14ac:dyDescent="0.35">
      <c r="B26" s="3" t="s">
        <v>24</v>
      </c>
      <c r="D26" s="100">
        <v>0.47</v>
      </c>
      <c r="E26" s="7">
        <v>0.75</v>
      </c>
      <c r="F26" s="71" t="s">
        <v>29</v>
      </c>
      <c r="G26" s="7">
        <v>0.36</v>
      </c>
      <c r="H26" s="71" t="s">
        <v>29</v>
      </c>
      <c r="I26" s="202">
        <v>0.56000000000000005</v>
      </c>
      <c r="J26" s="208">
        <f>AVERAGE(D26:I26)</f>
        <v>0.53500000000000003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0.86</v>
      </c>
      <c r="F28" s="180" t="s">
        <v>29</v>
      </c>
      <c r="G28" s="102">
        <v>0.7</v>
      </c>
      <c r="H28" s="71" t="s">
        <v>29</v>
      </c>
      <c r="I28" s="211">
        <v>0.7</v>
      </c>
      <c r="J28" s="212">
        <f>AVERAGE(D28:I28)</f>
        <v>0.76</v>
      </c>
    </row>
  </sheetData>
  <pageMargins left="0.511811024" right="0.511811024" top="0.78740157500000008" bottom="0.78740157500000008" header="0.31496062000000008" footer="0.31496062000000008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A850-9496-4517-BBB3-0A811404046C}">
  <dimension ref="B3:L28"/>
  <sheetViews>
    <sheetView showGridLines="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46034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4">
        <v>2</v>
      </c>
      <c r="H6" s="4">
        <v>3</v>
      </c>
      <c r="I6" s="201">
        <v>2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96">
        <v>61</v>
      </c>
      <c r="E7" s="4">
        <f>E4-E5-E6</f>
        <v>63</v>
      </c>
      <c r="F7" s="4">
        <v>36</v>
      </c>
      <c r="G7" s="4">
        <v>54</v>
      </c>
      <c r="H7" s="4">
        <v>14</v>
      </c>
      <c r="I7" s="201">
        <v>68</v>
      </c>
      <c r="J7" s="205">
        <f t="shared" si="0"/>
        <v>296</v>
      </c>
      <c r="L7" s="25"/>
    </row>
    <row r="8" spans="2:12" x14ac:dyDescent="0.35">
      <c r="B8" s="3" t="s">
        <v>7</v>
      </c>
      <c r="D8" s="96">
        <v>50</v>
      </c>
      <c r="E8" s="4">
        <v>60</v>
      </c>
      <c r="F8" s="4">
        <v>33</v>
      </c>
      <c r="G8" s="4">
        <v>49</v>
      </c>
      <c r="H8" s="4">
        <v>13</v>
      </c>
      <c r="I8" s="201">
        <v>62</v>
      </c>
      <c r="J8" s="205">
        <f t="shared" si="0"/>
        <v>267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61</v>
      </c>
      <c r="E11" s="4">
        <v>53</v>
      </c>
      <c r="F11" s="4">
        <v>38</v>
      </c>
      <c r="G11" s="4">
        <v>47</v>
      </c>
      <c r="H11" s="4">
        <v>14</v>
      </c>
      <c r="I11" s="201">
        <v>61</v>
      </c>
      <c r="J11" s="205">
        <f t="shared" si="0"/>
        <v>274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2</v>
      </c>
      <c r="G12" s="4">
        <v>2</v>
      </c>
      <c r="H12" s="4">
        <v>0</v>
      </c>
      <c r="I12" s="201">
        <v>16</v>
      </c>
      <c r="J12" s="205">
        <f t="shared" si="0"/>
        <v>20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3</v>
      </c>
      <c r="J14" s="205">
        <f t="shared" si="0"/>
        <v>3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50</v>
      </c>
      <c r="E16" s="4">
        <v>0</v>
      </c>
      <c r="F16" s="4">
        <v>8</v>
      </c>
      <c r="G16" s="4">
        <v>6</v>
      </c>
      <c r="H16" s="4">
        <v>0</v>
      </c>
      <c r="I16" s="201">
        <v>39</v>
      </c>
      <c r="J16" s="205">
        <f t="shared" si="0"/>
        <v>103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4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50</v>
      </c>
      <c r="E19" s="4">
        <v>0</v>
      </c>
      <c r="F19" s="4">
        <v>8</v>
      </c>
      <c r="G19" s="4">
        <v>6</v>
      </c>
      <c r="H19" s="4">
        <v>0</v>
      </c>
      <c r="I19" s="201">
        <v>40</v>
      </c>
      <c r="J19" s="205">
        <f t="shared" si="0"/>
        <v>104</v>
      </c>
    </row>
    <row r="20" spans="2:10" x14ac:dyDescent="0.35">
      <c r="B20" s="3" t="s">
        <v>17</v>
      </c>
      <c r="D20" s="153" t="s">
        <v>389</v>
      </c>
      <c r="E20" s="6">
        <v>1.01E-2</v>
      </c>
      <c r="F20" s="6">
        <v>1.0800000000000001E-2</v>
      </c>
      <c r="G20" s="6" t="s">
        <v>777</v>
      </c>
      <c r="H20" s="6">
        <v>6.9999999999999999E-4</v>
      </c>
      <c r="I20" s="136">
        <v>2.2000000000000001E-3</v>
      </c>
      <c r="J20" s="207">
        <f>AVERAGE(D20:I20)</f>
        <v>5.9500000000000004E-3</v>
      </c>
    </row>
    <row r="21" spans="2:10" x14ac:dyDescent="0.35">
      <c r="B21" s="3" t="s">
        <v>18</v>
      </c>
      <c r="D21" s="153" t="s">
        <v>178</v>
      </c>
      <c r="E21" s="6">
        <v>1.3100000000000001E-2</v>
      </c>
      <c r="F21" s="6">
        <v>1.3100000000000001E-2</v>
      </c>
      <c r="G21" s="7" t="s">
        <v>336</v>
      </c>
      <c r="H21" s="6">
        <v>4.0000000000000001E-3</v>
      </c>
      <c r="I21" s="136">
        <v>5.3E-3</v>
      </c>
      <c r="J21" s="207">
        <f>AVERAGE(D21:I21)</f>
        <v>8.8750000000000009E-3</v>
      </c>
    </row>
    <row r="22" spans="2:10" x14ac:dyDescent="0.35">
      <c r="B22" s="3" t="s">
        <v>19</v>
      </c>
      <c r="D22" s="100">
        <v>0.77</v>
      </c>
      <c r="E22" s="7">
        <v>0.71</v>
      </c>
      <c r="F22" s="7">
        <v>0.74</v>
      </c>
      <c r="G22" s="7">
        <v>0.7</v>
      </c>
      <c r="H22" s="7">
        <v>0.65</v>
      </c>
      <c r="I22" s="202">
        <v>0.67</v>
      </c>
      <c r="J22" s="208">
        <f>AVERAGE(D22:I22)</f>
        <v>0.70666666666666667</v>
      </c>
    </row>
    <row r="23" spans="2:10" x14ac:dyDescent="0.35">
      <c r="B23" s="3" t="s">
        <v>20</v>
      </c>
      <c r="D23" s="209">
        <v>50432</v>
      </c>
      <c r="E23" s="8">
        <v>31883</v>
      </c>
      <c r="F23" s="8">
        <v>29472</v>
      </c>
      <c r="G23" s="14">
        <v>46862</v>
      </c>
      <c r="H23" s="14">
        <v>8913</v>
      </c>
      <c r="I23" s="203">
        <v>61792</v>
      </c>
      <c r="J23" s="210">
        <f>SUM(D23:I23)</f>
        <v>229354</v>
      </c>
    </row>
    <row r="24" spans="2:10" x14ac:dyDescent="0.35">
      <c r="B24" s="3" t="s">
        <v>21</v>
      </c>
      <c r="D24" s="96">
        <v>424</v>
      </c>
      <c r="E24" s="4">
        <v>688</v>
      </c>
      <c r="F24" s="4">
        <v>426</v>
      </c>
      <c r="G24" s="4">
        <v>581</v>
      </c>
      <c r="H24" s="4">
        <v>221</v>
      </c>
      <c r="I24" s="201">
        <v>534</v>
      </c>
      <c r="J24" s="205">
        <f>SUM(D24:I24)</f>
        <v>2874</v>
      </c>
    </row>
    <row r="25" spans="2:10" x14ac:dyDescent="0.35">
      <c r="B25" s="3" t="s">
        <v>23</v>
      </c>
      <c r="D25" s="96">
        <v>24</v>
      </c>
      <c r="E25" s="4">
        <v>24</v>
      </c>
      <c r="F25" s="71" t="s">
        <v>29</v>
      </c>
      <c r="G25" s="4">
        <v>10</v>
      </c>
      <c r="H25" s="71" t="s">
        <v>29</v>
      </c>
      <c r="I25" s="201">
        <v>22</v>
      </c>
      <c r="J25" s="205">
        <f>SUM(D25:I25)</f>
        <v>80</v>
      </c>
    </row>
    <row r="26" spans="2:10" x14ac:dyDescent="0.35">
      <c r="B26" s="3" t="s">
        <v>24</v>
      </c>
      <c r="D26" s="100">
        <v>0.53</v>
      </c>
      <c r="E26" s="7">
        <v>0.81</v>
      </c>
      <c r="F26" s="71" t="s">
        <v>29</v>
      </c>
      <c r="G26" s="7">
        <v>0.38</v>
      </c>
      <c r="H26" s="71" t="s">
        <v>29</v>
      </c>
      <c r="I26" s="202">
        <v>0.66</v>
      </c>
      <c r="J26" s="208">
        <f>AVERAGE(D26:I26)</f>
        <v>0.59500000000000008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0.96</v>
      </c>
      <c r="F28" s="180" t="s">
        <v>29</v>
      </c>
      <c r="G28" s="102">
        <v>0.77</v>
      </c>
      <c r="H28" s="71" t="s">
        <v>29</v>
      </c>
      <c r="I28" s="211">
        <v>0.75</v>
      </c>
      <c r="J28" s="212">
        <f>AVERAGE(D28:I28)</f>
        <v>0.81499999999999995</v>
      </c>
    </row>
  </sheetData>
  <pageMargins left="0.511811024" right="0.511811024" top="0.78740157500000008" bottom="0.78740157500000008" header="0.31496062000000008" footer="0.31496062000000008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F617-9785-4D66-BE08-71534C5E3F53}">
  <dimension ref="B3:L28"/>
  <sheetViews>
    <sheetView showGridLines="0" topLeftCell="A2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46035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2</v>
      </c>
      <c r="H6" s="4">
        <v>12</v>
      </c>
      <c r="I6" s="201">
        <v>1</v>
      </c>
      <c r="J6" s="205">
        <f t="shared" si="0"/>
        <v>20</v>
      </c>
      <c r="K6" s="41"/>
      <c r="L6" s="25"/>
    </row>
    <row r="7" spans="2:12" x14ac:dyDescent="0.35">
      <c r="B7" s="82" t="s">
        <v>54</v>
      </c>
      <c r="D7" s="96">
        <v>62</v>
      </c>
      <c r="E7" s="4">
        <f>E4-E5-E6</f>
        <v>63</v>
      </c>
      <c r="F7" s="4">
        <v>36</v>
      </c>
      <c r="G7" s="4">
        <v>54</v>
      </c>
      <c r="H7" s="4">
        <v>5</v>
      </c>
      <c r="I7" s="201">
        <v>69</v>
      </c>
      <c r="J7" s="205">
        <f t="shared" si="0"/>
        <v>289</v>
      </c>
      <c r="L7" s="25"/>
    </row>
    <row r="8" spans="2:12" x14ac:dyDescent="0.35">
      <c r="B8" s="3" t="s">
        <v>7</v>
      </c>
      <c r="D8" s="96">
        <v>51</v>
      </c>
      <c r="E8" s="4">
        <v>60</v>
      </c>
      <c r="F8" s="4">
        <v>33</v>
      </c>
      <c r="G8" s="4">
        <v>49</v>
      </c>
      <c r="H8" s="4">
        <v>4</v>
      </c>
      <c r="I8" s="201">
        <v>63</v>
      </c>
      <c r="J8" s="205">
        <f t="shared" si="0"/>
        <v>260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54</v>
      </c>
      <c r="F11" s="4">
        <v>43</v>
      </c>
      <c r="G11" s="4">
        <v>51</v>
      </c>
      <c r="H11" s="4">
        <v>5</v>
      </c>
      <c r="I11" s="201">
        <v>70</v>
      </c>
      <c r="J11" s="205">
        <f t="shared" si="0"/>
        <v>288</v>
      </c>
    </row>
    <row r="12" spans="2:12" x14ac:dyDescent="0.35">
      <c r="B12" s="3" t="s">
        <v>611</v>
      </c>
      <c r="D12" s="96">
        <v>2</v>
      </c>
      <c r="E12" s="4">
        <v>2</v>
      </c>
      <c r="F12" s="4">
        <v>3</v>
      </c>
      <c r="G12" s="4">
        <v>2</v>
      </c>
      <c r="H12" s="4">
        <v>0</v>
      </c>
      <c r="I12" s="201">
        <v>11</v>
      </c>
      <c r="J12" s="205">
        <f t="shared" si="0"/>
        <v>20</v>
      </c>
    </row>
    <row r="13" spans="2:12" x14ac:dyDescent="0.35">
      <c r="B13" s="3" t="s">
        <v>11</v>
      </c>
      <c r="D13" s="96">
        <v>5</v>
      </c>
      <c r="E13" s="4">
        <v>0</v>
      </c>
      <c r="F13" s="4">
        <v>1</v>
      </c>
      <c r="G13" s="4">
        <v>2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10</v>
      </c>
      <c r="E14" s="4">
        <v>0</v>
      </c>
      <c r="F14" s="4">
        <v>0</v>
      </c>
      <c r="G14" s="4">
        <v>0</v>
      </c>
      <c r="H14" s="4">
        <v>0</v>
      </c>
      <c r="I14" s="201">
        <v>12</v>
      </c>
      <c r="J14" s="205">
        <f t="shared" si="0"/>
        <v>22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40</v>
      </c>
      <c r="E16" s="4">
        <v>0</v>
      </c>
      <c r="F16" s="4">
        <v>0</v>
      </c>
      <c r="G16" s="4">
        <v>0</v>
      </c>
      <c r="H16" s="4">
        <v>0</v>
      </c>
      <c r="I16" s="201">
        <v>35</v>
      </c>
      <c r="J16" s="205">
        <f t="shared" si="0"/>
        <v>75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2</v>
      </c>
      <c r="J17" s="205">
        <f t="shared" si="0"/>
        <v>2</v>
      </c>
    </row>
    <row r="18" spans="2:10" x14ac:dyDescent="0.35">
      <c r="B18" s="3" t="s">
        <v>15</v>
      </c>
      <c r="D18" s="96">
        <v>5</v>
      </c>
      <c r="E18" s="4">
        <v>0</v>
      </c>
      <c r="F18" s="15">
        <v>0</v>
      </c>
      <c r="G18" s="239">
        <v>0</v>
      </c>
      <c r="H18" s="4">
        <v>0</v>
      </c>
      <c r="I18" s="201">
        <v>6</v>
      </c>
      <c r="J18" s="205">
        <f t="shared" si="0"/>
        <v>11</v>
      </c>
    </row>
    <row r="19" spans="2:10" x14ac:dyDescent="0.35">
      <c r="B19" s="3" t="s">
        <v>16</v>
      </c>
      <c r="D19" s="96">
        <v>45</v>
      </c>
      <c r="E19" s="4">
        <v>0</v>
      </c>
      <c r="F19" s="4">
        <v>0</v>
      </c>
      <c r="G19" s="4">
        <v>0</v>
      </c>
      <c r="H19" s="4">
        <v>2</v>
      </c>
      <c r="I19" s="201">
        <v>43</v>
      </c>
      <c r="J19" s="205">
        <f t="shared" si="0"/>
        <v>90</v>
      </c>
    </row>
    <row r="20" spans="2:10" x14ac:dyDescent="0.35">
      <c r="B20" s="3" t="s">
        <v>17</v>
      </c>
      <c r="D20" s="153" t="s">
        <v>337</v>
      </c>
      <c r="E20" s="6">
        <v>6.1999999999999998E-3</v>
      </c>
      <c r="F20" s="6">
        <v>8.6E-3</v>
      </c>
      <c r="G20" s="6" t="s">
        <v>162</v>
      </c>
      <c r="H20" s="6">
        <v>1E-4</v>
      </c>
      <c r="I20" s="136">
        <v>2.8E-3</v>
      </c>
      <c r="J20" s="207">
        <f>AVERAGE(D20:I20)</f>
        <v>4.4250000000000001E-3</v>
      </c>
    </row>
    <row r="21" spans="2:10" x14ac:dyDescent="0.35">
      <c r="B21" s="3" t="s">
        <v>18</v>
      </c>
      <c r="D21" s="153" t="s">
        <v>495</v>
      </c>
      <c r="E21" s="6">
        <v>1.3599999999999999E-2</v>
      </c>
      <c r="F21" s="6">
        <v>1.3599999999999999E-2</v>
      </c>
      <c r="G21" s="7" t="s">
        <v>793</v>
      </c>
      <c r="H21" s="6">
        <v>3.8E-3</v>
      </c>
      <c r="I21" s="136">
        <v>5.8999999999999999E-3</v>
      </c>
      <c r="J21" s="207">
        <f>AVERAGE(D21:I21)</f>
        <v>9.2250000000000006E-3</v>
      </c>
    </row>
    <row r="22" spans="2:10" x14ac:dyDescent="0.35">
      <c r="B22" s="3" t="s">
        <v>19</v>
      </c>
      <c r="D22" s="100">
        <v>0.85</v>
      </c>
      <c r="E22" s="7">
        <v>0.75</v>
      </c>
      <c r="F22" s="7">
        <v>0.7</v>
      </c>
      <c r="G22" s="7">
        <v>0.74</v>
      </c>
      <c r="H22" s="7">
        <v>0.68</v>
      </c>
      <c r="I22" s="202">
        <v>0.64</v>
      </c>
      <c r="J22" s="208">
        <f>AVERAGE(D22:I22)</f>
        <v>0.72666666666666668</v>
      </c>
    </row>
    <row r="23" spans="2:10" x14ac:dyDescent="0.35">
      <c r="B23" s="3" t="s">
        <v>20</v>
      </c>
      <c r="D23" s="209">
        <v>53464</v>
      </c>
      <c r="E23" s="8">
        <v>29864</v>
      </c>
      <c r="F23" s="8">
        <v>27487</v>
      </c>
      <c r="G23" s="14">
        <v>54142</v>
      </c>
      <c r="H23" s="14">
        <v>3304</v>
      </c>
      <c r="I23" s="203">
        <v>68475</v>
      </c>
      <c r="J23" s="210">
        <f>SUM(D23:I23)</f>
        <v>236736</v>
      </c>
    </row>
    <row r="24" spans="2:10" x14ac:dyDescent="0.35">
      <c r="B24" s="3" t="s">
        <v>21</v>
      </c>
      <c r="D24" s="96">
        <v>879</v>
      </c>
      <c r="E24" s="4">
        <v>619</v>
      </c>
      <c r="F24" s="4">
        <v>466</v>
      </c>
      <c r="G24" s="4">
        <v>509</v>
      </c>
      <c r="H24" s="4">
        <v>60</v>
      </c>
      <c r="I24" s="201">
        <v>748</v>
      </c>
      <c r="J24" s="205">
        <f>SUM(D24:I24)</f>
        <v>3281</v>
      </c>
    </row>
    <row r="25" spans="2:10" x14ac:dyDescent="0.35">
      <c r="B25" s="3" t="s">
        <v>23</v>
      </c>
      <c r="D25" s="96">
        <v>4</v>
      </c>
      <c r="E25" s="4">
        <v>10</v>
      </c>
      <c r="F25" s="71" t="s">
        <v>29</v>
      </c>
      <c r="G25" s="4">
        <v>4</v>
      </c>
      <c r="H25" s="71" t="s">
        <v>29</v>
      </c>
      <c r="I25" s="201">
        <v>6</v>
      </c>
      <c r="J25" s="205">
        <f>SUM(D25:I25)</f>
        <v>24</v>
      </c>
    </row>
    <row r="26" spans="2:10" x14ac:dyDescent="0.35">
      <c r="B26" s="3" t="s">
        <v>24</v>
      </c>
      <c r="D26" s="100">
        <v>0.5</v>
      </c>
      <c r="E26" s="7">
        <v>0.8</v>
      </c>
      <c r="F26" s="71" t="s">
        <v>29</v>
      </c>
      <c r="G26" s="7">
        <v>0.34</v>
      </c>
      <c r="H26" s="71" t="s">
        <v>29</v>
      </c>
      <c r="I26" s="202">
        <v>0.69</v>
      </c>
      <c r="J26" s="208">
        <f>AVERAGE(D26:I26)</f>
        <v>0.58250000000000002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0.96</v>
      </c>
      <c r="F28" s="180" t="s">
        <v>29</v>
      </c>
      <c r="G28" s="102">
        <v>0.67</v>
      </c>
      <c r="H28" s="71" t="s">
        <v>29</v>
      </c>
      <c r="I28" s="211">
        <v>0.75</v>
      </c>
      <c r="J28" s="212">
        <f>AVERAGE(D28:I28)</f>
        <v>0.79</v>
      </c>
    </row>
  </sheetData>
  <pageMargins left="0.511811024" right="0.511811024" top="0.78740157500000008" bottom="0.78740157500000008" header="0.31496062000000008" footer="0.31496062000000008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6FA4-0BDB-477C-82A8-328DB2B35769}">
  <dimension ref="B3:L28"/>
  <sheetViews>
    <sheetView showGridLines="0" zoomScale="90" zoomScaleNormal="90" workbookViewId="0">
      <selection activeCell="D4" sqref="D4:D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46036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63</v>
      </c>
      <c r="E7" s="4">
        <f>E4-E5-E6</f>
        <v>63</v>
      </c>
      <c r="F7" s="4">
        <v>36</v>
      </c>
      <c r="G7" s="4">
        <v>54</v>
      </c>
      <c r="H7" s="4">
        <v>17</v>
      </c>
      <c r="I7" s="201">
        <v>69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52</v>
      </c>
      <c r="E8" s="4">
        <v>60</v>
      </c>
      <c r="F8" s="4">
        <v>33</v>
      </c>
      <c r="G8" s="4">
        <v>49</v>
      </c>
      <c r="H8" s="4">
        <v>16</v>
      </c>
      <c r="I8" s="201">
        <v>63</v>
      </c>
      <c r="J8" s="205">
        <f t="shared" si="0"/>
        <v>273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54</v>
      </c>
      <c r="F11" s="4">
        <v>47</v>
      </c>
      <c r="G11" s="4">
        <v>62</v>
      </c>
      <c r="H11" s="4">
        <v>17</v>
      </c>
      <c r="I11" s="201">
        <v>68</v>
      </c>
      <c r="J11" s="205">
        <f t="shared" si="0"/>
        <v>313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3</v>
      </c>
      <c r="G12" s="4">
        <v>0</v>
      </c>
      <c r="H12" s="4">
        <v>0</v>
      </c>
      <c r="I12" s="201">
        <v>18</v>
      </c>
      <c r="J12" s="205">
        <f t="shared" si="0"/>
        <v>22</v>
      </c>
    </row>
    <row r="13" spans="2:12" x14ac:dyDescent="0.35">
      <c r="B13" s="3" t="s">
        <v>11</v>
      </c>
      <c r="D13" s="96">
        <v>5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4</v>
      </c>
      <c r="E14" s="4">
        <v>5</v>
      </c>
      <c r="F14" s="4">
        <v>0</v>
      </c>
      <c r="G14" s="4">
        <v>1</v>
      </c>
      <c r="H14" s="4">
        <v>0</v>
      </c>
      <c r="I14" s="201">
        <v>18</v>
      </c>
      <c r="J14" s="205">
        <f t="shared" si="0"/>
        <v>28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29</v>
      </c>
      <c r="E16" s="4">
        <v>0</v>
      </c>
      <c r="F16" s="4">
        <v>4</v>
      </c>
      <c r="G16" s="12">
        <v>2</v>
      </c>
      <c r="H16" s="4">
        <v>0</v>
      </c>
      <c r="I16" s="201">
        <v>44</v>
      </c>
      <c r="J16" s="205">
        <f t="shared" si="0"/>
        <v>79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8</v>
      </c>
      <c r="H17" s="142">
        <v>0</v>
      </c>
      <c r="I17" s="201">
        <v>4</v>
      </c>
      <c r="J17" s="205">
        <f t="shared" si="0"/>
        <v>12</v>
      </c>
    </row>
    <row r="18" spans="2:10" x14ac:dyDescent="0.35">
      <c r="B18" s="3" t="s">
        <v>15</v>
      </c>
      <c r="D18" s="96">
        <v>13</v>
      </c>
      <c r="E18" s="4">
        <v>0</v>
      </c>
      <c r="F18" s="15">
        <v>0</v>
      </c>
      <c r="G18" s="239">
        <v>10</v>
      </c>
      <c r="H18" s="142">
        <v>0</v>
      </c>
      <c r="I18" s="201">
        <v>39</v>
      </c>
      <c r="J18" s="205">
        <f t="shared" si="0"/>
        <v>62</v>
      </c>
    </row>
    <row r="19" spans="2:10" x14ac:dyDescent="0.35">
      <c r="B19" s="3" t="s">
        <v>16</v>
      </c>
      <c r="D19" s="96">
        <v>42</v>
      </c>
      <c r="E19" s="4">
        <v>0</v>
      </c>
      <c r="F19" s="4">
        <v>4</v>
      </c>
      <c r="G19" s="13">
        <v>20</v>
      </c>
      <c r="H19" s="4">
        <v>0</v>
      </c>
      <c r="I19" s="201">
        <v>87</v>
      </c>
      <c r="J19" s="205">
        <f t="shared" si="0"/>
        <v>153</v>
      </c>
    </row>
    <row r="20" spans="2:10" x14ac:dyDescent="0.35">
      <c r="B20" s="3" t="s">
        <v>17</v>
      </c>
      <c r="D20" s="153" t="s">
        <v>119</v>
      </c>
      <c r="E20" s="6">
        <v>2.5399999999999999E-2</v>
      </c>
      <c r="F20" s="6">
        <v>2.4299999999999999E-2</v>
      </c>
      <c r="G20" s="6" t="s">
        <v>800</v>
      </c>
      <c r="H20" s="6">
        <v>0</v>
      </c>
      <c r="I20" s="136">
        <v>1.4E-3</v>
      </c>
      <c r="J20" s="207">
        <f>AVERAGE(D20:I20)</f>
        <v>1.2774999999999998E-2</v>
      </c>
    </row>
    <row r="21" spans="2:10" x14ac:dyDescent="0.35">
      <c r="B21" s="3" t="s">
        <v>18</v>
      </c>
      <c r="D21" s="153" t="s">
        <v>637</v>
      </c>
      <c r="E21" s="6">
        <v>1.1599999999999999E-2</v>
      </c>
      <c r="F21" s="6">
        <v>1.1599999999999999E-2</v>
      </c>
      <c r="G21" s="7" t="s">
        <v>118</v>
      </c>
      <c r="H21" s="6">
        <v>3.3999999999999998E-3</v>
      </c>
      <c r="I21" s="136">
        <v>4.8999999999999998E-3</v>
      </c>
      <c r="J21" s="207">
        <f>AVERAGE(D21:I21)</f>
        <v>7.8750000000000001E-3</v>
      </c>
    </row>
    <row r="22" spans="2:10" x14ac:dyDescent="0.35">
      <c r="B22" s="3" t="s">
        <v>19</v>
      </c>
      <c r="D22" s="100">
        <v>0.87</v>
      </c>
      <c r="E22" s="7">
        <v>0.88</v>
      </c>
      <c r="F22" s="7">
        <v>0.85</v>
      </c>
      <c r="G22" s="7">
        <v>0.81</v>
      </c>
      <c r="H22" s="7">
        <v>0.66</v>
      </c>
      <c r="I22" s="202">
        <v>0.71</v>
      </c>
      <c r="J22" s="208">
        <f>AVERAGE(D22:I22)</f>
        <v>0.79666666666666675</v>
      </c>
    </row>
    <row r="23" spans="2:10" x14ac:dyDescent="0.35">
      <c r="B23" s="3" t="s">
        <v>20</v>
      </c>
      <c r="D23" s="209">
        <v>59423</v>
      </c>
      <c r="E23" s="8">
        <v>37199</v>
      </c>
      <c r="F23" s="8">
        <v>39491</v>
      </c>
      <c r="G23" s="14">
        <v>69140</v>
      </c>
      <c r="H23" s="14">
        <v>10590</v>
      </c>
      <c r="I23" s="203">
        <v>73020</v>
      </c>
      <c r="J23" s="210">
        <f>SUM(D23:I23)</f>
        <v>288863</v>
      </c>
    </row>
    <row r="24" spans="2:10" x14ac:dyDescent="0.35">
      <c r="B24" s="3" t="s">
        <v>21</v>
      </c>
      <c r="D24" s="96">
        <v>667</v>
      </c>
      <c r="E24" s="4">
        <v>689</v>
      </c>
      <c r="F24" s="4">
        <v>461</v>
      </c>
      <c r="G24" s="4">
        <v>948</v>
      </c>
      <c r="H24" s="4">
        <v>251</v>
      </c>
      <c r="I24" s="201">
        <v>562</v>
      </c>
      <c r="J24" s="205">
        <f>SUM(D24:I24)</f>
        <v>3578</v>
      </c>
    </row>
    <row r="25" spans="2:10" x14ac:dyDescent="0.35">
      <c r="B25" s="3" t="s">
        <v>23</v>
      </c>
      <c r="D25" s="96">
        <v>5</v>
      </c>
      <c r="E25" s="4">
        <v>10</v>
      </c>
      <c r="F25" s="71" t="s">
        <v>29</v>
      </c>
      <c r="G25" s="4">
        <v>11</v>
      </c>
      <c r="H25" s="71" t="s">
        <v>29</v>
      </c>
      <c r="I25" s="201">
        <v>6</v>
      </c>
      <c r="J25" s="205">
        <f>SUM(D25:I25)</f>
        <v>32</v>
      </c>
    </row>
    <row r="26" spans="2:10" x14ac:dyDescent="0.35">
      <c r="B26" s="3" t="s">
        <v>24</v>
      </c>
      <c r="D26" s="100">
        <v>0.5</v>
      </c>
      <c r="E26" s="7">
        <v>0.79</v>
      </c>
      <c r="F26" s="71" t="s">
        <v>29</v>
      </c>
      <c r="G26" s="7">
        <v>0.38</v>
      </c>
      <c r="H26" s="71" t="s">
        <v>29</v>
      </c>
      <c r="I26" s="202">
        <v>0.68</v>
      </c>
      <c r="J26" s="208">
        <f>AVERAGE(D26:I26)</f>
        <v>0.58750000000000002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0.78</v>
      </c>
      <c r="E28" s="102">
        <v>0.96</v>
      </c>
      <c r="F28" s="180" t="s">
        <v>29</v>
      </c>
      <c r="G28" s="102">
        <v>0.73</v>
      </c>
      <c r="H28" s="71" t="s">
        <v>29</v>
      </c>
      <c r="I28" s="211">
        <v>0.75</v>
      </c>
      <c r="J28" s="212">
        <f>AVERAGE(D28:I28)</f>
        <v>0.80499999999999994</v>
      </c>
    </row>
  </sheetData>
  <pageMargins left="0.511811024" right="0.511811024" top="0.78740157500000008" bottom="0.78740157500000008" header="0.31496062000000008" footer="0.31496062000000008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4B5C-9056-4303-A7BE-62A91EA8F7CC}">
  <dimension ref="B3:L29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46037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0</v>
      </c>
      <c r="I6" s="201">
        <v>1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65</v>
      </c>
      <c r="E7" s="4">
        <v>63</v>
      </c>
      <c r="F7" s="4">
        <v>36</v>
      </c>
      <c r="G7" s="4">
        <v>56</v>
      </c>
      <c r="H7" s="4">
        <v>17</v>
      </c>
      <c r="I7" s="201">
        <v>69</v>
      </c>
      <c r="J7" s="205">
        <f t="shared" si="0"/>
        <v>306</v>
      </c>
      <c r="L7" s="25"/>
    </row>
    <row r="8" spans="2:12" x14ac:dyDescent="0.35">
      <c r="B8" s="3" t="s">
        <v>7</v>
      </c>
      <c r="D8" s="96">
        <v>55</v>
      </c>
      <c r="E8" s="4">
        <v>60</v>
      </c>
      <c r="F8" s="4">
        <v>33</v>
      </c>
      <c r="G8" s="4">
        <v>51</v>
      </c>
      <c r="H8" s="4">
        <v>16</v>
      </c>
      <c r="I8" s="201">
        <v>63</v>
      </c>
      <c r="J8" s="205">
        <f t="shared" si="0"/>
        <v>278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69</v>
      </c>
      <c r="E11" s="4">
        <v>72</v>
      </c>
      <c r="F11" s="4">
        <v>37</v>
      </c>
      <c r="G11" s="4">
        <v>63</v>
      </c>
      <c r="H11" s="4">
        <v>17</v>
      </c>
      <c r="I11" s="201">
        <v>63</v>
      </c>
      <c r="J11" s="205">
        <f t="shared" si="0"/>
        <v>321</v>
      </c>
    </row>
    <row r="12" spans="2:12" x14ac:dyDescent="0.35">
      <c r="B12" s="3" t="s">
        <v>611</v>
      </c>
      <c r="D12" s="96">
        <v>5</v>
      </c>
      <c r="E12" s="4">
        <v>0</v>
      </c>
      <c r="F12" s="4">
        <v>2</v>
      </c>
      <c r="G12" s="4">
        <v>5</v>
      </c>
      <c r="H12" s="4">
        <v>1</v>
      </c>
      <c r="I12" s="201">
        <v>19</v>
      </c>
      <c r="J12" s="205">
        <f t="shared" si="0"/>
        <v>32</v>
      </c>
    </row>
    <row r="13" spans="2:12" x14ac:dyDescent="0.35">
      <c r="B13" s="3" t="s">
        <v>11</v>
      </c>
      <c r="D13" s="96">
        <v>9</v>
      </c>
      <c r="E13" s="4">
        <v>0</v>
      </c>
      <c r="F13" s="4">
        <v>2</v>
      </c>
      <c r="G13" s="4">
        <v>63</v>
      </c>
      <c r="H13" s="4">
        <v>0</v>
      </c>
      <c r="I13" s="201">
        <v>0</v>
      </c>
      <c r="J13" s="205">
        <f t="shared" si="0"/>
        <v>74</v>
      </c>
    </row>
    <row r="14" spans="2:12" x14ac:dyDescent="0.35">
      <c r="B14" s="3" t="s">
        <v>112</v>
      </c>
      <c r="D14" s="96">
        <v>4</v>
      </c>
      <c r="E14" s="4">
        <v>14</v>
      </c>
      <c r="F14" s="4">
        <v>1</v>
      </c>
      <c r="G14" s="4">
        <v>0</v>
      </c>
      <c r="H14" s="4">
        <v>0</v>
      </c>
      <c r="I14" s="201">
        <v>8</v>
      </c>
      <c r="J14" s="205">
        <f t="shared" si="0"/>
        <v>27</v>
      </c>
    </row>
    <row r="15" spans="2:12" x14ac:dyDescent="0.35">
      <c r="B15" s="3" t="s">
        <v>113</v>
      </c>
      <c r="D15" s="96">
        <v>0</v>
      </c>
      <c r="E15" s="4">
        <v>7</v>
      </c>
      <c r="F15" s="4">
        <v>1</v>
      </c>
      <c r="G15" s="4">
        <v>0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37</v>
      </c>
      <c r="E16" s="4">
        <v>0</v>
      </c>
      <c r="F16" s="4">
        <v>3</v>
      </c>
      <c r="G16" s="4">
        <v>0</v>
      </c>
      <c r="H16" s="4">
        <v>0</v>
      </c>
      <c r="I16" s="201">
        <v>32</v>
      </c>
      <c r="J16" s="205">
        <f t="shared" si="0"/>
        <v>72</v>
      </c>
    </row>
    <row r="17" spans="2:10" x14ac:dyDescent="0.35">
      <c r="B17" s="3" t="s">
        <v>14</v>
      </c>
      <c r="D17" s="96">
        <v>0</v>
      </c>
      <c r="E17" s="4">
        <v>2</v>
      </c>
      <c r="F17" s="4">
        <v>0</v>
      </c>
      <c r="G17" s="4">
        <v>5</v>
      </c>
      <c r="H17" s="142">
        <v>0</v>
      </c>
      <c r="I17" s="201">
        <v>3</v>
      </c>
      <c r="J17" s="205">
        <f t="shared" si="0"/>
        <v>10</v>
      </c>
    </row>
    <row r="18" spans="2:10" x14ac:dyDescent="0.35">
      <c r="B18" s="3" t="s">
        <v>15</v>
      </c>
      <c r="D18" s="96">
        <v>27</v>
      </c>
      <c r="E18" s="4">
        <v>0</v>
      </c>
      <c r="F18" s="4">
        <v>3</v>
      </c>
      <c r="G18" s="4">
        <v>7</v>
      </c>
      <c r="H18" s="142">
        <v>0</v>
      </c>
      <c r="I18" s="201">
        <v>36</v>
      </c>
      <c r="J18" s="205">
        <f t="shared" si="0"/>
        <v>73</v>
      </c>
    </row>
    <row r="19" spans="2:10" x14ac:dyDescent="0.35">
      <c r="B19" s="3" t="s">
        <v>16</v>
      </c>
      <c r="D19" s="96">
        <v>64</v>
      </c>
      <c r="E19" s="4">
        <v>2</v>
      </c>
      <c r="F19" s="4">
        <v>3</v>
      </c>
      <c r="G19" s="4">
        <v>12</v>
      </c>
      <c r="H19" s="4">
        <v>7</v>
      </c>
      <c r="I19" s="201">
        <v>71</v>
      </c>
      <c r="J19" s="205">
        <f t="shared" si="0"/>
        <v>159</v>
      </c>
    </row>
    <row r="20" spans="2:10" x14ac:dyDescent="0.35">
      <c r="B20" s="3" t="s">
        <v>17</v>
      </c>
      <c r="D20" s="153">
        <v>2.7000000000000001E-3</v>
      </c>
      <c r="E20" s="6">
        <v>7.1999999999999998E-3</v>
      </c>
      <c r="F20" s="6">
        <v>7.0000000000000001E-3</v>
      </c>
      <c r="G20" s="6" t="s">
        <v>576</v>
      </c>
      <c r="H20" s="6">
        <v>6.1999999999999998E-3</v>
      </c>
      <c r="I20" s="136">
        <v>5.1999999999999998E-3</v>
      </c>
      <c r="J20" s="207">
        <f>AVERAGE(D20:I20)</f>
        <v>5.6600000000000001E-3</v>
      </c>
    </row>
    <row r="21" spans="2:10" x14ac:dyDescent="0.35">
      <c r="B21" s="3" t="s">
        <v>18</v>
      </c>
      <c r="D21" s="153">
        <v>4.7999999999999996E-3</v>
      </c>
      <c r="E21" s="6">
        <v>1.44E-2</v>
      </c>
      <c r="F21" s="6">
        <v>1.44E-2</v>
      </c>
      <c r="G21" s="7" t="s">
        <v>223</v>
      </c>
      <c r="H21" s="6">
        <v>3.5999999999999999E-3</v>
      </c>
      <c r="I21" s="136">
        <v>6.1000000000000004E-3</v>
      </c>
      <c r="J21" s="207">
        <f>AVERAGE(D21:I21)</f>
        <v>8.6599999999999993E-3</v>
      </c>
    </row>
    <row r="22" spans="2:10" x14ac:dyDescent="0.35">
      <c r="B22" s="3" t="s">
        <v>19</v>
      </c>
      <c r="D22" s="100">
        <v>0.89</v>
      </c>
      <c r="E22" s="7">
        <v>0.82</v>
      </c>
      <c r="F22" s="7">
        <v>0.8</v>
      </c>
      <c r="G22" s="7">
        <v>0.85</v>
      </c>
      <c r="H22" s="7">
        <v>0.66</v>
      </c>
      <c r="I22" s="202">
        <v>0.68</v>
      </c>
      <c r="J22" s="208">
        <f>AVERAGE(D22:I22)</f>
        <v>0.78333333333333321</v>
      </c>
    </row>
    <row r="23" spans="2:10" x14ac:dyDescent="0.35">
      <c r="B23" s="3" t="s">
        <v>20</v>
      </c>
      <c r="D23" s="209">
        <v>69885</v>
      </c>
      <c r="E23" s="8">
        <v>48797</v>
      </c>
      <c r="F23" s="8">
        <v>28258</v>
      </c>
      <c r="G23" s="14">
        <v>62829</v>
      </c>
      <c r="H23" s="14">
        <v>12300</v>
      </c>
      <c r="I23" s="203">
        <v>66841</v>
      </c>
      <c r="J23" s="210">
        <f>SUM(D23:I23)</f>
        <v>288910</v>
      </c>
    </row>
    <row r="24" spans="2:10" x14ac:dyDescent="0.35">
      <c r="B24" s="3" t="s">
        <v>21</v>
      </c>
      <c r="D24" s="96">
        <v>747</v>
      </c>
      <c r="E24" s="4">
        <v>881</v>
      </c>
      <c r="F24" s="4">
        <v>531</v>
      </c>
      <c r="G24" s="4">
        <v>857</v>
      </c>
      <c r="H24" s="4">
        <v>253</v>
      </c>
      <c r="I24" s="201">
        <v>753</v>
      </c>
      <c r="J24" s="205">
        <f>SUM(D24:I24)</f>
        <v>4022</v>
      </c>
    </row>
    <row r="25" spans="2:10" x14ac:dyDescent="0.35">
      <c r="B25" s="3" t="s">
        <v>23</v>
      </c>
      <c r="D25" s="96">
        <v>5</v>
      </c>
      <c r="E25" s="4">
        <v>11</v>
      </c>
      <c r="F25" s="179" t="s">
        <v>29</v>
      </c>
      <c r="G25" s="4">
        <v>2</v>
      </c>
      <c r="H25" s="71" t="s">
        <v>29</v>
      </c>
      <c r="I25" s="201">
        <v>5</v>
      </c>
      <c r="J25" s="205">
        <f>SUM(D25:I25)</f>
        <v>23</v>
      </c>
    </row>
    <row r="26" spans="2:10" x14ac:dyDescent="0.35">
      <c r="B26" s="3" t="s">
        <v>24</v>
      </c>
      <c r="D26" s="100">
        <v>0.47</v>
      </c>
      <c r="E26" s="7">
        <v>0.77</v>
      </c>
      <c r="F26" s="179" t="s">
        <v>29</v>
      </c>
      <c r="G26" s="7">
        <v>0.35</v>
      </c>
      <c r="H26" s="71" t="s">
        <v>29</v>
      </c>
      <c r="I26" s="202">
        <v>0.63</v>
      </c>
      <c r="J26" s="208">
        <f>AVERAGE(D26:I26)</f>
        <v>0.55499999999999994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14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0.76</v>
      </c>
      <c r="E28" s="102">
        <v>0.9</v>
      </c>
      <c r="F28" s="180" t="s">
        <v>29</v>
      </c>
      <c r="G28" s="170">
        <v>0.73</v>
      </c>
      <c r="H28" s="71" t="s">
        <v>29</v>
      </c>
      <c r="I28" s="211">
        <v>0.63</v>
      </c>
      <c r="J28" s="212">
        <f>AVERAGE(D28:I28)</f>
        <v>0.755</v>
      </c>
    </row>
    <row r="29" spans="2:10" x14ac:dyDescent="0.35">
      <c r="G29" s="293" t="s">
        <v>804</v>
      </c>
    </row>
  </sheetData>
  <pageMargins left="0.511811024" right="0.511811024" top="0.78740157500000008" bottom="0.78740157500000008" header="0.31496062000000008" footer="0.31496062000000008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E2E-D173-401D-BD3E-2A05B4C0A76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46038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0</v>
      </c>
      <c r="E6" s="173">
        <v>0</v>
      </c>
      <c r="F6" s="173">
        <v>0</v>
      </c>
      <c r="G6" s="4">
        <v>0</v>
      </c>
      <c r="H6" s="4">
        <v>0</v>
      </c>
      <c r="I6" s="201">
        <v>2</v>
      </c>
      <c r="J6" s="205">
        <f t="shared" si="0"/>
        <v>2</v>
      </c>
      <c r="K6" s="41"/>
      <c r="L6" s="25"/>
    </row>
    <row r="7" spans="2:12" x14ac:dyDescent="0.35">
      <c r="B7" s="82" t="s">
        <v>54</v>
      </c>
      <c r="D7" s="96">
        <v>67</v>
      </c>
      <c r="E7" s="4">
        <v>63</v>
      </c>
      <c r="F7" s="4">
        <v>36</v>
      </c>
      <c r="G7" s="4">
        <v>56</v>
      </c>
      <c r="H7" s="4">
        <v>17</v>
      </c>
      <c r="I7" s="201">
        <v>68</v>
      </c>
      <c r="J7" s="205">
        <f t="shared" si="0"/>
        <v>307</v>
      </c>
      <c r="L7" s="25"/>
    </row>
    <row r="8" spans="2:12" x14ac:dyDescent="0.35">
      <c r="B8" s="3" t="s">
        <v>7</v>
      </c>
      <c r="D8" s="96">
        <v>56</v>
      </c>
      <c r="E8" s="4">
        <v>60</v>
      </c>
      <c r="F8" s="4">
        <v>33</v>
      </c>
      <c r="G8" s="4">
        <v>51</v>
      </c>
      <c r="H8" s="4">
        <v>16</v>
      </c>
      <c r="I8" s="201">
        <v>62</v>
      </c>
      <c r="J8" s="205">
        <f t="shared" si="0"/>
        <v>278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70</v>
      </c>
      <c r="E11" s="4">
        <v>49</v>
      </c>
      <c r="F11" s="4">
        <v>44</v>
      </c>
      <c r="G11" s="4">
        <v>63</v>
      </c>
      <c r="H11" s="4">
        <v>16</v>
      </c>
      <c r="I11" s="201">
        <v>70</v>
      </c>
      <c r="J11" s="205">
        <f t="shared" si="0"/>
        <v>312</v>
      </c>
    </row>
    <row r="12" spans="2:12" x14ac:dyDescent="0.35">
      <c r="B12" s="3" t="s">
        <v>611</v>
      </c>
      <c r="D12" s="96">
        <v>5</v>
      </c>
      <c r="E12" s="4">
        <v>3</v>
      </c>
      <c r="F12" s="4">
        <v>5</v>
      </c>
      <c r="G12" s="4">
        <v>5</v>
      </c>
      <c r="H12" s="4">
        <v>1</v>
      </c>
      <c r="I12" s="201">
        <v>27</v>
      </c>
      <c r="J12" s="205">
        <f t="shared" si="0"/>
        <v>46</v>
      </c>
    </row>
    <row r="13" spans="2:12" x14ac:dyDescent="0.35">
      <c r="B13" s="3" t="s">
        <v>11</v>
      </c>
      <c r="D13" s="96">
        <v>15</v>
      </c>
      <c r="E13" s="4">
        <v>1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18</v>
      </c>
    </row>
    <row r="14" spans="2:12" x14ac:dyDescent="0.35">
      <c r="B14" s="3" t="s">
        <v>112</v>
      </c>
      <c r="D14" s="96">
        <v>6</v>
      </c>
      <c r="E14" s="4">
        <v>3</v>
      </c>
      <c r="F14" s="4">
        <v>3</v>
      </c>
      <c r="G14" s="4">
        <v>12</v>
      </c>
      <c r="H14" s="4">
        <v>0</v>
      </c>
      <c r="I14" s="201">
        <v>16</v>
      </c>
      <c r="J14" s="205">
        <f t="shared" si="0"/>
        <v>40</v>
      </c>
    </row>
    <row r="15" spans="2:12" x14ac:dyDescent="0.35">
      <c r="B15" s="3" t="s">
        <v>113</v>
      </c>
      <c r="D15" s="96">
        <v>2</v>
      </c>
      <c r="E15" s="4">
        <v>7</v>
      </c>
      <c r="F15" s="4">
        <v>1</v>
      </c>
      <c r="G15" s="4">
        <v>3</v>
      </c>
      <c r="H15" s="4">
        <v>0</v>
      </c>
      <c r="I15" s="201">
        <v>0</v>
      </c>
      <c r="J15" s="205">
        <f t="shared" si="0"/>
        <v>13</v>
      </c>
    </row>
    <row r="16" spans="2:12" x14ac:dyDescent="0.35">
      <c r="B16" s="3" t="s">
        <v>13</v>
      </c>
      <c r="D16" s="96">
        <v>32</v>
      </c>
      <c r="E16" s="4">
        <v>0</v>
      </c>
      <c r="F16" s="4">
        <v>4</v>
      </c>
      <c r="G16" s="4">
        <v>0</v>
      </c>
      <c r="H16" s="4">
        <v>0</v>
      </c>
      <c r="I16" s="201">
        <v>51</v>
      </c>
      <c r="J16" s="205">
        <f t="shared" si="0"/>
        <v>87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4">
        <v>5</v>
      </c>
      <c r="H17" s="142">
        <v>0</v>
      </c>
      <c r="I17" s="201">
        <v>4</v>
      </c>
      <c r="J17" s="205">
        <f t="shared" si="0"/>
        <v>9</v>
      </c>
    </row>
    <row r="18" spans="2:10" x14ac:dyDescent="0.35">
      <c r="B18" s="3" t="s">
        <v>15</v>
      </c>
      <c r="D18" s="96">
        <v>26</v>
      </c>
      <c r="E18" s="4">
        <v>0</v>
      </c>
      <c r="F18" s="4">
        <v>4</v>
      </c>
      <c r="G18" s="4">
        <v>7</v>
      </c>
      <c r="H18" s="142">
        <v>0</v>
      </c>
      <c r="I18" s="201">
        <v>19</v>
      </c>
      <c r="J18" s="205">
        <f t="shared" si="0"/>
        <v>56</v>
      </c>
    </row>
    <row r="19" spans="2:10" x14ac:dyDescent="0.35">
      <c r="B19" s="3" t="s">
        <v>16</v>
      </c>
      <c r="D19" s="96">
        <v>58</v>
      </c>
      <c r="E19" s="4">
        <v>0</v>
      </c>
      <c r="F19" s="4">
        <v>4</v>
      </c>
      <c r="G19" s="4">
        <v>12</v>
      </c>
      <c r="H19" s="4">
        <v>4</v>
      </c>
      <c r="I19" s="201">
        <v>74</v>
      </c>
      <c r="J19" s="205">
        <f t="shared" si="0"/>
        <v>152</v>
      </c>
    </row>
    <row r="20" spans="2:10" x14ac:dyDescent="0.35">
      <c r="B20" s="3" t="s">
        <v>17</v>
      </c>
      <c r="D20" s="153">
        <v>5.0000000000000001E-3</v>
      </c>
      <c r="E20" s="6">
        <v>7.1000000000000004E-3</v>
      </c>
      <c r="F20" s="6">
        <v>4.4999999999999997E-3</v>
      </c>
      <c r="G20" s="6" t="s">
        <v>576</v>
      </c>
      <c r="H20" s="6">
        <v>1E-4</v>
      </c>
      <c r="I20" s="136">
        <v>2.5000000000000001E-3</v>
      </c>
      <c r="J20" s="207">
        <f>AVERAGE(D20:I20)</f>
        <v>3.8399999999999997E-3</v>
      </c>
    </row>
    <row r="21" spans="2:10" x14ac:dyDescent="0.35">
      <c r="B21" s="3" t="s">
        <v>18</v>
      </c>
      <c r="D21" s="153">
        <v>4.5999999999999999E-3</v>
      </c>
      <c r="E21" s="6">
        <v>1.32E-2</v>
      </c>
      <c r="F21" s="6">
        <v>1.32E-2</v>
      </c>
      <c r="G21" s="7" t="s">
        <v>223</v>
      </c>
      <c r="H21" s="6">
        <v>3.3E-3</v>
      </c>
      <c r="I21" s="136">
        <v>5.1000000000000004E-3</v>
      </c>
      <c r="J21" s="207">
        <f>AVERAGE(D21:I21)</f>
        <v>7.8799999999999999E-3</v>
      </c>
    </row>
    <row r="22" spans="2:10" x14ac:dyDescent="0.35">
      <c r="B22" s="3" t="s">
        <v>19</v>
      </c>
      <c r="D22" s="100">
        <v>0.85</v>
      </c>
      <c r="E22" s="7">
        <v>0.71</v>
      </c>
      <c r="F22" s="7">
        <v>0.78</v>
      </c>
      <c r="G22" s="7">
        <v>0.85</v>
      </c>
      <c r="H22" s="7">
        <v>0.59</v>
      </c>
      <c r="I22" s="202">
        <v>0.67</v>
      </c>
      <c r="J22" s="208">
        <f>AVERAGE(D22:I22)</f>
        <v>0.7416666666666667</v>
      </c>
    </row>
    <row r="23" spans="2:10" x14ac:dyDescent="0.35">
      <c r="B23" s="3" t="s">
        <v>20</v>
      </c>
      <c r="D23" s="209">
        <v>60897</v>
      </c>
      <c r="E23" s="8">
        <v>25392</v>
      </c>
      <c r="F23" s="8">
        <v>33027</v>
      </c>
      <c r="G23" s="14">
        <v>62829</v>
      </c>
      <c r="H23" s="14">
        <v>10621</v>
      </c>
      <c r="I23" s="203">
        <v>74692</v>
      </c>
      <c r="J23" s="210">
        <f>SUM(D23:I23)</f>
        <v>267458</v>
      </c>
    </row>
    <row r="24" spans="2:10" x14ac:dyDescent="0.35">
      <c r="B24" s="3" t="s">
        <v>21</v>
      </c>
      <c r="D24" s="96">
        <v>666</v>
      </c>
      <c r="E24" s="4">
        <v>587</v>
      </c>
      <c r="F24" s="4">
        <v>561</v>
      </c>
      <c r="G24" s="4">
        <v>857</v>
      </c>
      <c r="H24" s="4">
        <v>266</v>
      </c>
      <c r="I24" s="201">
        <v>493</v>
      </c>
      <c r="J24" s="205">
        <f>SUM(D24:I24)</f>
        <v>3430</v>
      </c>
    </row>
    <row r="25" spans="2:10" x14ac:dyDescent="0.35">
      <c r="B25" s="3" t="s">
        <v>23</v>
      </c>
      <c r="D25" s="96">
        <v>7</v>
      </c>
      <c r="E25" s="4">
        <v>24</v>
      </c>
      <c r="F25" s="179" t="s">
        <v>29</v>
      </c>
      <c r="G25" s="4">
        <v>2</v>
      </c>
      <c r="H25" s="71" t="s">
        <v>29</v>
      </c>
      <c r="I25" s="201">
        <v>5</v>
      </c>
      <c r="J25" s="205">
        <f>SUM(D25:I25)</f>
        <v>38</v>
      </c>
    </row>
    <row r="26" spans="2:10" x14ac:dyDescent="0.35">
      <c r="B26" s="3" t="s">
        <v>24</v>
      </c>
      <c r="D26" s="100">
        <v>0.47</v>
      </c>
      <c r="E26" s="7">
        <v>0.79</v>
      </c>
      <c r="F26" s="179" t="s">
        <v>29</v>
      </c>
      <c r="G26" s="7">
        <v>0.35</v>
      </c>
      <c r="H26" s="71" t="s">
        <v>29</v>
      </c>
      <c r="I26" s="202">
        <v>0.61</v>
      </c>
      <c r="J26" s="208">
        <f>AVERAGE(D26:I26)</f>
        <v>0.55499999999999994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0.76</v>
      </c>
      <c r="E28" s="102">
        <v>0.9</v>
      </c>
      <c r="F28" s="294" t="s">
        <v>29</v>
      </c>
      <c r="G28" s="7">
        <v>0.73</v>
      </c>
      <c r="H28" s="295" t="s">
        <v>29</v>
      </c>
      <c r="I28" s="211">
        <v>0.63</v>
      </c>
      <c r="J28" s="212">
        <f>AVERAGE(D28:I28)</f>
        <v>0.755</v>
      </c>
    </row>
  </sheetData>
  <pageMargins left="0.511811024" right="0.511811024" top="0.78740157500000008" bottom="0.78740157500000008" header="0.31496062000000008" footer="0.31496062000000008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DC34-E945-4303-BAA1-9B794C700E15}">
  <dimension ref="B3:L28"/>
  <sheetViews>
    <sheetView showGridLines="0" topLeftCell="A10" zoomScale="90" zoomScaleNormal="90" workbookViewId="0">
      <selection activeCell="B30" sqref="B3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63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315</v>
      </c>
      <c r="K4" s="41">
        <v>46039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0</v>
      </c>
      <c r="E6" s="173">
        <v>0</v>
      </c>
      <c r="F6" s="173">
        <v>0</v>
      </c>
      <c r="G6" s="4">
        <v>0</v>
      </c>
      <c r="H6" s="4">
        <v>1</v>
      </c>
      <c r="I6" s="201">
        <v>2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67</v>
      </c>
      <c r="E7" s="4">
        <v>63</v>
      </c>
      <c r="F7" s="4">
        <v>36</v>
      </c>
      <c r="G7" s="4">
        <v>56</v>
      </c>
      <c r="H7" s="4">
        <v>16</v>
      </c>
      <c r="I7" s="201">
        <v>68</v>
      </c>
      <c r="J7" s="205">
        <f t="shared" si="0"/>
        <v>306</v>
      </c>
      <c r="L7" s="25"/>
    </row>
    <row r="8" spans="2:12" x14ac:dyDescent="0.35">
      <c r="B8" s="3" t="s">
        <v>7</v>
      </c>
      <c r="D8" s="96">
        <v>56</v>
      </c>
      <c r="E8" s="4">
        <v>60</v>
      </c>
      <c r="F8" s="4">
        <v>33</v>
      </c>
      <c r="G8" s="4">
        <v>51</v>
      </c>
      <c r="H8" s="4">
        <v>15</v>
      </c>
      <c r="I8" s="201">
        <v>62</v>
      </c>
      <c r="J8" s="205">
        <f t="shared" si="0"/>
        <v>277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62</v>
      </c>
      <c r="E11" s="4">
        <v>48</v>
      </c>
      <c r="F11" s="4">
        <v>52</v>
      </c>
      <c r="G11" s="4">
        <v>66</v>
      </c>
      <c r="H11" s="4">
        <v>17</v>
      </c>
      <c r="I11" s="201">
        <v>49</v>
      </c>
      <c r="J11" s="205">
        <f t="shared" si="0"/>
        <v>294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5</v>
      </c>
      <c r="G12" s="4">
        <v>5</v>
      </c>
      <c r="H12" s="4">
        <v>0</v>
      </c>
      <c r="I12" s="201">
        <v>21</v>
      </c>
      <c r="J12" s="205">
        <f t="shared" si="0"/>
        <v>33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2</v>
      </c>
      <c r="G13" s="4">
        <v>0</v>
      </c>
      <c r="H13" s="4">
        <v>1</v>
      </c>
      <c r="I13" s="201">
        <v>0</v>
      </c>
      <c r="J13" s="205">
        <f t="shared" si="0"/>
        <v>13</v>
      </c>
    </row>
    <row r="14" spans="2:12" x14ac:dyDescent="0.35">
      <c r="B14" s="3" t="s">
        <v>112</v>
      </c>
      <c r="D14" s="96">
        <v>3</v>
      </c>
      <c r="E14" s="4">
        <v>0</v>
      </c>
      <c r="F14" s="4">
        <v>0</v>
      </c>
      <c r="G14" s="4">
        <v>12</v>
      </c>
      <c r="H14" s="4">
        <v>0</v>
      </c>
      <c r="I14" s="201">
        <v>2</v>
      </c>
      <c r="J14" s="205">
        <f t="shared" si="0"/>
        <v>17</v>
      </c>
    </row>
    <row r="15" spans="2:12" x14ac:dyDescent="0.35">
      <c r="B15" s="3" t="s">
        <v>113</v>
      </c>
      <c r="D15" s="96">
        <v>0</v>
      </c>
      <c r="E15" s="4">
        <v>4</v>
      </c>
      <c r="F15" s="4">
        <v>2</v>
      </c>
      <c r="G15" s="4">
        <v>4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31</v>
      </c>
      <c r="E16" s="4">
        <v>0</v>
      </c>
      <c r="F16" s="4">
        <v>4</v>
      </c>
      <c r="G16" s="4">
        <v>15</v>
      </c>
      <c r="H16" s="4">
        <v>0</v>
      </c>
      <c r="I16" s="201">
        <v>60</v>
      </c>
      <c r="J16" s="205">
        <f t="shared" si="0"/>
        <v>110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4">
        <v>3</v>
      </c>
      <c r="H17" s="142">
        <v>0</v>
      </c>
      <c r="I17" s="201">
        <v>1</v>
      </c>
      <c r="J17" s="205">
        <f t="shared" si="0"/>
        <v>4</v>
      </c>
    </row>
    <row r="18" spans="2:10" x14ac:dyDescent="0.35">
      <c r="B18" s="3" t="s">
        <v>15</v>
      </c>
      <c r="D18" s="96">
        <v>1</v>
      </c>
      <c r="E18" s="4">
        <v>0</v>
      </c>
      <c r="F18" s="4">
        <v>4</v>
      </c>
      <c r="G18" s="4">
        <v>7</v>
      </c>
      <c r="H18" s="142">
        <v>0</v>
      </c>
      <c r="I18" s="201">
        <v>19</v>
      </c>
      <c r="J18" s="205">
        <f t="shared" si="0"/>
        <v>31</v>
      </c>
    </row>
    <row r="19" spans="2:10" x14ac:dyDescent="0.35">
      <c r="B19" s="3" t="s">
        <v>16</v>
      </c>
      <c r="D19" s="96">
        <v>32</v>
      </c>
      <c r="E19" s="4">
        <v>0</v>
      </c>
      <c r="F19" s="4">
        <v>4</v>
      </c>
      <c r="G19" s="4">
        <v>25</v>
      </c>
      <c r="H19" s="4">
        <v>8</v>
      </c>
      <c r="I19" s="201">
        <v>80</v>
      </c>
      <c r="J19" s="205">
        <f t="shared" si="0"/>
        <v>149</v>
      </c>
    </row>
    <row r="20" spans="2:10" x14ac:dyDescent="0.35">
      <c r="B20" s="3" t="s">
        <v>17</v>
      </c>
      <c r="D20" s="153">
        <v>3.7000000000000002E-3</v>
      </c>
      <c r="E20" s="6">
        <v>2.5000000000000001E-3</v>
      </c>
      <c r="F20" s="6">
        <v>8.8999999999999999E-3</v>
      </c>
      <c r="G20" s="6" t="s">
        <v>39</v>
      </c>
      <c r="H20" s="6">
        <v>2.3999999999999998E-3</v>
      </c>
      <c r="I20" s="136">
        <v>1.8E-3</v>
      </c>
      <c r="J20" s="207">
        <f>AVERAGE(D20:I20)</f>
        <v>3.8600000000000001E-3</v>
      </c>
    </row>
    <row r="21" spans="2:10" x14ac:dyDescent="0.35">
      <c r="B21" s="3" t="s">
        <v>18</v>
      </c>
      <c r="D21" s="153">
        <v>6.0000000000000001E-3</v>
      </c>
      <c r="E21" s="6">
        <v>1.3100000000000001E-2</v>
      </c>
      <c r="F21" s="6">
        <v>1.3100000000000001E-2</v>
      </c>
      <c r="G21" s="7" t="s">
        <v>122</v>
      </c>
      <c r="H21" s="6">
        <v>3.2000000000000002E-3</v>
      </c>
      <c r="I21" s="136">
        <v>4.7999999999999996E-3</v>
      </c>
      <c r="J21" s="207">
        <f>AVERAGE(D21:I21)</f>
        <v>8.0400000000000003E-3</v>
      </c>
    </row>
    <row r="22" spans="2:10" x14ac:dyDescent="0.35">
      <c r="B22" s="3" t="s">
        <v>19</v>
      </c>
      <c r="D22" s="100">
        <v>0.86</v>
      </c>
      <c r="E22" s="7">
        <v>0.76</v>
      </c>
      <c r="F22" s="7">
        <v>0.79</v>
      </c>
      <c r="G22" s="7">
        <v>0.85</v>
      </c>
      <c r="H22" s="7">
        <v>0.63</v>
      </c>
      <c r="I22" s="202">
        <v>0.66</v>
      </c>
      <c r="J22" s="208">
        <f>AVERAGE(D22:I22)</f>
        <v>0.7583333333333333</v>
      </c>
    </row>
    <row r="23" spans="2:10" x14ac:dyDescent="0.35">
      <c r="B23" s="3" t="s">
        <v>20</v>
      </c>
      <c r="D23" s="209">
        <v>47657</v>
      </c>
      <c r="E23" s="8">
        <v>30285</v>
      </c>
      <c r="F23" s="8">
        <v>36711</v>
      </c>
      <c r="G23" s="4">
        <v>76449</v>
      </c>
      <c r="H23" s="14">
        <v>10198</v>
      </c>
      <c r="I23" s="203">
        <v>46974</v>
      </c>
      <c r="J23" s="210">
        <f>SUM(D23:I23)</f>
        <v>248274</v>
      </c>
    </row>
    <row r="24" spans="2:10" x14ac:dyDescent="0.35">
      <c r="B24" s="3" t="s">
        <v>21</v>
      </c>
      <c r="D24" s="96">
        <v>698</v>
      </c>
      <c r="E24" s="4">
        <v>577</v>
      </c>
      <c r="F24" s="4">
        <v>592</v>
      </c>
      <c r="G24" s="4">
        <v>876</v>
      </c>
      <c r="H24" s="4">
        <v>241</v>
      </c>
      <c r="I24" s="201">
        <v>517</v>
      </c>
      <c r="J24" s="205">
        <f>SUM(D24:I24)</f>
        <v>3501</v>
      </c>
    </row>
    <row r="25" spans="2:10" x14ac:dyDescent="0.35">
      <c r="B25" s="3" t="s">
        <v>23</v>
      </c>
      <c r="D25" s="96">
        <v>7</v>
      </c>
      <c r="E25" s="4">
        <v>14</v>
      </c>
      <c r="F25" s="179" t="s">
        <v>29</v>
      </c>
      <c r="G25" s="4">
        <v>8</v>
      </c>
      <c r="H25" s="71" t="s">
        <v>29</v>
      </c>
      <c r="I25" s="201">
        <v>8</v>
      </c>
      <c r="J25" s="205">
        <f>SUM(D25:I25)</f>
        <v>37</v>
      </c>
    </row>
    <row r="26" spans="2:10" x14ac:dyDescent="0.35">
      <c r="B26" s="3" t="s">
        <v>24</v>
      </c>
      <c r="D26" s="100">
        <v>0.47</v>
      </c>
      <c r="E26" s="7">
        <v>0.8</v>
      </c>
      <c r="F26" s="179" t="s">
        <v>29</v>
      </c>
      <c r="G26" s="7">
        <v>0.35</v>
      </c>
      <c r="H26" s="71" t="s">
        <v>29</v>
      </c>
      <c r="I26" s="202">
        <v>0.6</v>
      </c>
      <c r="J26" s="208">
        <f>AVERAGE(D26:I26)</f>
        <v>0.55500000000000005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0.77</v>
      </c>
      <c r="E28" s="102">
        <v>0.9</v>
      </c>
      <c r="F28" s="294" t="s">
        <v>29</v>
      </c>
      <c r="G28" s="102">
        <v>0.84</v>
      </c>
      <c r="H28" s="295" t="s">
        <v>29</v>
      </c>
      <c r="I28" s="211">
        <v>0.62</v>
      </c>
      <c r="J28" s="212">
        <f>AVERAGE(D28:I28)</f>
        <v>0.78249999999999997</v>
      </c>
    </row>
  </sheetData>
  <pageMargins left="0.511811024" right="0.511811024" top="0.78740157500000008" bottom="0.78740157500000008" header="0.31496062000000008" footer="0.31496062000000008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B4E6-734F-45DE-A1B5-D4E0B3345D70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314</v>
      </c>
      <c r="K4" s="41">
        <v>46041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3</v>
      </c>
      <c r="H6" s="4">
        <v>0</v>
      </c>
      <c r="I6" s="201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66</v>
      </c>
      <c r="E7" s="4">
        <v>62</v>
      </c>
      <c r="F7" s="4">
        <v>36</v>
      </c>
      <c r="G7" s="4">
        <v>53</v>
      </c>
      <c r="H7" s="4">
        <v>16</v>
      </c>
      <c r="I7" s="201">
        <v>65</v>
      </c>
      <c r="J7" s="205">
        <f t="shared" si="0"/>
        <v>298</v>
      </c>
      <c r="L7" s="25"/>
    </row>
    <row r="8" spans="2:12" x14ac:dyDescent="0.35">
      <c r="B8" s="3" t="s">
        <v>7</v>
      </c>
      <c r="D8" s="96">
        <v>55</v>
      </c>
      <c r="E8" s="4">
        <v>59</v>
      </c>
      <c r="F8" s="4">
        <v>33</v>
      </c>
      <c r="G8" s="4">
        <v>48</v>
      </c>
      <c r="H8" s="4">
        <v>16</v>
      </c>
      <c r="I8" s="201">
        <v>59</v>
      </c>
      <c r="J8" s="205">
        <f t="shared" si="0"/>
        <v>270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69</v>
      </c>
      <c r="E11" s="4">
        <v>66</v>
      </c>
      <c r="F11" s="4">
        <v>40</v>
      </c>
      <c r="G11" s="4">
        <v>66</v>
      </c>
      <c r="H11" s="4">
        <v>16</v>
      </c>
      <c r="I11" s="201">
        <v>69</v>
      </c>
      <c r="J11" s="205">
        <f t="shared" si="0"/>
        <v>326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2</v>
      </c>
      <c r="G12" s="4">
        <v>8</v>
      </c>
      <c r="H12" s="4">
        <v>1</v>
      </c>
      <c r="I12" s="201">
        <v>11</v>
      </c>
      <c r="J12" s="205">
        <f t="shared" si="0"/>
        <v>23</v>
      </c>
    </row>
    <row r="13" spans="2:12" x14ac:dyDescent="0.35">
      <c r="B13" s="3" t="s">
        <v>11</v>
      </c>
      <c r="D13" s="96">
        <v>9</v>
      </c>
      <c r="E13" s="4">
        <v>0</v>
      </c>
      <c r="F13" s="4">
        <v>2</v>
      </c>
      <c r="G13" s="4">
        <v>0</v>
      </c>
      <c r="H13" s="4">
        <v>1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6</v>
      </c>
      <c r="E14" s="4">
        <v>10</v>
      </c>
      <c r="F14" s="4">
        <v>2</v>
      </c>
      <c r="G14" s="4">
        <v>17</v>
      </c>
      <c r="H14" s="4">
        <v>0</v>
      </c>
      <c r="I14" s="201">
        <v>10</v>
      </c>
      <c r="J14" s="205">
        <f t="shared" si="0"/>
        <v>45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25</v>
      </c>
      <c r="E16" s="4">
        <v>0</v>
      </c>
      <c r="F16" s="4">
        <v>4</v>
      </c>
      <c r="G16" s="4">
        <v>12</v>
      </c>
      <c r="H16" s="4">
        <v>0</v>
      </c>
      <c r="I16" s="201">
        <v>57</v>
      </c>
      <c r="J16" s="205">
        <f t="shared" si="0"/>
        <v>98</v>
      </c>
    </row>
    <row r="17" spans="2:10" x14ac:dyDescent="0.35">
      <c r="B17" s="3" t="s">
        <v>14</v>
      </c>
      <c r="D17" s="96">
        <v>0</v>
      </c>
      <c r="E17" s="4">
        <v>4</v>
      </c>
      <c r="F17" s="4">
        <v>2</v>
      </c>
      <c r="G17" s="12">
        <v>0</v>
      </c>
      <c r="H17" s="142">
        <v>0</v>
      </c>
      <c r="I17" s="201">
        <v>2</v>
      </c>
      <c r="J17" s="205">
        <f t="shared" si="0"/>
        <v>8</v>
      </c>
    </row>
    <row r="18" spans="2:10" x14ac:dyDescent="0.35">
      <c r="B18" s="3" t="s">
        <v>15</v>
      </c>
      <c r="D18" s="96">
        <v>35</v>
      </c>
      <c r="E18" s="4">
        <v>6</v>
      </c>
      <c r="F18" s="15">
        <v>11</v>
      </c>
      <c r="G18" s="4">
        <v>6</v>
      </c>
      <c r="H18" s="142">
        <v>0</v>
      </c>
      <c r="I18" s="201">
        <v>35</v>
      </c>
      <c r="J18" s="205">
        <f t="shared" si="0"/>
        <v>93</v>
      </c>
    </row>
    <row r="19" spans="2:10" x14ac:dyDescent="0.35">
      <c r="B19" s="3" t="s">
        <v>16</v>
      </c>
      <c r="D19" s="96">
        <v>70</v>
      </c>
      <c r="E19" s="4">
        <v>10</v>
      </c>
      <c r="F19" s="4">
        <v>13</v>
      </c>
      <c r="G19" s="13">
        <v>18</v>
      </c>
      <c r="H19" s="4">
        <v>0</v>
      </c>
      <c r="I19" s="201">
        <v>94</v>
      </c>
      <c r="J19" s="205">
        <f t="shared" si="0"/>
        <v>205</v>
      </c>
    </row>
    <row r="20" spans="2:10" x14ac:dyDescent="0.35">
      <c r="B20" s="3" t="s">
        <v>17</v>
      </c>
      <c r="D20" s="153">
        <v>3.7000000000000002E-3</v>
      </c>
      <c r="E20" s="6">
        <v>1.0800000000000001E-2</v>
      </c>
      <c r="F20" s="6">
        <v>8.8999999999999999E-3</v>
      </c>
      <c r="G20" s="6" t="s">
        <v>377</v>
      </c>
      <c r="H20" s="6">
        <v>1.6000000000000001E-3</v>
      </c>
      <c r="I20" s="136">
        <v>5.0000000000000001E-3</v>
      </c>
      <c r="J20" s="207">
        <f>AVERAGE(D20:I20)</f>
        <v>6.0000000000000001E-3</v>
      </c>
    </row>
    <row r="21" spans="2:10" x14ac:dyDescent="0.35">
      <c r="B21" s="3" t="s">
        <v>18</v>
      </c>
      <c r="D21" s="153">
        <v>5.8999999999999999E-3</v>
      </c>
      <c r="E21" s="6">
        <v>1.49E-2</v>
      </c>
      <c r="F21" s="6">
        <v>1.49E-2</v>
      </c>
      <c r="G21" s="7" t="s">
        <v>122</v>
      </c>
      <c r="H21" s="6">
        <v>3.0999999999999999E-3</v>
      </c>
      <c r="I21" s="136">
        <v>5.4999999999999997E-3</v>
      </c>
      <c r="J21" s="207">
        <f>AVERAGE(D21:I21)</f>
        <v>8.8599999999999981E-3</v>
      </c>
    </row>
    <row r="22" spans="2:10" x14ac:dyDescent="0.35">
      <c r="B22" s="3" t="s">
        <v>19</v>
      </c>
      <c r="D22" s="100">
        <v>0.85</v>
      </c>
      <c r="E22" s="7">
        <v>0.9</v>
      </c>
      <c r="F22" s="7">
        <v>0.83</v>
      </c>
      <c r="G22" s="7">
        <v>0.83</v>
      </c>
      <c r="H22" s="7">
        <v>0.6</v>
      </c>
      <c r="I22" s="202">
        <v>0.6</v>
      </c>
      <c r="J22" s="208">
        <f>AVERAGE(D22:I22)</f>
        <v>0.7683333333333332</v>
      </c>
    </row>
    <row r="23" spans="2:10" x14ac:dyDescent="0.35">
      <c r="B23" s="3" t="s">
        <v>20</v>
      </c>
      <c r="D23" s="209">
        <v>58059</v>
      </c>
      <c r="E23" s="8">
        <v>47171</v>
      </c>
      <c r="F23" s="8">
        <v>32526</v>
      </c>
      <c r="G23" s="14">
        <v>71677</v>
      </c>
      <c r="H23" s="14">
        <v>11399</v>
      </c>
      <c r="I23" s="203">
        <v>68972</v>
      </c>
      <c r="J23" s="210">
        <f>SUM(D23:I23)</f>
        <v>289804</v>
      </c>
    </row>
    <row r="24" spans="2:10" x14ac:dyDescent="0.35">
      <c r="B24" s="3" t="s">
        <v>21</v>
      </c>
      <c r="D24" s="96">
        <v>752</v>
      </c>
      <c r="E24" s="4">
        <v>1088</v>
      </c>
      <c r="F24" s="4">
        <v>609</v>
      </c>
      <c r="G24" s="4">
        <v>717</v>
      </c>
      <c r="H24" s="4">
        <v>272</v>
      </c>
      <c r="I24" s="201">
        <v>598</v>
      </c>
      <c r="J24" s="205">
        <f>SUM(D24:I24)</f>
        <v>4036</v>
      </c>
    </row>
    <row r="25" spans="2:10" x14ac:dyDescent="0.35">
      <c r="B25" s="3" t="s">
        <v>23</v>
      </c>
      <c r="D25" s="96">
        <v>18</v>
      </c>
      <c r="E25" s="4">
        <v>24</v>
      </c>
      <c r="F25" s="179" t="s">
        <v>29</v>
      </c>
      <c r="G25" s="4">
        <v>6</v>
      </c>
      <c r="H25" s="71" t="s">
        <v>29</v>
      </c>
      <c r="I25" s="201">
        <v>11</v>
      </c>
      <c r="J25" s="205">
        <f>SUM(D25:I25)</f>
        <v>59</v>
      </c>
    </row>
    <row r="26" spans="2:10" x14ac:dyDescent="0.35">
      <c r="B26" s="3" t="s">
        <v>24</v>
      </c>
      <c r="D26" s="100">
        <v>0.5</v>
      </c>
      <c r="E26" s="7">
        <v>0.81</v>
      </c>
      <c r="F26" s="179" t="s">
        <v>29</v>
      </c>
      <c r="G26" s="7">
        <v>0.34</v>
      </c>
      <c r="H26" s="71" t="s">
        <v>29</v>
      </c>
      <c r="I26" s="202">
        <v>0.66</v>
      </c>
      <c r="J26" s="208">
        <f>AVERAGE(D26:I26)</f>
        <v>0.57750000000000001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</v>
      </c>
      <c r="E28" s="102">
        <v>0.91</v>
      </c>
      <c r="F28" s="294" t="s">
        <v>29</v>
      </c>
      <c r="G28" s="102">
        <v>0.85</v>
      </c>
      <c r="H28" s="295" t="s">
        <v>29</v>
      </c>
      <c r="I28" s="211">
        <v>0.62</v>
      </c>
      <c r="J28" s="212">
        <f>AVERAGE(D28:I28)</f>
        <v>0.79500000000000004</v>
      </c>
    </row>
  </sheetData>
  <pageMargins left="0.511811024" right="0.511811024" top="0.78740157500000008" bottom="0.78740157500000008" header="0.31496062000000008" footer="0.31496062000000008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831F-F5E8-4108-9B5E-93259F0E1874}">
  <dimension ref="B3:L29"/>
  <sheetViews>
    <sheetView showGridLines="0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/>
      <c r="E4" s="89"/>
      <c r="F4" s="89"/>
      <c r="G4" s="89">
        <v>56</v>
      </c>
      <c r="H4" s="89">
        <v>18</v>
      </c>
      <c r="I4" s="290">
        <v>70</v>
      </c>
      <c r="J4" s="291">
        <f t="shared" ref="J4:J19" si="0">SUM(D4:I4)</f>
        <v>144</v>
      </c>
      <c r="K4" s="41">
        <v>46042</v>
      </c>
      <c r="L4" s="25"/>
    </row>
    <row r="5" spans="2:12" x14ac:dyDescent="0.35">
      <c r="B5" s="82" t="s">
        <v>53</v>
      </c>
      <c r="D5" s="96"/>
      <c r="E5" s="4"/>
      <c r="F5" s="4"/>
      <c r="G5" s="4">
        <v>0</v>
      </c>
      <c r="H5" s="4">
        <v>2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/>
      <c r="E6" s="173"/>
      <c r="F6" s="173"/>
      <c r="G6" s="4">
        <v>3</v>
      </c>
      <c r="H6" s="4">
        <v>1</v>
      </c>
      <c r="I6" s="201">
        <v>4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/>
      <c r="E7" s="4"/>
      <c r="F7" s="4"/>
      <c r="G7" s="4">
        <v>53</v>
      </c>
      <c r="H7" s="4">
        <v>15</v>
      </c>
      <c r="I7" s="201">
        <v>66</v>
      </c>
      <c r="J7" s="205">
        <f t="shared" si="0"/>
        <v>134</v>
      </c>
      <c r="L7" s="25"/>
    </row>
    <row r="8" spans="2:12" x14ac:dyDescent="0.35">
      <c r="B8" s="3" t="s">
        <v>7</v>
      </c>
      <c r="D8" s="96"/>
      <c r="E8" s="4"/>
      <c r="F8" s="4"/>
      <c r="G8" s="4">
        <v>48</v>
      </c>
      <c r="H8" s="4">
        <v>14</v>
      </c>
      <c r="I8" s="201">
        <v>60</v>
      </c>
      <c r="J8" s="205">
        <f t="shared" si="0"/>
        <v>122</v>
      </c>
    </row>
    <row r="9" spans="2:12" x14ac:dyDescent="0.35">
      <c r="B9" s="3" t="s">
        <v>8</v>
      </c>
      <c r="D9" s="96"/>
      <c r="E9" s="4"/>
      <c r="F9" s="4"/>
      <c r="G9" s="4">
        <v>5</v>
      </c>
      <c r="H9" s="4">
        <v>1</v>
      </c>
      <c r="I9" s="201">
        <v>6</v>
      </c>
      <c r="J9" s="205">
        <f t="shared" si="0"/>
        <v>12</v>
      </c>
    </row>
    <row r="10" spans="2:12" x14ac:dyDescent="0.35">
      <c r="B10" s="3" t="s">
        <v>9</v>
      </c>
      <c r="D10" s="96"/>
      <c r="E10" s="4"/>
      <c r="F10" s="4"/>
      <c r="G10" s="4">
        <v>2</v>
      </c>
      <c r="H10" s="4">
        <v>0</v>
      </c>
      <c r="I10" s="201">
        <v>0</v>
      </c>
      <c r="J10" s="205">
        <f t="shared" si="0"/>
        <v>2</v>
      </c>
    </row>
    <row r="11" spans="2:12" x14ac:dyDescent="0.35">
      <c r="B11" s="3" t="s">
        <v>10</v>
      </c>
      <c r="D11" s="96"/>
      <c r="E11" s="4"/>
      <c r="F11" s="4"/>
      <c r="G11" s="4">
        <v>46</v>
      </c>
      <c r="H11" s="4">
        <v>13</v>
      </c>
      <c r="I11" s="201">
        <v>75</v>
      </c>
      <c r="J11" s="205">
        <f t="shared" si="0"/>
        <v>134</v>
      </c>
    </row>
    <row r="12" spans="2:12" x14ac:dyDescent="0.35">
      <c r="B12" s="3" t="s">
        <v>611</v>
      </c>
      <c r="D12" s="96"/>
      <c r="E12" s="4"/>
      <c r="F12" s="4"/>
      <c r="G12" s="4">
        <v>14</v>
      </c>
      <c r="H12" s="4">
        <v>2</v>
      </c>
      <c r="I12" s="201">
        <v>21</v>
      </c>
      <c r="J12" s="205">
        <f t="shared" si="0"/>
        <v>37</v>
      </c>
    </row>
    <row r="13" spans="2:12" x14ac:dyDescent="0.35">
      <c r="B13" s="3" t="s">
        <v>11</v>
      </c>
      <c r="D13" s="96"/>
      <c r="E13" s="4"/>
      <c r="F13" s="4"/>
      <c r="G13" s="4">
        <v>3</v>
      </c>
      <c r="H13" s="4">
        <v>0</v>
      </c>
      <c r="I13" s="201">
        <v>0</v>
      </c>
      <c r="J13" s="205">
        <f t="shared" si="0"/>
        <v>3</v>
      </c>
    </row>
    <row r="14" spans="2:12" x14ac:dyDescent="0.35">
      <c r="B14" s="3" t="s">
        <v>112</v>
      </c>
      <c r="D14" s="96"/>
      <c r="E14" s="4"/>
      <c r="F14" s="4"/>
      <c r="G14" s="4">
        <v>9</v>
      </c>
      <c r="H14" s="4">
        <v>0</v>
      </c>
      <c r="I14" s="201">
        <v>13</v>
      </c>
      <c r="J14" s="205">
        <f t="shared" si="0"/>
        <v>22</v>
      </c>
    </row>
    <row r="15" spans="2:12" x14ac:dyDescent="0.35">
      <c r="B15" s="3" t="s">
        <v>113</v>
      </c>
      <c r="D15" s="96"/>
      <c r="E15" s="4"/>
      <c r="F15" s="4"/>
      <c r="G15" s="4">
        <v>2</v>
      </c>
      <c r="H15" s="4">
        <v>0</v>
      </c>
      <c r="I15" s="201">
        <v>0</v>
      </c>
      <c r="J15" s="205">
        <f t="shared" si="0"/>
        <v>2</v>
      </c>
    </row>
    <row r="16" spans="2:12" x14ac:dyDescent="0.35">
      <c r="B16" s="3" t="s">
        <v>13</v>
      </c>
      <c r="D16" s="96"/>
      <c r="E16" s="4"/>
      <c r="F16" s="12"/>
      <c r="G16" s="4">
        <v>8</v>
      </c>
      <c r="H16" s="4">
        <v>0</v>
      </c>
      <c r="I16" s="201">
        <v>43</v>
      </c>
      <c r="J16" s="205">
        <f t="shared" si="0"/>
        <v>51</v>
      </c>
    </row>
    <row r="17" spans="2:10" x14ac:dyDescent="0.35">
      <c r="B17" s="3" t="s">
        <v>14</v>
      </c>
      <c r="D17" s="96"/>
      <c r="E17" s="15"/>
      <c r="F17" s="4"/>
      <c r="G17" s="4">
        <v>0</v>
      </c>
      <c r="H17" s="142">
        <v>0</v>
      </c>
      <c r="I17" s="201">
        <v>5</v>
      </c>
      <c r="J17" s="205">
        <f t="shared" si="0"/>
        <v>5</v>
      </c>
    </row>
    <row r="18" spans="2:10" x14ac:dyDescent="0.35">
      <c r="B18" s="3" t="s">
        <v>15</v>
      </c>
      <c r="D18" s="96"/>
      <c r="E18" s="15"/>
      <c r="F18" s="4"/>
      <c r="G18" s="4">
        <v>0</v>
      </c>
      <c r="H18" s="142">
        <v>0</v>
      </c>
      <c r="I18" s="201">
        <v>25</v>
      </c>
      <c r="J18" s="205">
        <f t="shared" si="0"/>
        <v>25</v>
      </c>
    </row>
    <row r="19" spans="2:10" x14ac:dyDescent="0.35">
      <c r="B19" s="3" t="s">
        <v>16</v>
      </c>
      <c r="D19" s="96"/>
      <c r="E19" s="4"/>
      <c r="F19" s="13"/>
      <c r="G19" s="4">
        <v>8</v>
      </c>
      <c r="H19" s="4">
        <v>16</v>
      </c>
      <c r="I19" s="201">
        <v>73</v>
      </c>
      <c r="J19" s="205">
        <f t="shared" si="0"/>
        <v>97</v>
      </c>
    </row>
    <row r="20" spans="2:10" x14ac:dyDescent="0.35">
      <c r="B20" s="3" t="s">
        <v>17</v>
      </c>
      <c r="D20" s="153"/>
      <c r="E20" s="6"/>
      <c r="F20" s="6"/>
      <c r="G20" s="6" t="s">
        <v>679</v>
      </c>
      <c r="H20" s="6">
        <v>2.8999999999999998E-3</v>
      </c>
      <c r="I20" s="136">
        <v>4.0000000000000001E-3</v>
      </c>
      <c r="J20" s="207">
        <f>AVERAGE(D20:I20)</f>
        <v>3.4499999999999999E-3</v>
      </c>
    </row>
    <row r="21" spans="2:10" x14ac:dyDescent="0.35">
      <c r="B21" s="3" t="s">
        <v>18</v>
      </c>
      <c r="D21" s="153"/>
      <c r="E21" s="6"/>
      <c r="F21" s="6"/>
      <c r="G21" s="7" t="s">
        <v>551</v>
      </c>
      <c r="H21" s="6">
        <v>3.0999999999999999E-3</v>
      </c>
      <c r="I21" s="136">
        <v>5.4000000000000003E-3</v>
      </c>
      <c r="J21" s="207">
        <f>AVERAGE(D21:I21)</f>
        <v>4.2500000000000003E-3</v>
      </c>
    </row>
    <row r="22" spans="2:10" x14ac:dyDescent="0.35">
      <c r="B22" s="3" t="s">
        <v>19</v>
      </c>
      <c r="D22" s="100"/>
      <c r="E22" s="7"/>
      <c r="F22" s="7"/>
      <c r="G22" s="7" t="s">
        <v>153</v>
      </c>
      <c r="H22" s="7">
        <v>0.67</v>
      </c>
      <c r="I22" s="202">
        <v>0.62</v>
      </c>
      <c r="J22" s="208">
        <f>AVERAGE(D22:I22)</f>
        <v>0.64500000000000002</v>
      </c>
    </row>
    <row r="23" spans="2:10" x14ac:dyDescent="0.35">
      <c r="B23" s="3" t="s">
        <v>20</v>
      </c>
      <c r="D23" s="209"/>
      <c r="E23" s="8"/>
      <c r="F23" s="8"/>
      <c r="G23" s="14">
        <v>60543</v>
      </c>
      <c r="H23" s="14">
        <v>10808</v>
      </c>
      <c r="I23" s="203">
        <v>75268</v>
      </c>
      <c r="J23" s="210">
        <f>SUM(D23:I23)</f>
        <v>146619</v>
      </c>
    </row>
    <row r="24" spans="2:10" x14ac:dyDescent="0.35">
      <c r="B24" s="3" t="s">
        <v>21</v>
      </c>
      <c r="D24" s="96"/>
      <c r="E24" s="4"/>
      <c r="F24" s="4"/>
      <c r="G24" s="4">
        <v>420</v>
      </c>
      <c r="H24" s="4">
        <v>113</v>
      </c>
      <c r="I24" s="201">
        <v>530</v>
      </c>
      <c r="J24" s="205">
        <f>SUM(D24:I24)</f>
        <v>1063</v>
      </c>
    </row>
    <row r="25" spans="2:10" x14ac:dyDescent="0.35">
      <c r="B25" s="3" t="s">
        <v>23</v>
      </c>
      <c r="D25" s="96"/>
      <c r="E25" s="4"/>
      <c r="F25" s="179"/>
      <c r="G25" s="4">
        <v>4</v>
      </c>
      <c r="H25" s="71" t="s">
        <v>29</v>
      </c>
      <c r="I25" s="201">
        <v>3</v>
      </c>
      <c r="J25" s="205">
        <f>SUM(D25:I25)</f>
        <v>7</v>
      </c>
    </row>
    <row r="26" spans="2:10" x14ac:dyDescent="0.35">
      <c r="B26" s="3" t="s">
        <v>24</v>
      </c>
      <c r="D26" s="100"/>
      <c r="E26" s="7"/>
      <c r="F26" s="179"/>
      <c r="G26" s="7">
        <v>0.32</v>
      </c>
      <c r="H26" s="71" t="s">
        <v>29</v>
      </c>
      <c r="I26" s="202">
        <v>0.67</v>
      </c>
      <c r="J26" s="208">
        <f>AVERAGE(D26:I26)</f>
        <v>0.495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/>
      <c r="E28" s="102"/>
      <c r="F28" s="180"/>
      <c r="G28" s="102">
        <v>0.85</v>
      </c>
      <c r="H28" s="295" t="s">
        <v>29</v>
      </c>
      <c r="I28" s="211">
        <v>0.65</v>
      </c>
      <c r="J28" s="212">
        <f>AVERAGE(D28:I28)</f>
        <v>0.75</v>
      </c>
    </row>
    <row r="29" spans="2:10" x14ac:dyDescent="0.35">
      <c r="D29" s="1" t="s">
        <v>805</v>
      </c>
      <c r="E29" s="1" t="s">
        <v>805</v>
      </c>
      <c r="F29" s="1" t="s">
        <v>805</v>
      </c>
    </row>
  </sheetData>
  <pageMargins left="0.511811024" right="0.511811024" top="0.78740157500000008" bottom="0.78740157500000008" header="0.31496062000000008" footer="0.31496062000000008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85AF-B913-413F-907C-4FAD0CD85F1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314</v>
      </c>
      <c r="K4" s="41">
        <v>46043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0</v>
      </c>
      <c r="I6" s="201">
        <v>5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65</v>
      </c>
      <c r="E7" s="4">
        <v>62</v>
      </c>
      <c r="F7" s="4">
        <v>36</v>
      </c>
      <c r="G7" s="4">
        <v>56</v>
      </c>
      <c r="H7" s="4">
        <v>16</v>
      </c>
      <c r="I7" s="201">
        <v>65</v>
      </c>
      <c r="J7" s="205">
        <f t="shared" si="0"/>
        <v>300</v>
      </c>
      <c r="L7" s="25"/>
    </row>
    <row r="8" spans="2:12" x14ac:dyDescent="0.35">
      <c r="B8" s="3" t="s">
        <v>7</v>
      </c>
      <c r="D8" s="96">
        <v>54</v>
      </c>
      <c r="E8" s="4">
        <v>59</v>
      </c>
      <c r="F8" s="4">
        <v>33</v>
      </c>
      <c r="G8" s="4">
        <v>51</v>
      </c>
      <c r="H8" s="4">
        <v>15</v>
      </c>
      <c r="I8" s="201">
        <v>59</v>
      </c>
      <c r="J8" s="205">
        <f t="shared" si="0"/>
        <v>271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62</v>
      </c>
      <c r="E11" s="4">
        <v>57</v>
      </c>
      <c r="F11" s="4">
        <v>40</v>
      </c>
      <c r="G11" s="4">
        <v>49</v>
      </c>
      <c r="H11" s="4">
        <v>16</v>
      </c>
      <c r="I11" s="201">
        <v>57</v>
      </c>
      <c r="J11" s="205">
        <f t="shared" si="0"/>
        <v>281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4</v>
      </c>
      <c r="G12" s="4">
        <v>3</v>
      </c>
      <c r="H12" s="4">
        <v>0</v>
      </c>
      <c r="I12" s="201">
        <v>17</v>
      </c>
      <c r="J12" s="205">
        <f t="shared" si="0"/>
        <v>28</v>
      </c>
    </row>
    <row r="13" spans="2:12" x14ac:dyDescent="0.35">
      <c r="B13" s="3" t="s">
        <v>11</v>
      </c>
      <c r="D13" s="96">
        <v>4</v>
      </c>
      <c r="E13" s="4">
        <v>0</v>
      </c>
      <c r="F13" s="4">
        <v>3</v>
      </c>
      <c r="G13" s="4">
        <v>1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6</v>
      </c>
      <c r="E14" s="4">
        <v>0</v>
      </c>
      <c r="F14" s="4">
        <v>0</v>
      </c>
      <c r="G14" s="4">
        <v>0</v>
      </c>
      <c r="H14" s="4">
        <v>0</v>
      </c>
      <c r="I14" s="201">
        <v>4</v>
      </c>
      <c r="J14" s="205">
        <f t="shared" si="0"/>
        <v>10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25</v>
      </c>
      <c r="E16" s="4">
        <v>0</v>
      </c>
      <c r="F16" s="4">
        <v>0</v>
      </c>
      <c r="G16" s="4">
        <v>8</v>
      </c>
      <c r="H16" s="4">
        <v>0</v>
      </c>
      <c r="I16" s="201">
        <v>28</v>
      </c>
      <c r="J16" s="205">
        <f t="shared" si="0"/>
        <v>61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4">
        <v>0</v>
      </c>
      <c r="H17" s="142">
        <v>0</v>
      </c>
      <c r="I17" s="201">
        <v>5</v>
      </c>
      <c r="J17" s="205">
        <f t="shared" si="0"/>
        <v>5</v>
      </c>
    </row>
    <row r="18" spans="2:10" x14ac:dyDescent="0.35">
      <c r="B18" s="3" t="s">
        <v>15</v>
      </c>
      <c r="D18" s="96">
        <v>15</v>
      </c>
      <c r="E18" s="4">
        <v>0</v>
      </c>
      <c r="F18" s="15">
        <v>2</v>
      </c>
      <c r="G18" s="4">
        <v>0</v>
      </c>
      <c r="H18" s="142">
        <v>0</v>
      </c>
      <c r="I18" s="201">
        <v>50</v>
      </c>
      <c r="J18" s="205">
        <f t="shared" si="0"/>
        <v>67</v>
      </c>
    </row>
    <row r="19" spans="2:10" x14ac:dyDescent="0.35">
      <c r="B19" s="3" t="s">
        <v>16</v>
      </c>
      <c r="D19" s="96">
        <v>40</v>
      </c>
      <c r="E19" s="4">
        <v>0</v>
      </c>
      <c r="F19" s="4">
        <v>2</v>
      </c>
      <c r="G19" s="4">
        <v>8</v>
      </c>
      <c r="H19" s="4">
        <v>6</v>
      </c>
      <c r="I19" s="201">
        <v>83</v>
      </c>
      <c r="J19" s="205">
        <f t="shared" si="0"/>
        <v>139</v>
      </c>
    </row>
    <row r="20" spans="2:10" x14ac:dyDescent="0.35">
      <c r="B20" s="3" t="s">
        <v>17</v>
      </c>
      <c r="D20" s="153">
        <v>4.8999999999999998E-3</v>
      </c>
      <c r="E20" s="6">
        <v>1.34E-2</v>
      </c>
      <c r="F20" s="6">
        <v>3.8999999999999998E-3</v>
      </c>
      <c r="G20" s="6" t="s">
        <v>392</v>
      </c>
      <c r="H20" s="6">
        <v>8.9999999999999998E-4</v>
      </c>
      <c r="I20" s="136">
        <v>4.8999999999999998E-3</v>
      </c>
      <c r="J20" s="207">
        <f>AVERAGE(D20:I20)</f>
        <v>5.6000000000000008E-3</v>
      </c>
    </row>
    <row r="21" spans="2:10" x14ac:dyDescent="0.35">
      <c r="B21" s="3" t="s">
        <v>18</v>
      </c>
      <c r="D21" s="153">
        <v>5.8999999999999999E-3</v>
      </c>
      <c r="E21" s="6">
        <v>1.5699999999999999E-2</v>
      </c>
      <c r="F21" s="6">
        <v>1.5699999999999999E-2</v>
      </c>
      <c r="G21" s="7" t="s">
        <v>336</v>
      </c>
      <c r="H21" s="6">
        <v>2.8999999999999998E-3</v>
      </c>
      <c r="I21" s="136">
        <v>5.3E-3</v>
      </c>
      <c r="J21" s="207">
        <f>AVERAGE(D21:I21)</f>
        <v>9.1000000000000004E-3</v>
      </c>
    </row>
    <row r="22" spans="2:10" x14ac:dyDescent="0.35">
      <c r="B22" s="3" t="s">
        <v>19</v>
      </c>
      <c r="D22" s="100">
        <v>0.77</v>
      </c>
      <c r="E22" s="7">
        <v>0.79</v>
      </c>
      <c r="F22" s="7">
        <v>0.73</v>
      </c>
      <c r="G22" s="7">
        <v>0.78</v>
      </c>
      <c r="H22" s="7">
        <v>0.59</v>
      </c>
      <c r="I22" s="202">
        <v>0.65</v>
      </c>
      <c r="J22" s="208">
        <f>AVERAGE(D22:I22)</f>
        <v>0.71833333333333338</v>
      </c>
    </row>
    <row r="23" spans="2:10" x14ac:dyDescent="0.35">
      <c r="B23" s="3" t="s">
        <v>20</v>
      </c>
      <c r="D23" s="209">
        <v>43177</v>
      </c>
      <c r="E23" s="8">
        <v>38901</v>
      </c>
      <c r="F23" s="8">
        <v>32409</v>
      </c>
      <c r="G23" s="14">
        <v>51157</v>
      </c>
      <c r="H23" s="14">
        <v>10357</v>
      </c>
      <c r="I23" s="203">
        <v>59484</v>
      </c>
      <c r="J23" s="210">
        <f>SUM(D23:I23)</f>
        <v>235485</v>
      </c>
    </row>
    <row r="24" spans="2:10" x14ac:dyDescent="0.35">
      <c r="B24" s="3" t="s">
        <v>21</v>
      </c>
      <c r="D24" s="96">
        <v>545</v>
      </c>
      <c r="E24" s="4">
        <v>743</v>
      </c>
      <c r="F24" s="4">
        <v>512</v>
      </c>
      <c r="G24" s="4">
        <v>585</v>
      </c>
      <c r="H24" s="4">
        <v>145</v>
      </c>
      <c r="I24" s="201">
        <v>526</v>
      </c>
      <c r="J24" s="205">
        <f>SUM(D24:I24)</f>
        <v>3056</v>
      </c>
    </row>
    <row r="25" spans="2:10" x14ac:dyDescent="0.35">
      <c r="B25" s="3" t="s">
        <v>23</v>
      </c>
      <c r="D25" s="96">
        <v>0</v>
      </c>
      <c r="E25" s="4">
        <v>25</v>
      </c>
      <c r="F25" s="179" t="s">
        <v>29</v>
      </c>
      <c r="G25" s="4">
        <v>0</v>
      </c>
      <c r="H25" s="71" t="s">
        <v>29</v>
      </c>
      <c r="I25" s="201">
        <v>8</v>
      </c>
      <c r="J25" s="205">
        <f>SUM(D25:I25)</f>
        <v>33</v>
      </c>
    </row>
    <row r="26" spans="2:10" x14ac:dyDescent="0.35">
      <c r="B26" s="3" t="s">
        <v>24</v>
      </c>
      <c r="D26" s="100">
        <v>0.51</v>
      </c>
      <c r="E26" s="7">
        <v>0.87</v>
      </c>
      <c r="F26" s="179" t="s">
        <v>29</v>
      </c>
      <c r="G26" s="7">
        <v>0.3</v>
      </c>
      <c r="H26" s="71" t="s">
        <v>29</v>
      </c>
      <c r="I26" s="202">
        <v>0.68</v>
      </c>
      <c r="J26" s="208">
        <f>AVERAGE(D26:I26)</f>
        <v>0.59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0.81</v>
      </c>
      <c r="E28" s="102">
        <v>0.87</v>
      </c>
      <c r="F28" s="294" t="s">
        <v>29</v>
      </c>
      <c r="G28" s="102">
        <v>0.85</v>
      </c>
      <c r="H28" s="295" t="s">
        <v>29</v>
      </c>
      <c r="I28" s="211">
        <v>0.64</v>
      </c>
      <c r="J28" s="212">
        <f>AVERAGE(D28:I28)</f>
        <v>0.79250000000000009</v>
      </c>
    </row>
  </sheetData>
  <pageMargins left="0.511811024" right="0.511811024" top="0.78740157500000008" bottom="0.78740157500000008" header="0.31496062000000008" footer="0.31496062000000008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D2B9-BFDD-4784-97A3-D35CA9156CA6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314</v>
      </c>
      <c r="K4" s="41">
        <v>46044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0</v>
      </c>
      <c r="H6" s="4">
        <v>0</v>
      </c>
      <c r="I6" s="201">
        <v>4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66</v>
      </c>
      <c r="E7" s="4">
        <v>62</v>
      </c>
      <c r="F7" s="4">
        <v>36</v>
      </c>
      <c r="G7" s="4">
        <v>56</v>
      </c>
      <c r="H7" s="4">
        <v>16</v>
      </c>
      <c r="I7" s="201">
        <v>66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55</v>
      </c>
      <c r="E8" s="4">
        <v>59</v>
      </c>
      <c r="F8" s="4">
        <v>33</v>
      </c>
      <c r="G8" s="4">
        <v>51</v>
      </c>
      <c r="H8" s="4">
        <v>15</v>
      </c>
      <c r="I8" s="201">
        <v>60</v>
      </c>
      <c r="J8" s="205">
        <f t="shared" si="0"/>
        <v>273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70</v>
      </c>
      <c r="E11" s="4">
        <v>69</v>
      </c>
      <c r="F11" s="4">
        <v>38</v>
      </c>
      <c r="G11" s="4">
        <v>54</v>
      </c>
      <c r="H11" s="4">
        <v>16</v>
      </c>
      <c r="I11" s="201">
        <v>69</v>
      </c>
      <c r="J11" s="205">
        <f t="shared" si="0"/>
        <v>316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4</v>
      </c>
      <c r="G12" s="4">
        <v>4</v>
      </c>
      <c r="H12" s="4">
        <v>0</v>
      </c>
      <c r="I12" s="201">
        <v>7</v>
      </c>
      <c r="J12" s="205">
        <f t="shared" si="0"/>
        <v>20</v>
      </c>
    </row>
    <row r="13" spans="2:12" x14ac:dyDescent="0.35">
      <c r="B13" s="3" t="s">
        <v>11</v>
      </c>
      <c r="D13" s="96">
        <v>7</v>
      </c>
      <c r="E13" s="4">
        <v>0</v>
      </c>
      <c r="F13" s="4">
        <v>3</v>
      </c>
      <c r="G13" s="4">
        <v>0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10</v>
      </c>
      <c r="E14" s="4">
        <v>14</v>
      </c>
      <c r="F14" s="4">
        <v>0</v>
      </c>
      <c r="G14" s="4">
        <v>4</v>
      </c>
      <c r="H14" s="4">
        <v>0</v>
      </c>
      <c r="I14" s="201">
        <v>7</v>
      </c>
      <c r="J14" s="205">
        <f t="shared" si="0"/>
        <v>35</v>
      </c>
    </row>
    <row r="15" spans="2:12" x14ac:dyDescent="0.35">
      <c r="B15" s="3" t="s">
        <v>113</v>
      </c>
      <c r="D15" s="96">
        <v>1</v>
      </c>
      <c r="E15" s="4">
        <v>7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11</v>
      </c>
      <c r="E16" s="4">
        <v>0</v>
      </c>
      <c r="F16" s="4">
        <v>0</v>
      </c>
      <c r="G16" s="4">
        <v>8</v>
      </c>
      <c r="H16" s="4">
        <v>0</v>
      </c>
      <c r="I16" s="201">
        <v>47</v>
      </c>
      <c r="J16" s="205">
        <f t="shared" si="0"/>
        <v>66</v>
      </c>
    </row>
    <row r="17" spans="2:10" x14ac:dyDescent="0.35">
      <c r="B17" s="3" t="s">
        <v>14</v>
      </c>
      <c r="D17" s="96">
        <v>0</v>
      </c>
      <c r="E17" s="4">
        <v>7</v>
      </c>
      <c r="F17" s="4">
        <v>2</v>
      </c>
      <c r="G17" s="4">
        <v>0</v>
      </c>
      <c r="H17" s="142">
        <v>0</v>
      </c>
      <c r="I17" s="201">
        <v>6</v>
      </c>
      <c r="J17" s="205">
        <f t="shared" si="0"/>
        <v>15</v>
      </c>
    </row>
    <row r="18" spans="2:10" x14ac:dyDescent="0.35">
      <c r="B18" s="3" t="s">
        <v>15</v>
      </c>
      <c r="D18" s="96">
        <v>15</v>
      </c>
      <c r="E18" s="4">
        <v>5</v>
      </c>
      <c r="F18" s="15">
        <v>13</v>
      </c>
      <c r="G18" s="4">
        <v>0</v>
      </c>
      <c r="H18" s="142">
        <v>0</v>
      </c>
      <c r="I18" s="201">
        <v>39</v>
      </c>
      <c r="J18" s="205">
        <f t="shared" si="0"/>
        <v>72</v>
      </c>
    </row>
    <row r="19" spans="2:10" x14ac:dyDescent="0.35">
      <c r="B19" s="3" t="s">
        <v>16</v>
      </c>
      <c r="D19" s="96">
        <v>26</v>
      </c>
      <c r="E19" s="4">
        <v>12</v>
      </c>
      <c r="F19" s="4">
        <v>15</v>
      </c>
      <c r="G19" s="4">
        <v>8</v>
      </c>
      <c r="H19" s="4">
        <v>6</v>
      </c>
      <c r="I19" s="201">
        <v>92</v>
      </c>
      <c r="J19" s="205">
        <f t="shared" si="0"/>
        <v>159</v>
      </c>
    </row>
    <row r="20" spans="2:10" x14ac:dyDescent="0.35">
      <c r="B20" s="3" t="s">
        <v>17</v>
      </c>
      <c r="D20" s="153">
        <v>8.3000000000000001E-3</v>
      </c>
      <c r="E20" s="6">
        <v>8.8999999999999999E-3</v>
      </c>
      <c r="F20" s="6">
        <v>4.7999999999999996E-3</v>
      </c>
      <c r="G20" s="6" t="s">
        <v>793</v>
      </c>
      <c r="H20" s="6">
        <v>6.25E-2</v>
      </c>
      <c r="I20" s="136">
        <v>3.49E-2</v>
      </c>
      <c r="J20" s="207">
        <f>AVERAGE(D20:I20)</f>
        <v>2.3879999999999998E-2</v>
      </c>
    </row>
    <row r="21" spans="2:10" x14ac:dyDescent="0.35">
      <c r="B21" s="3" t="s">
        <v>18</v>
      </c>
      <c r="D21" s="153">
        <v>6.1000000000000004E-3</v>
      </c>
      <c r="E21" s="6">
        <v>1.5599999999999999E-2</v>
      </c>
      <c r="F21" s="6">
        <v>1.5599999999999999E-2</v>
      </c>
      <c r="G21" s="7" t="s">
        <v>799</v>
      </c>
      <c r="H21" s="6">
        <v>6.6E-3</v>
      </c>
      <c r="I21" s="136">
        <v>7.0000000000000001E-3</v>
      </c>
      <c r="J21" s="207">
        <f>AVERAGE(D21:I21)</f>
        <v>1.018E-2</v>
      </c>
    </row>
    <row r="22" spans="2:10" x14ac:dyDescent="0.35">
      <c r="B22" s="3" t="s">
        <v>19</v>
      </c>
      <c r="D22" s="100">
        <v>0.9</v>
      </c>
      <c r="E22" s="7">
        <v>0.91</v>
      </c>
      <c r="F22" s="7">
        <v>0.82</v>
      </c>
      <c r="G22" s="7">
        <v>0.83</v>
      </c>
      <c r="H22" s="7">
        <v>0.6</v>
      </c>
      <c r="I22" s="202">
        <v>0.68</v>
      </c>
      <c r="J22" s="208">
        <f>AVERAGE(D22:I22)</f>
        <v>0.78999999999999992</v>
      </c>
    </row>
    <row r="23" spans="2:10" x14ac:dyDescent="0.35">
      <c r="B23" s="3" t="s">
        <v>20</v>
      </c>
      <c r="D23" s="209">
        <v>73334</v>
      </c>
      <c r="E23" s="8">
        <v>54258</v>
      </c>
      <c r="F23" s="8">
        <v>33131</v>
      </c>
      <c r="G23" s="14">
        <v>62690</v>
      </c>
      <c r="H23" s="14">
        <v>10582</v>
      </c>
      <c r="I23" s="203">
        <v>74250</v>
      </c>
      <c r="J23" s="210">
        <f>SUM(D23:I23)</f>
        <v>308245</v>
      </c>
    </row>
    <row r="24" spans="2:10" x14ac:dyDescent="0.35">
      <c r="B24" s="3" t="s">
        <v>21</v>
      </c>
      <c r="D24" s="96">
        <v>709</v>
      </c>
      <c r="E24" s="4">
        <v>787</v>
      </c>
      <c r="F24" s="4">
        <v>383</v>
      </c>
      <c r="G24" s="4">
        <v>629</v>
      </c>
      <c r="H24" s="4">
        <v>243</v>
      </c>
      <c r="I24" s="201">
        <v>702</v>
      </c>
      <c r="J24" s="205">
        <f>SUM(D24:I24)</f>
        <v>3453</v>
      </c>
    </row>
    <row r="25" spans="2:10" x14ac:dyDescent="0.35">
      <c r="B25" s="3" t="s">
        <v>23</v>
      </c>
      <c r="D25" s="96">
        <v>6</v>
      </c>
      <c r="E25" s="4">
        <v>12</v>
      </c>
      <c r="F25" s="179" t="s">
        <v>29</v>
      </c>
      <c r="G25" s="4">
        <v>4</v>
      </c>
      <c r="H25" s="71" t="s">
        <v>29</v>
      </c>
      <c r="I25" s="201">
        <v>7</v>
      </c>
      <c r="J25" s="205">
        <f>SUM(D25:I25)</f>
        <v>29</v>
      </c>
    </row>
    <row r="26" spans="2:10" x14ac:dyDescent="0.35">
      <c r="B26" s="3" t="s">
        <v>24</v>
      </c>
      <c r="D26" s="100">
        <v>0.5</v>
      </c>
      <c r="E26" s="7">
        <v>0.83</v>
      </c>
      <c r="F26" s="179" t="s">
        <v>29</v>
      </c>
      <c r="G26" s="7">
        <v>0.28999999999999998</v>
      </c>
      <c r="H26" s="71" t="s">
        <v>29</v>
      </c>
      <c r="I26" s="202">
        <v>0.67</v>
      </c>
      <c r="J26" s="208">
        <f>AVERAGE(D26:I26)</f>
        <v>0.57250000000000001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0.81</v>
      </c>
      <c r="E28" s="102">
        <v>0.87</v>
      </c>
      <c r="F28" s="294" t="s">
        <v>29</v>
      </c>
      <c r="G28" s="102">
        <v>0.88</v>
      </c>
      <c r="H28" s="295" t="s">
        <v>29</v>
      </c>
      <c r="I28" s="211">
        <v>0.59</v>
      </c>
      <c r="J28" s="212">
        <f>AVERAGE(D28:I28)</f>
        <v>0.78749999999999998</v>
      </c>
    </row>
  </sheetData>
  <pageMargins left="0.511811024" right="0.511811024" top="0.78740157500000008" bottom="0.78740157500000008" header="0.31496062000000008" footer="0.31496062000000008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626F-F54D-4C12-B197-6FCF65BEA834}">
  <dimension ref="B3:L28"/>
  <sheetViews>
    <sheetView showGridLines="0" topLeftCell="A2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70</v>
      </c>
      <c r="J4" s="291">
        <f t="shared" ref="J4:J19" si="0">SUM(D4:I4)</f>
        <v>314</v>
      </c>
      <c r="K4" s="41">
        <v>46045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0</v>
      </c>
      <c r="H6" s="4">
        <v>0</v>
      </c>
      <c r="I6" s="201">
        <v>4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66</v>
      </c>
      <c r="E7" s="4">
        <v>62</v>
      </c>
      <c r="F7" s="4">
        <v>36</v>
      </c>
      <c r="G7" s="4">
        <v>56</v>
      </c>
      <c r="H7" s="4">
        <v>16</v>
      </c>
      <c r="I7" s="201">
        <v>66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55</v>
      </c>
      <c r="E8" s="4">
        <v>59</v>
      </c>
      <c r="F8" s="4">
        <v>33</v>
      </c>
      <c r="G8" s="4">
        <v>51</v>
      </c>
      <c r="H8" s="4">
        <v>16</v>
      </c>
      <c r="I8" s="201">
        <v>60</v>
      </c>
      <c r="J8" s="205">
        <f t="shared" si="0"/>
        <v>274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70</v>
      </c>
      <c r="E11" s="4">
        <v>61</v>
      </c>
      <c r="F11" s="4">
        <v>42</v>
      </c>
      <c r="G11" s="4">
        <v>54</v>
      </c>
      <c r="H11" s="4">
        <v>16</v>
      </c>
      <c r="I11" s="201">
        <v>61</v>
      </c>
      <c r="J11" s="205">
        <f t="shared" si="0"/>
        <v>304</v>
      </c>
    </row>
    <row r="12" spans="2:12" x14ac:dyDescent="0.35">
      <c r="B12" s="3" t="s">
        <v>611</v>
      </c>
      <c r="D12" s="96">
        <v>1</v>
      </c>
      <c r="E12" s="4">
        <v>1</v>
      </c>
      <c r="F12" s="4">
        <v>1</v>
      </c>
      <c r="G12" s="4">
        <v>2</v>
      </c>
      <c r="H12" s="4">
        <v>0</v>
      </c>
      <c r="I12" s="201">
        <v>7</v>
      </c>
      <c r="J12" s="205">
        <f t="shared" si="0"/>
        <v>12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1</v>
      </c>
      <c r="G13" s="4">
        <v>1</v>
      </c>
      <c r="H13" s="4">
        <v>0</v>
      </c>
      <c r="I13" s="201">
        <v>1</v>
      </c>
      <c r="J13" s="205">
        <f t="shared" si="0"/>
        <v>13</v>
      </c>
    </row>
    <row r="14" spans="2:12" x14ac:dyDescent="0.35">
      <c r="B14" s="3" t="s">
        <v>112</v>
      </c>
      <c r="D14" s="96">
        <v>6</v>
      </c>
      <c r="E14" s="4">
        <v>6</v>
      </c>
      <c r="F14" s="4">
        <v>2</v>
      </c>
      <c r="G14" s="4">
        <v>2</v>
      </c>
      <c r="H14" s="4">
        <v>0</v>
      </c>
      <c r="I14" s="201">
        <v>3</v>
      </c>
      <c r="J14" s="205">
        <f t="shared" si="0"/>
        <v>19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4</v>
      </c>
      <c r="E16" s="4">
        <v>0</v>
      </c>
      <c r="F16" s="4">
        <v>0</v>
      </c>
      <c r="G16" s="4">
        <v>7</v>
      </c>
      <c r="H16" s="4">
        <v>0</v>
      </c>
      <c r="I16" s="201">
        <v>47</v>
      </c>
      <c r="J16" s="205">
        <f t="shared" si="0"/>
        <v>58</v>
      </c>
    </row>
    <row r="17" spans="2:10" x14ac:dyDescent="0.35">
      <c r="B17" s="3" t="s">
        <v>14</v>
      </c>
      <c r="D17" s="96">
        <v>0</v>
      </c>
      <c r="E17" s="4">
        <v>1</v>
      </c>
      <c r="F17" s="4">
        <v>4</v>
      </c>
      <c r="G17" s="4">
        <v>0</v>
      </c>
      <c r="H17" s="142">
        <v>0</v>
      </c>
      <c r="I17" s="201">
        <v>11</v>
      </c>
      <c r="J17" s="205">
        <f t="shared" si="0"/>
        <v>16</v>
      </c>
    </row>
    <row r="18" spans="2:10" x14ac:dyDescent="0.35">
      <c r="B18" s="3" t="s">
        <v>15</v>
      </c>
      <c r="D18" s="96">
        <v>11</v>
      </c>
      <c r="E18" s="4">
        <v>2</v>
      </c>
      <c r="F18" s="15">
        <v>17</v>
      </c>
      <c r="G18" s="4">
        <v>0</v>
      </c>
      <c r="H18" s="142">
        <v>0</v>
      </c>
      <c r="I18" s="201">
        <v>27</v>
      </c>
      <c r="J18" s="205">
        <f t="shared" si="0"/>
        <v>57</v>
      </c>
    </row>
    <row r="19" spans="2:10" x14ac:dyDescent="0.35">
      <c r="B19" s="3" t="s">
        <v>16</v>
      </c>
      <c r="D19" s="96">
        <v>15</v>
      </c>
      <c r="E19" s="4">
        <v>3</v>
      </c>
      <c r="F19" s="4">
        <v>21</v>
      </c>
      <c r="G19" s="4">
        <v>7</v>
      </c>
      <c r="H19" s="4">
        <v>16</v>
      </c>
      <c r="I19" s="201">
        <v>85</v>
      </c>
      <c r="J19" s="205">
        <f t="shared" si="0"/>
        <v>147</v>
      </c>
    </row>
    <row r="20" spans="2:10" x14ac:dyDescent="0.35">
      <c r="B20" s="3" t="s">
        <v>17</v>
      </c>
      <c r="D20" s="153">
        <v>2.8E-3</v>
      </c>
      <c r="E20" s="6">
        <v>5.7999999999999996E-3</v>
      </c>
      <c r="F20" s="6">
        <v>5.4999999999999997E-3</v>
      </c>
      <c r="G20" s="6" t="s">
        <v>150</v>
      </c>
      <c r="H20" s="6">
        <v>2.0999999999999999E-3</v>
      </c>
      <c r="I20" s="136">
        <v>2.5999999999999999E-3</v>
      </c>
      <c r="J20" s="207">
        <f>AVERAGE(D20:I20)</f>
        <v>3.7599999999999995E-3</v>
      </c>
    </row>
    <row r="21" spans="2:10" x14ac:dyDescent="0.35">
      <c r="B21" s="3" t="s">
        <v>18</v>
      </c>
      <c r="D21" s="153">
        <v>6.0000000000000001E-3</v>
      </c>
      <c r="E21" s="6">
        <v>7.1999999999999998E-3</v>
      </c>
      <c r="F21" s="6">
        <v>7.7999999999999996E-3</v>
      </c>
      <c r="G21" s="7" t="s">
        <v>799</v>
      </c>
      <c r="H21" s="6">
        <v>6.4000000000000003E-3</v>
      </c>
      <c r="I21" s="136">
        <v>6.7000000000000002E-3</v>
      </c>
      <c r="J21" s="207">
        <f>AVERAGE(D21:I21)</f>
        <v>6.8199999999999997E-3</v>
      </c>
    </row>
    <row r="22" spans="2:10" x14ac:dyDescent="0.35">
      <c r="B22" s="3" t="s">
        <v>19</v>
      </c>
      <c r="D22" s="100">
        <v>0.81</v>
      </c>
      <c r="E22" s="7">
        <v>0.81</v>
      </c>
      <c r="F22" s="7">
        <v>0.84</v>
      </c>
      <c r="G22" s="7">
        <v>0.79</v>
      </c>
      <c r="H22" s="7">
        <v>0.7</v>
      </c>
      <c r="I22" s="202">
        <v>0.7</v>
      </c>
      <c r="J22" s="208">
        <f>AVERAGE(D22:I22)</f>
        <v>0.77500000000000002</v>
      </c>
    </row>
    <row r="23" spans="2:10" x14ac:dyDescent="0.35">
      <c r="B23" s="3" t="s">
        <v>20</v>
      </c>
      <c r="D23" s="209">
        <v>68431</v>
      </c>
      <c r="E23" s="8">
        <v>45494</v>
      </c>
      <c r="F23" s="8">
        <v>37943</v>
      </c>
      <c r="G23" s="14">
        <v>49471</v>
      </c>
      <c r="H23" s="14">
        <v>10746</v>
      </c>
      <c r="I23" s="203">
        <v>61876</v>
      </c>
      <c r="J23" s="210">
        <f>SUM(D23:I23)</f>
        <v>273961</v>
      </c>
    </row>
    <row r="24" spans="2:10" x14ac:dyDescent="0.35">
      <c r="B24" s="3" t="s">
        <v>21</v>
      </c>
      <c r="D24" s="96">
        <v>618</v>
      </c>
      <c r="E24" s="4">
        <v>752</v>
      </c>
      <c r="F24" s="4">
        <v>551</v>
      </c>
      <c r="G24" s="4">
        <v>700</v>
      </c>
      <c r="H24" s="4">
        <v>347</v>
      </c>
      <c r="I24" s="201">
        <v>489</v>
      </c>
      <c r="J24" s="205">
        <f>SUM(D24:I24)</f>
        <v>3457</v>
      </c>
    </row>
    <row r="25" spans="2:10" x14ac:dyDescent="0.35">
      <c r="B25" s="3" t="s">
        <v>23</v>
      </c>
      <c r="D25" s="96">
        <v>7</v>
      </c>
      <c r="E25" s="4">
        <v>10</v>
      </c>
      <c r="F25" s="179" t="s">
        <v>29</v>
      </c>
      <c r="G25" s="4">
        <v>5</v>
      </c>
      <c r="H25" s="71" t="s">
        <v>29</v>
      </c>
      <c r="I25" s="201">
        <v>5</v>
      </c>
      <c r="J25" s="205">
        <f>SUM(D25:I25)</f>
        <v>27</v>
      </c>
    </row>
    <row r="26" spans="2:10" x14ac:dyDescent="0.35">
      <c r="B26" s="3" t="s">
        <v>24</v>
      </c>
      <c r="D26" s="100">
        <v>0.47</v>
      </c>
      <c r="E26" s="7">
        <v>0.79</v>
      </c>
      <c r="F26" s="179" t="s">
        <v>29</v>
      </c>
      <c r="G26" s="7">
        <v>0.28999999999999998</v>
      </c>
      <c r="H26" s="71" t="s">
        <v>29</v>
      </c>
      <c r="I26" s="202">
        <v>0.64</v>
      </c>
      <c r="J26" s="208">
        <f>AVERAGE(D26:I26)</f>
        <v>0.54749999999999999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0.77</v>
      </c>
      <c r="E28" s="102">
        <v>0.89</v>
      </c>
      <c r="F28" s="294" t="s">
        <v>29</v>
      </c>
      <c r="G28" s="102">
        <v>0.87</v>
      </c>
      <c r="H28" s="295" t="s">
        <v>29</v>
      </c>
      <c r="I28" s="211">
        <v>0.6</v>
      </c>
      <c r="J28" s="212">
        <f>AVERAGE(D28:I28)</f>
        <v>0.78250000000000008</v>
      </c>
    </row>
  </sheetData>
  <pageMargins left="0.511811024" right="0.511811024" top="0.78740157500000008" bottom="0.78740157500000008" header="0.31496062000000008" footer="0.31496062000000008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2590-04AC-4A54-973D-B6AC79ACA4AA}">
  <dimension ref="B3:L28"/>
  <sheetViews>
    <sheetView showGridLines="0" topLeftCell="A20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69</v>
      </c>
      <c r="J4" s="291">
        <f t="shared" ref="J4:J19" si="0">SUM(D4:I4)</f>
        <v>313</v>
      </c>
      <c r="K4" s="41">
        <v>46046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0</v>
      </c>
      <c r="H6" s="4">
        <v>0</v>
      </c>
      <c r="I6" s="201">
        <v>3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66</v>
      </c>
      <c r="E7" s="4">
        <v>62</v>
      </c>
      <c r="F7" s="4">
        <v>36</v>
      </c>
      <c r="G7" s="4">
        <v>56</v>
      </c>
      <c r="H7" s="4">
        <v>16</v>
      </c>
      <c r="I7" s="201">
        <v>66</v>
      </c>
      <c r="J7" s="205">
        <f t="shared" si="0"/>
        <v>302</v>
      </c>
      <c r="L7" s="25"/>
    </row>
    <row r="8" spans="2:12" x14ac:dyDescent="0.35">
      <c r="B8" s="3" t="s">
        <v>7</v>
      </c>
      <c r="D8" s="96">
        <v>55</v>
      </c>
      <c r="E8" s="4">
        <v>59</v>
      </c>
      <c r="F8" s="4">
        <v>33</v>
      </c>
      <c r="G8" s="4">
        <v>51</v>
      </c>
      <c r="H8" s="4">
        <v>15</v>
      </c>
      <c r="I8" s="201">
        <v>60</v>
      </c>
      <c r="J8" s="205">
        <f t="shared" si="0"/>
        <v>273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60</v>
      </c>
      <c r="E11" s="4">
        <v>45</v>
      </c>
      <c r="F11" s="4">
        <v>50</v>
      </c>
      <c r="G11" s="4">
        <v>51</v>
      </c>
      <c r="H11" s="4">
        <v>16</v>
      </c>
      <c r="I11" s="201">
        <v>74</v>
      </c>
      <c r="J11" s="205">
        <f t="shared" si="0"/>
        <v>296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6</v>
      </c>
      <c r="G12" s="4">
        <v>1</v>
      </c>
      <c r="H12" s="4">
        <v>0</v>
      </c>
      <c r="I12" s="201">
        <v>8</v>
      </c>
      <c r="J12" s="205">
        <f t="shared" si="0"/>
        <v>20</v>
      </c>
    </row>
    <row r="13" spans="2:12" x14ac:dyDescent="0.35">
      <c r="B13" s="3" t="s">
        <v>11</v>
      </c>
      <c r="D13" s="96">
        <v>4</v>
      </c>
      <c r="E13" s="4">
        <v>0</v>
      </c>
      <c r="F13" s="4">
        <v>3</v>
      </c>
      <c r="G13" s="4">
        <v>1</v>
      </c>
      <c r="H13" s="4">
        <v>0</v>
      </c>
      <c r="I13" s="201">
        <v>3</v>
      </c>
      <c r="J13" s="205">
        <f t="shared" si="0"/>
        <v>11</v>
      </c>
    </row>
    <row r="14" spans="2:12" x14ac:dyDescent="0.35">
      <c r="B14" s="3" t="s">
        <v>112</v>
      </c>
      <c r="D14" s="96">
        <v>7</v>
      </c>
      <c r="E14" s="4">
        <v>0</v>
      </c>
      <c r="F14" s="4">
        <v>0</v>
      </c>
      <c r="G14" s="4">
        <v>0</v>
      </c>
      <c r="H14" s="4">
        <v>0</v>
      </c>
      <c r="I14" s="201">
        <v>9</v>
      </c>
      <c r="J14" s="205">
        <f t="shared" si="0"/>
        <v>16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0</v>
      </c>
      <c r="G15" s="4">
        <v>4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11</v>
      </c>
      <c r="E16" s="4">
        <v>2</v>
      </c>
      <c r="F16" s="4">
        <v>9</v>
      </c>
      <c r="G16" s="4">
        <v>9</v>
      </c>
      <c r="H16" s="4">
        <v>0</v>
      </c>
      <c r="I16" s="201">
        <v>50</v>
      </c>
      <c r="J16" s="205">
        <f t="shared" si="0"/>
        <v>81</v>
      </c>
    </row>
    <row r="17" spans="2:10" x14ac:dyDescent="0.35">
      <c r="B17" s="3" t="s">
        <v>14</v>
      </c>
      <c r="D17" s="96">
        <v>0</v>
      </c>
      <c r="E17" s="4">
        <v>2</v>
      </c>
      <c r="F17" s="4">
        <v>0</v>
      </c>
      <c r="G17" s="4">
        <v>0</v>
      </c>
      <c r="H17" s="142">
        <v>0</v>
      </c>
      <c r="I17" s="201">
        <v>0</v>
      </c>
      <c r="J17" s="205">
        <f t="shared" si="0"/>
        <v>2</v>
      </c>
    </row>
    <row r="18" spans="2:10" x14ac:dyDescent="0.35">
      <c r="B18" s="3" t="s">
        <v>15</v>
      </c>
      <c r="D18" s="96">
        <v>0</v>
      </c>
      <c r="E18" s="4">
        <v>4</v>
      </c>
      <c r="F18" s="15">
        <v>11</v>
      </c>
      <c r="G18" s="15">
        <v>0</v>
      </c>
      <c r="H18" s="142">
        <v>0</v>
      </c>
      <c r="I18" s="201">
        <v>0</v>
      </c>
      <c r="J18" s="205">
        <f t="shared" si="0"/>
        <v>15</v>
      </c>
    </row>
    <row r="19" spans="2:10" x14ac:dyDescent="0.35">
      <c r="B19" s="3" t="s">
        <v>16</v>
      </c>
      <c r="D19" s="96">
        <v>11</v>
      </c>
      <c r="E19" s="4">
        <v>4</v>
      </c>
      <c r="F19" s="4">
        <v>11</v>
      </c>
      <c r="G19" s="4">
        <v>9</v>
      </c>
      <c r="H19" s="4">
        <v>18</v>
      </c>
      <c r="I19" s="201">
        <v>50</v>
      </c>
      <c r="J19" s="205">
        <f t="shared" si="0"/>
        <v>103</v>
      </c>
    </row>
    <row r="20" spans="2:10" x14ac:dyDescent="0.35">
      <c r="B20" s="3" t="s">
        <v>17</v>
      </c>
      <c r="D20" s="153">
        <v>3.8E-3</v>
      </c>
      <c r="E20" s="6">
        <v>5.7000000000000002E-3</v>
      </c>
      <c r="F20" s="6">
        <v>5.1000000000000004E-3</v>
      </c>
      <c r="G20" s="6" t="s">
        <v>806</v>
      </c>
      <c r="H20" s="6">
        <v>4.1999999999999997E-3</v>
      </c>
      <c r="I20" s="136">
        <v>3.1E-2</v>
      </c>
      <c r="J20" s="207">
        <f>AVERAGE(D20:I20)</f>
        <v>9.9600000000000001E-3</v>
      </c>
    </row>
    <row r="21" spans="2:10" x14ac:dyDescent="0.35">
      <c r="B21" s="3" t="s">
        <v>18</v>
      </c>
      <c r="D21" s="153">
        <v>6.0000000000000001E-3</v>
      </c>
      <c r="E21" s="6">
        <v>1.5100000000000001E-2</v>
      </c>
      <c r="F21" s="6">
        <v>1.5100000000000001E-2</v>
      </c>
      <c r="G21" s="7" t="s">
        <v>799</v>
      </c>
      <c r="H21" s="6">
        <v>6.3E-3</v>
      </c>
      <c r="I21" s="136">
        <v>7.9000000000000008E-3</v>
      </c>
      <c r="J21" s="207">
        <f>AVERAGE(D21:I21)</f>
        <v>1.008E-2</v>
      </c>
    </row>
    <row r="22" spans="2:10" x14ac:dyDescent="0.35">
      <c r="B22" s="3" t="s">
        <v>19</v>
      </c>
      <c r="D22" s="100">
        <v>0.79</v>
      </c>
      <c r="E22" s="7">
        <v>0.74</v>
      </c>
      <c r="F22" s="7">
        <v>0.78</v>
      </c>
      <c r="G22" s="7">
        <v>0.7</v>
      </c>
      <c r="H22" s="7">
        <v>0.49</v>
      </c>
      <c r="I22" s="202">
        <v>0.65</v>
      </c>
      <c r="J22" s="208">
        <f>AVERAGE(D22:I22)</f>
        <v>0.69166666666666676</v>
      </c>
    </row>
    <row r="23" spans="2:10" x14ac:dyDescent="0.35">
      <c r="B23" s="3" t="s">
        <v>20</v>
      </c>
      <c r="D23" s="209">
        <v>41615</v>
      </c>
      <c r="E23" s="8">
        <v>29777</v>
      </c>
      <c r="F23" s="8">
        <v>35283</v>
      </c>
      <c r="G23" s="14">
        <v>37697</v>
      </c>
      <c r="H23" s="14">
        <v>8057</v>
      </c>
      <c r="I23" s="203">
        <v>82829</v>
      </c>
      <c r="J23" s="210">
        <f>SUM(D23:I23)</f>
        <v>235258</v>
      </c>
    </row>
    <row r="24" spans="2:10" x14ac:dyDescent="0.35">
      <c r="B24" s="3" t="s">
        <v>21</v>
      </c>
      <c r="D24" s="96">
        <v>545</v>
      </c>
      <c r="E24" s="4">
        <v>505</v>
      </c>
      <c r="F24" s="4">
        <v>539</v>
      </c>
      <c r="G24" s="4">
        <v>561</v>
      </c>
      <c r="H24" s="4">
        <v>268</v>
      </c>
      <c r="I24" s="201">
        <v>519</v>
      </c>
      <c r="J24" s="205">
        <f>SUM(D24:I24)</f>
        <v>2937</v>
      </c>
    </row>
    <row r="25" spans="2:10" x14ac:dyDescent="0.35">
      <c r="B25" s="3" t="s">
        <v>23</v>
      </c>
      <c r="D25" s="96">
        <v>7</v>
      </c>
      <c r="E25" s="4">
        <v>11</v>
      </c>
      <c r="F25" s="179" t="s">
        <v>29</v>
      </c>
      <c r="G25" s="4">
        <v>9</v>
      </c>
      <c r="H25" s="71" t="s">
        <v>29</v>
      </c>
      <c r="I25" s="201">
        <v>5</v>
      </c>
      <c r="J25" s="205">
        <f>SUM(D25:I25)</f>
        <v>32</v>
      </c>
    </row>
    <row r="26" spans="2:10" x14ac:dyDescent="0.35">
      <c r="B26" s="3" t="s">
        <v>24</v>
      </c>
      <c r="D26" s="100">
        <v>0.47</v>
      </c>
      <c r="E26" s="7">
        <v>0.78</v>
      </c>
      <c r="F26" s="179" t="s">
        <v>29</v>
      </c>
      <c r="G26" s="7">
        <v>0.3</v>
      </c>
      <c r="H26" s="71" t="s">
        <v>29</v>
      </c>
      <c r="I26" s="202">
        <v>0.64</v>
      </c>
      <c r="J26" s="208">
        <f>AVERAGE(D26:I26)</f>
        <v>0.54749999999999999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0.77</v>
      </c>
      <c r="E28" s="102">
        <v>0.89</v>
      </c>
      <c r="F28" s="294" t="s">
        <v>29</v>
      </c>
      <c r="G28" s="102">
        <v>0.7</v>
      </c>
      <c r="H28" s="295" t="s">
        <v>29</v>
      </c>
      <c r="I28" s="211">
        <v>0.6</v>
      </c>
      <c r="J28" s="212">
        <f>AVERAGE(D28:I28)</f>
        <v>0.7400000000000001</v>
      </c>
    </row>
  </sheetData>
  <pageMargins left="0.511811024" right="0.511811024" top="0.78740157500000008" bottom="0.78740157500000008" header="0.31496062000000008" footer="0.31496062000000008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8646-77F8-40CE-ADE8-67B2CAC2369F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69</v>
      </c>
      <c r="J4" s="291">
        <f t="shared" ref="J4:J19" si="0">SUM(D4:I4)</f>
        <v>313</v>
      </c>
      <c r="K4" s="41">
        <v>46048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1</v>
      </c>
      <c r="I6" s="201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65</v>
      </c>
      <c r="E7" s="4">
        <v>62</v>
      </c>
      <c r="F7" s="4">
        <v>36</v>
      </c>
      <c r="G7" s="4">
        <v>56</v>
      </c>
      <c r="H7" s="4">
        <v>15</v>
      </c>
      <c r="I7" s="201">
        <v>67</v>
      </c>
      <c r="J7" s="205">
        <f t="shared" si="0"/>
        <v>301</v>
      </c>
      <c r="L7" s="25"/>
    </row>
    <row r="8" spans="2:12" x14ac:dyDescent="0.35">
      <c r="B8" s="3" t="s">
        <v>7</v>
      </c>
      <c r="D8" s="96">
        <v>54</v>
      </c>
      <c r="E8" s="4">
        <v>59</v>
      </c>
      <c r="F8" s="4">
        <v>33</v>
      </c>
      <c r="G8" s="4">
        <v>51</v>
      </c>
      <c r="H8" s="4">
        <v>14</v>
      </c>
      <c r="I8" s="201">
        <v>61</v>
      </c>
      <c r="J8" s="205">
        <f t="shared" si="0"/>
        <v>272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66</v>
      </c>
      <c r="E11" s="4">
        <v>46</v>
      </c>
      <c r="F11" s="4">
        <v>48</v>
      </c>
      <c r="G11" s="4">
        <v>45</v>
      </c>
      <c r="H11" s="4">
        <v>15</v>
      </c>
      <c r="I11" s="201">
        <v>59</v>
      </c>
      <c r="J11" s="205">
        <f t="shared" si="0"/>
        <v>279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2</v>
      </c>
      <c r="G12" s="4">
        <v>2</v>
      </c>
      <c r="H12" s="4">
        <v>0</v>
      </c>
      <c r="I12" s="201">
        <v>12</v>
      </c>
      <c r="J12" s="205">
        <f t="shared" si="0"/>
        <v>17</v>
      </c>
    </row>
    <row r="13" spans="2:12" x14ac:dyDescent="0.35">
      <c r="B13" s="3" t="s">
        <v>11</v>
      </c>
      <c r="D13" s="96">
        <v>8</v>
      </c>
      <c r="E13" s="4">
        <v>0</v>
      </c>
      <c r="F13" s="4">
        <v>2</v>
      </c>
      <c r="G13" s="4">
        <v>0</v>
      </c>
      <c r="H13" s="4">
        <v>0</v>
      </c>
      <c r="I13" s="201">
        <v>3</v>
      </c>
      <c r="J13" s="205">
        <f t="shared" si="0"/>
        <v>13</v>
      </c>
    </row>
    <row r="14" spans="2:12" x14ac:dyDescent="0.35">
      <c r="B14" s="3" t="s">
        <v>112</v>
      </c>
      <c r="D14" s="96">
        <v>5</v>
      </c>
      <c r="E14" s="4">
        <v>0</v>
      </c>
      <c r="F14" s="4">
        <v>0</v>
      </c>
      <c r="G14" s="4">
        <v>0</v>
      </c>
      <c r="H14" s="4">
        <v>0</v>
      </c>
      <c r="I14" s="201">
        <v>1</v>
      </c>
      <c r="J14" s="205">
        <f t="shared" si="0"/>
        <v>6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12</v>
      </c>
      <c r="E16" s="4">
        <v>0</v>
      </c>
      <c r="F16" s="4">
        <v>3</v>
      </c>
      <c r="G16" s="4">
        <v>8</v>
      </c>
      <c r="H16" s="4">
        <v>0</v>
      </c>
      <c r="I16" s="201">
        <v>35</v>
      </c>
      <c r="J16" s="205">
        <f t="shared" si="0"/>
        <v>58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239">
        <v>0</v>
      </c>
      <c r="H17" s="142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3</v>
      </c>
      <c r="G18" s="239">
        <v>0</v>
      </c>
      <c r="H18" s="142">
        <v>0</v>
      </c>
      <c r="I18" s="201">
        <v>5</v>
      </c>
      <c r="J18" s="205">
        <f t="shared" si="0"/>
        <v>8</v>
      </c>
    </row>
    <row r="19" spans="2:10" x14ac:dyDescent="0.35">
      <c r="B19" s="3" t="s">
        <v>16</v>
      </c>
      <c r="D19" s="96">
        <v>12</v>
      </c>
      <c r="E19" s="4">
        <v>0</v>
      </c>
      <c r="F19" s="4">
        <v>3</v>
      </c>
      <c r="G19" s="4">
        <v>8</v>
      </c>
      <c r="H19" s="4">
        <v>17</v>
      </c>
      <c r="I19" s="201">
        <v>41</v>
      </c>
      <c r="J19" s="205">
        <f t="shared" si="0"/>
        <v>81</v>
      </c>
    </row>
    <row r="20" spans="2:10" x14ac:dyDescent="0.35">
      <c r="B20" s="3" t="s">
        <v>17</v>
      </c>
      <c r="D20" s="153">
        <v>6.6E-3</v>
      </c>
      <c r="E20" s="6">
        <v>5.8999999999999999E-3</v>
      </c>
      <c r="F20" s="6">
        <v>8.6E-3</v>
      </c>
      <c r="G20" s="6" t="s">
        <v>194</v>
      </c>
      <c r="H20" s="6">
        <v>1.9099999999999999E-2</v>
      </c>
      <c r="I20" s="136">
        <v>8.6E-3</v>
      </c>
      <c r="J20" s="207">
        <f>AVERAGE(D20:I20)</f>
        <v>9.7599999999999996E-3</v>
      </c>
    </row>
    <row r="21" spans="2:10" x14ac:dyDescent="0.35">
      <c r="B21" s="3" t="s">
        <v>18</v>
      </c>
      <c r="D21" s="153">
        <v>5.4000000000000003E-3</v>
      </c>
      <c r="E21" s="6">
        <v>1.4800000000000001E-2</v>
      </c>
      <c r="F21" s="6">
        <v>1.4800000000000001E-2</v>
      </c>
      <c r="G21" s="7" t="s">
        <v>346</v>
      </c>
      <c r="H21" s="6">
        <v>6.7999999999999996E-3</v>
      </c>
      <c r="I21" s="136">
        <v>5.4000000000000003E-3</v>
      </c>
      <c r="J21" s="207">
        <f>AVERAGE(D21:I21)</f>
        <v>9.4400000000000005E-3</v>
      </c>
    </row>
    <row r="22" spans="2:10" x14ac:dyDescent="0.35">
      <c r="B22" s="3" t="s">
        <v>19</v>
      </c>
      <c r="D22" s="100">
        <v>0.77</v>
      </c>
      <c r="E22" s="7">
        <v>0.81</v>
      </c>
      <c r="F22" s="7">
        <v>0.87</v>
      </c>
      <c r="G22" s="7">
        <v>0.62</v>
      </c>
      <c r="H22" s="7">
        <v>0.54</v>
      </c>
      <c r="I22" s="202">
        <v>0.64</v>
      </c>
      <c r="J22" s="208">
        <f>AVERAGE(D22:I22)</f>
        <v>0.70833333333333337</v>
      </c>
    </row>
    <row r="23" spans="2:10" x14ac:dyDescent="0.35">
      <c r="B23" s="3" t="s">
        <v>20</v>
      </c>
      <c r="D23" s="209">
        <v>61761</v>
      </c>
      <c r="E23" s="8">
        <v>31358</v>
      </c>
      <c r="F23" s="8">
        <v>38256</v>
      </c>
      <c r="G23" s="14">
        <v>41143</v>
      </c>
      <c r="H23" s="14">
        <v>8645</v>
      </c>
      <c r="I23" s="203">
        <v>58960</v>
      </c>
      <c r="J23" s="210">
        <f>SUM(D23:I23)</f>
        <v>240123</v>
      </c>
    </row>
    <row r="24" spans="2:10" x14ac:dyDescent="0.35">
      <c r="B24" s="3" t="s">
        <v>21</v>
      </c>
      <c r="D24" s="96">
        <v>477</v>
      </c>
      <c r="E24" s="4">
        <v>856</v>
      </c>
      <c r="F24" s="4">
        <v>635</v>
      </c>
      <c r="G24" s="4">
        <v>541</v>
      </c>
      <c r="H24" s="4">
        <v>276</v>
      </c>
      <c r="I24" s="201">
        <v>432</v>
      </c>
      <c r="J24" s="205">
        <f>SUM(D24:I24)</f>
        <v>3217</v>
      </c>
    </row>
    <row r="25" spans="2:10" x14ac:dyDescent="0.35">
      <c r="B25" s="3" t="s">
        <v>23</v>
      </c>
      <c r="D25" s="96">
        <v>23</v>
      </c>
      <c r="E25" s="4">
        <v>20</v>
      </c>
      <c r="F25" s="179" t="s">
        <v>29</v>
      </c>
      <c r="G25" s="4">
        <v>11</v>
      </c>
      <c r="H25" s="71" t="s">
        <v>29</v>
      </c>
      <c r="I25" s="201">
        <v>20</v>
      </c>
      <c r="J25" s="205">
        <f>SUM(D25:I25)</f>
        <v>74</v>
      </c>
    </row>
    <row r="26" spans="2:10" x14ac:dyDescent="0.35">
      <c r="B26" s="3" t="s">
        <v>24</v>
      </c>
      <c r="D26" s="100">
        <v>0.52</v>
      </c>
      <c r="E26" s="7">
        <v>0.83</v>
      </c>
      <c r="F26" s="179" t="s">
        <v>29</v>
      </c>
      <c r="G26" s="7">
        <v>0.35</v>
      </c>
      <c r="H26" s="71" t="s">
        <v>29</v>
      </c>
      <c r="I26" s="202">
        <v>0.64</v>
      </c>
      <c r="J26" s="208">
        <f>AVERAGE(D26:I26)</f>
        <v>0.58500000000000008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0.77</v>
      </c>
      <c r="E28" s="102">
        <v>0.86</v>
      </c>
      <c r="F28" s="294" t="s">
        <v>29</v>
      </c>
      <c r="G28" s="102">
        <v>0.69</v>
      </c>
      <c r="H28" s="295" t="s">
        <v>29</v>
      </c>
      <c r="I28" s="211">
        <v>0.59</v>
      </c>
      <c r="J28" s="212">
        <f>AVERAGE(D28:I28)</f>
        <v>0.72749999999999992</v>
      </c>
    </row>
  </sheetData>
  <pageMargins left="0.511811024" right="0.511811024" top="0.78740157500000008" bottom="0.78740157500000008" header="0.31496062000000008" footer="0.31496062000000008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B0A1-44E8-4B33-A664-F78377D12065}">
  <dimension ref="B3:L28"/>
  <sheetViews>
    <sheetView showGridLines="0" topLeftCell="A21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68</v>
      </c>
      <c r="J4" s="291">
        <f t="shared" ref="J4:J19" si="0">SUM(D4:I4)</f>
        <v>312</v>
      </c>
      <c r="K4" s="41">
        <v>46049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1</v>
      </c>
      <c r="I6" s="201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65</v>
      </c>
      <c r="E7" s="4">
        <v>62</v>
      </c>
      <c r="F7" s="4">
        <v>36</v>
      </c>
      <c r="G7" s="4">
        <v>56</v>
      </c>
      <c r="H7" s="4">
        <v>15</v>
      </c>
      <c r="I7" s="201">
        <v>65</v>
      </c>
      <c r="J7" s="205">
        <f t="shared" si="0"/>
        <v>299</v>
      </c>
      <c r="L7" s="25"/>
    </row>
    <row r="8" spans="2:12" x14ac:dyDescent="0.35">
      <c r="B8" s="3" t="s">
        <v>7</v>
      </c>
      <c r="D8" s="96">
        <v>54</v>
      </c>
      <c r="E8" s="4">
        <v>59</v>
      </c>
      <c r="F8" s="4">
        <v>33</v>
      </c>
      <c r="G8" s="4">
        <v>51</v>
      </c>
      <c r="H8" s="4">
        <v>16</v>
      </c>
      <c r="I8" s="201">
        <v>59</v>
      </c>
      <c r="J8" s="205">
        <f t="shared" si="0"/>
        <v>272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4">
        <v>51</v>
      </c>
      <c r="F11" s="4">
        <v>42</v>
      </c>
      <c r="G11" s="4">
        <v>49</v>
      </c>
      <c r="H11" s="4">
        <v>17</v>
      </c>
      <c r="I11" s="201">
        <v>64</v>
      </c>
      <c r="J11" s="205">
        <f t="shared" si="0"/>
        <v>287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4</v>
      </c>
      <c r="G12" s="4">
        <v>6</v>
      </c>
      <c r="H12" s="4">
        <v>0</v>
      </c>
      <c r="I12" s="201">
        <v>6</v>
      </c>
      <c r="J12" s="205">
        <f t="shared" si="0"/>
        <v>21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7</v>
      </c>
      <c r="E14" s="4">
        <v>0</v>
      </c>
      <c r="F14" s="4">
        <v>0</v>
      </c>
      <c r="G14" s="4">
        <v>0</v>
      </c>
      <c r="H14" s="4">
        <v>0</v>
      </c>
      <c r="I14" s="201">
        <v>4</v>
      </c>
      <c r="J14" s="205">
        <f t="shared" si="0"/>
        <v>11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10</v>
      </c>
      <c r="E16" s="4">
        <v>0</v>
      </c>
      <c r="F16" s="4">
        <v>6</v>
      </c>
      <c r="G16" s="4">
        <v>9</v>
      </c>
      <c r="H16" s="4">
        <v>0</v>
      </c>
      <c r="I16" s="201">
        <v>35</v>
      </c>
      <c r="J16" s="205">
        <f t="shared" si="0"/>
        <v>60</v>
      </c>
    </row>
    <row r="17" spans="2:10" x14ac:dyDescent="0.35">
      <c r="B17" s="3" t="s">
        <v>14</v>
      </c>
      <c r="D17" s="96">
        <v>0</v>
      </c>
      <c r="E17" s="4">
        <v>0</v>
      </c>
      <c r="F17" s="4">
        <v>0</v>
      </c>
      <c r="G17" s="4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2</v>
      </c>
      <c r="E18" s="4">
        <v>0</v>
      </c>
      <c r="F18" s="15">
        <v>0</v>
      </c>
      <c r="G18" s="4">
        <v>0</v>
      </c>
      <c r="H18" s="142">
        <v>0</v>
      </c>
      <c r="I18" s="201">
        <v>2</v>
      </c>
      <c r="J18" s="205">
        <f t="shared" si="0"/>
        <v>4</v>
      </c>
    </row>
    <row r="19" spans="2:10" x14ac:dyDescent="0.35">
      <c r="B19" s="3" t="s">
        <v>16</v>
      </c>
      <c r="D19" s="96">
        <v>12</v>
      </c>
      <c r="E19" s="4">
        <v>0</v>
      </c>
      <c r="F19" s="4">
        <v>6</v>
      </c>
      <c r="G19" s="4">
        <v>9</v>
      </c>
      <c r="H19" s="4">
        <v>7</v>
      </c>
      <c r="I19" s="201">
        <v>37</v>
      </c>
      <c r="J19" s="205">
        <f t="shared" si="0"/>
        <v>71</v>
      </c>
    </row>
    <row r="20" spans="2:10" x14ac:dyDescent="0.35">
      <c r="B20" s="3" t="s">
        <v>17</v>
      </c>
      <c r="D20" s="153">
        <v>4.4000000000000003E-3</v>
      </c>
      <c r="E20" s="6">
        <v>5.8999999999999999E-3</v>
      </c>
      <c r="F20" s="6">
        <v>1.4500000000000001E-2</v>
      </c>
      <c r="G20" s="6" t="s">
        <v>252</v>
      </c>
      <c r="H20" s="6">
        <v>1.12E-2</v>
      </c>
      <c r="I20" s="136">
        <v>6.6E-3</v>
      </c>
      <c r="J20" s="207">
        <f>AVERAGE(D20:I20)</f>
        <v>8.5200000000000015E-3</v>
      </c>
    </row>
    <row r="21" spans="2:10" x14ac:dyDescent="0.35">
      <c r="B21" s="3" t="s">
        <v>18</v>
      </c>
      <c r="D21" s="153">
        <v>5.7999999999999996E-3</v>
      </c>
      <c r="E21" s="6">
        <v>1.5599999999999999E-2</v>
      </c>
      <c r="F21" s="6">
        <v>1.5599999999999999E-2</v>
      </c>
      <c r="G21" s="7" t="s">
        <v>489</v>
      </c>
      <c r="H21" s="6">
        <v>6.8999999999999999E-3</v>
      </c>
      <c r="I21" s="136">
        <v>1.09E-2</v>
      </c>
      <c r="J21" s="207">
        <f>AVERAGE(D21:I21)</f>
        <v>1.0959999999999999E-2</v>
      </c>
    </row>
    <row r="22" spans="2:10" x14ac:dyDescent="0.35">
      <c r="B22" s="3" t="s">
        <v>19</v>
      </c>
      <c r="D22" s="100">
        <v>0.84</v>
      </c>
      <c r="E22" s="7">
        <v>0.75</v>
      </c>
      <c r="F22" s="7">
        <v>0.74</v>
      </c>
      <c r="G22" s="7">
        <v>0.66</v>
      </c>
      <c r="H22" s="7">
        <v>0.67</v>
      </c>
      <c r="I22" s="202">
        <v>0.62</v>
      </c>
      <c r="J22" s="208">
        <f>AVERAGE(D22:I22)</f>
        <v>0.71333333333333337</v>
      </c>
    </row>
    <row r="23" spans="2:10" x14ac:dyDescent="0.35">
      <c r="B23" s="3" t="s">
        <v>20</v>
      </c>
      <c r="D23" s="209">
        <v>54711</v>
      </c>
      <c r="E23" s="8">
        <v>28237</v>
      </c>
      <c r="F23" s="8">
        <v>31193</v>
      </c>
      <c r="G23" s="14">
        <v>45210</v>
      </c>
      <c r="H23" s="14">
        <v>13570</v>
      </c>
      <c r="I23" s="203">
        <v>63317</v>
      </c>
      <c r="J23" s="210">
        <f>SUM(D23:I23)</f>
        <v>236238</v>
      </c>
    </row>
    <row r="24" spans="2:10" x14ac:dyDescent="0.35">
      <c r="B24" s="3" t="s">
        <v>21</v>
      </c>
      <c r="D24" s="96">
        <v>943</v>
      </c>
      <c r="E24" s="4">
        <v>778</v>
      </c>
      <c r="F24" s="4">
        <v>567</v>
      </c>
      <c r="G24" s="4">
        <v>421</v>
      </c>
      <c r="H24" s="4">
        <v>207</v>
      </c>
      <c r="I24" s="201">
        <v>532</v>
      </c>
      <c r="J24" s="205">
        <f>SUM(D24:I24)</f>
        <v>3448</v>
      </c>
    </row>
    <row r="25" spans="2:10" x14ac:dyDescent="0.35">
      <c r="B25" s="3" t="s">
        <v>23</v>
      </c>
      <c r="D25" s="96">
        <v>1</v>
      </c>
      <c r="E25" s="4">
        <v>7</v>
      </c>
      <c r="F25" s="179" t="s">
        <v>29</v>
      </c>
      <c r="G25" s="4">
        <v>3</v>
      </c>
      <c r="H25" s="71" t="s">
        <v>29</v>
      </c>
      <c r="I25" s="201">
        <v>5</v>
      </c>
      <c r="J25" s="205">
        <f>SUM(D25:I25)</f>
        <v>16</v>
      </c>
    </row>
    <row r="26" spans="2:10" x14ac:dyDescent="0.35">
      <c r="B26" s="3" t="s">
        <v>24</v>
      </c>
      <c r="D26" s="100">
        <v>0.49</v>
      </c>
      <c r="E26" s="7">
        <v>0.8</v>
      </c>
      <c r="F26" s="179" t="s">
        <v>29</v>
      </c>
      <c r="G26" s="7">
        <v>0.35</v>
      </c>
      <c r="H26" s="71" t="s">
        <v>29</v>
      </c>
      <c r="I26" s="202">
        <v>0.72</v>
      </c>
      <c r="J26" s="208">
        <f>AVERAGE(D26:I26)</f>
        <v>0.59000000000000008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0.75</v>
      </c>
      <c r="E28" s="102">
        <v>0.86</v>
      </c>
      <c r="F28" s="294" t="s">
        <v>29</v>
      </c>
      <c r="G28" s="102">
        <v>0.69</v>
      </c>
      <c r="H28" s="295" t="s">
        <v>29</v>
      </c>
      <c r="I28" s="211">
        <v>0.59</v>
      </c>
      <c r="J28" s="212">
        <f>AVERAGE(D28:I28)</f>
        <v>0.72249999999999992</v>
      </c>
    </row>
  </sheetData>
  <pageMargins left="0.511811024" right="0.511811024" top="0.78740157500000008" bottom="0.78740157500000008" header="0.31496062000000008" footer="0.31496062000000008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6717-2A52-4F7E-844F-AC9B4DB3D027}">
  <dimension ref="B3:L28"/>
  <sheetViews>
    <sheetView showGridLines="0" topLeftCell="A15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68</v>
      </c>
      <c r="J4" s="291">
        <f t="shared" ref="J4:J19" si="0">SUM(D4:I4)</f>
        <v>312</v>
      </c>
      <c r="K4" s="41">
        <v>46050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1</v>
      </c>
      <c r="I6" s="201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65</v>
      </c>
      <c r="E7" s="4">
        <v>62</v>
      </c>
      <c r="F7" s="4">
        <v>36</v>
      </c>
      <c r="G7" s="4">
        <v>56</v>
      </c>
      <c r="H7" s="4">
        <v>15</v>
      </c>
      <c r="I7" s="201">
        <v>66</v>
      </c>
      <c r="J7" s="205">
        <f t="shared" si="0"/>
        <v>300</v>
      </c>
      <c r="L7" s="25"/>
    </row>
    <row r="8" spans="2:12" x14ac:dyDescent="0.35">
      <c r="B8" s="3" t="s">
        <v>7</v>
      </c>
      <c r="D8" s="96">
        <v>54</v>
      </c>
      <c r="E8" s="4">
        <v>59</v>
      </c>
      <c r="F8" s="4">
        <v>33</v>
      </c>
      <c r="G8" s="4">
        <v>51</v>
      </c>
      <c r="H8" s="4">
        <v>15</v>
      </c>
      <c r="I8" s="201">
        <v>60</v>
      </c>
      <c r="J8" s="205">
        <f t="shared" si="0"/>
        <v>272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56</v>
      </c>
      <c r="F11" s="4">
        <v>41</v>
      </c>
      <c r="G11" s="4">
        <v>50</v>
      </c>
      <c r="H11" s="4">
        <v>15</v>
      </c>
      <c r="I11" s="201">
        <v>65</v>
      </c>
      <c r="J11" s="205">
        <f t="shared" si="0"/>
        <v>292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1</v>
      </c>
      <c r="G12" s="4">
        <v>1</v>
      </c>
      <c r="H12" s="4">
        <v>0</v>
      </c>
      <c r="I12" s="201">
        <v>6</v>
      </c>
      <c r="J12" s="205">
        <f t="shared" si="0"/>
        <v>12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0</v>
      </c>
      <c r="H13" s="4">
        <v>0</v>
      </c>
      <c r="I13" s="201">
        <v>1</v>
      </c>
      <c r="J13" s="205">
        <f t="shared" si="0"/>
        <v>8</v>
      </c>
    </row>
    <row r="14" spans="2:12" x14ac:dyDescent="0.35">
      <c r="B14" s="3" t="s">
        <v>112</v>
      </c>
      <c r="D14" s="96">
        <v>2</v>
      </c>
      <c r="E14" s="4">
        <v>1</v>
      </c>
      <c r="F14" s="4">
        <v>1</v>
      </c>
      <c r="G14" s="4">
        <v>0</v>
      </c>
      <c r="H14" s="4">
        <v>0</v>
      </c>
      <c r="I14" s="201">
        <v>0</v>
      </c>
      <c r="J14" s="205">
        <f t="shared" si="0"/>
        <v>4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0</v>
      </c>
      <c r="G15" s="12">
        <v>4</v>
      </c>
      <c r="H15" s="4">
        <v>2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3</v>
      </c>
      <c r="E16" s="4">
        <v>0</v>
      </c>
      <c r="F16" s="15">
        <v>0</v>
      </c>
      <c r="G16" s="4">
        <v>7</v>
      </c>
      <c r="H16" s="142">
        <v>0</v>
      </c>
      <c r="I16" s="201">
        <v>36</v>
      </c>
      <c r="J16" s="205">
        <f t="shared" si="0"/>
        <v>46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142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3</v>
      </c>
      <c r="E19" s="4">
        <v>0</v>
      </c>
      <c r="F19" s="15">
        <v>0</v>
      </c>
      <c r="G19" s="4">
        <v>7</v>
      </c>
      <c r="H19" s="142">
        <v>7</v>
      </c>
      <c r="I19" s="201">
        <v>36</v>
      </c>
      <c r="J19" s="205">
        <f t="shared" si="0"/>
        <v>53</v>
      </c>
    </row>
    <row r="20" spans="2:10" x14ac:dyDescent="0.35">
      <c r="B20" s="3" t="s">
        <v>17</v>
      </c>
      <c r="D20" s="153">
        <v>1.2699999999999999E-2</v>
      </c>
      <c r="E20" s="6">
        <v>7.6E-3</v>
      </c>
      <c r="F20" s="6">
        <v>8.9999999999999993E-3</v>
      </c>
      <c r="G20" s="141">
        <v>1.2699999999999999E-2</v>
      </c>
      <c r="H20" s="6">
        <v>3.0000000000000001E-3</v>
      </c>
      <c r="I20" s="136">
        <v>4.5999999999999999E-3</v>
      </c>
      <c r="J20" s="207">
        <f>AVERAGE(D20:I20)</f>
        <v>8.266666666666667E-3</v>
      </c>
    </row>
    <row r="21" spans="2:10" x14ac:dyDescent="0.35">
      <c r="B21" s="3" t="s">
        <v>18</v>
      </c>
      <c r="D21" s="153">
        <v>6.1000000000000004E-3</v>
      </c>
      <c r="E21" s="6">
        <v>1.7600000000000001E-2</v>
      </c>
      <c r="F21" s="6">
        <v>1.7600000000000001E-2</v>
      </c>
      <c r="G21" s="7" t="s">
        <v>669</v>
      </c>
      <c r="H21" s="6">
        <v>6.7999999999999996E-3</v>
      </c>
      <c r="I21" s="136">
        <v>1.06E-2</v>
      </c>
      <c r="J21" s="207">
        <f>AVERAGE(D21:I21)</f>
        <v>1.174E-2</v>
      </c>
    </row>
    <row r="22" spans="2:10" x14ac:dyDescent="0.35">
      <c r="B22" s="3" t="s">
        <v>19</v>
      </c>
      <c r="D22" s="100">
        <v>0.85</v>
      </c>
      <c r="E22" s="7">
        <v>0.88</v>
      </c>
      <c r="F22" s="7">
        <v>0.82</v>
      </c>
      <c r="G22" s="7">
        <v>0.76</v>
      </c>
      <c r="H22" s="7">
        <v>0.44</v>
      </c>
      <c r="I22" s="202">
        <v>0.68</v>
      </c>
      <c r="J22" s="208">
        <f>AVERAGE(D22:I22)</f>
        <v>0.73833333333333329</v>
      </c>
    </row>
    <row r="23" spans="2:10" x14ac:dyDescent="0.35">
      <c r="B23" s="3" t="s">
        <v>20</v>
      </c>
      <c r="D23" s="209">
        <v>51500</v>
      </c>
      <c r="E23" s="8">
        <v>41802</v>
      </c>
      <c r="F23" s="8">
        <v>31132</v>
      </c>
      <c r="G23" s="14">
        <v>48256</v>
      </c>
      <c r="H23" s="14">
        <v>7169</v>
      </c>
      <c r="I23" s="203">
        <v>68396</v>
      </c>
      <c r="J23" s="210">
        <f>SUM(D23:I23)</f>
        <v>248255</v>
      </c>
    </row>
    <row r="24" spans="2:10" x14ac:dyDescent="0.35">
      <c r="B24" s="3" t="s">
        <v>21</v>
      </c>
      <c r="D24" s="96">
        <v>691</v>
      </c>
      <c r="E24" s="4">
        <v>851</v>
      </c>
      <c r="F24" s="4">
        <v>569</v>
      </c>
      <c r="G24" s="4">
        <v>631</v>
      </c>
      <c r="H24" s="4">
        <v>179</v>
      </c>
      <c r="I24" s="201">
        <v>647</v>
      </c>
      <c r="J24" s="205">
        <f>SUM(D24:I24)</f>
        <v>3568</v>
      </c>
    </row>
    <row r="25" spans="2:10" x14ac:dyDescent="0.35">
      <c r="B25" s="3" t="s">
        <v>23</v>
      </c>
      <c r="D25" s="96">
        <v>7</v>
      </c>
      <c r="E25" s="4">
        <v>7</v>
      </c>
      <c r="F25" s="179" t="s">
        <v>29</v>
      </c>
      <c r="G25" s="4">
        <v>4</v>
      </c>
      <c r="H25" s="71" t="s">
        <v>29</v>
      </c>
      <c r="I25" s="201">
        <v>6</v>
      </c>
      <c r="J25" s="205">
        <f>SUM(D25:I25)</f>
        <v>24</v>
      </c>
    </row>
    <row r="26" spans="2:10" x14ac:dyDescent="0.35">
      <c r="B26" s="3" t="s">
        <v>24</v>
      </c>
      <c r="D26" s="100">
        <v>0.48</v>
      </c>
      <c r="E26" s="7">
        <v>0.78</v>
      </c>
      <c r="F26" s="179" t="s">
        <v>29</v>
      </c>
      <c r="G26" s="7">
        <v>0.34</v>
      </c>
      <c r="H26" s="71" t="s">
        <v>29</v>
      </c>
      <c r="I26" s="202">
        <v>0.74</v>
      </c>
      <c r="J26" s="208">
        <f>AVERAGE(D26:I26)</f>
        <v>0.58499999999999996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0.75</v>
      </c>
      <c r="E28" s="102">
        <v>0.86</v>
      </c>
      <c r="F28" s="294" t="s">
        <v>29</v>
      </c>
      <c r="G28" s="102">
        <v>0.69</v>
      </c>
      <c r="H28" s="295" t="s">
        <v>29</v>
      </c>
      <c r="I28" s="211">
        <v>0.59</v>
      </c>
      <c r="J28" s="212">
        <f>AVERAGE(D28:I28)</f>
        <v>0.72249999999999992</v>
      </c>
    </row>
  </sheetData>
  <pageMargins left="0.511811024" right="0.511811024" top="0.78740157500000008" bottom="0.78740157500000008" header="0.31496062000000008" footer="0.31496062000000008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A818-3E49-4162-BAB6-497CEEAEA0F7}">
  <dimension ref="B3:L28"/>
  <sheetViews>
    <sheetView showGridLines="0" topLeftCell="B1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68</v>
      </c>
      <c r="J4" s="291">
        <f t="shared" ref="J4:J19" si="0">SUM(D4:I4)</f>
        <v>312</v>
      </c>
      <c r="K4" s="41">
        <v>46051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4</v>
      </c>
      <c r="H6" s="4">
        <v>0</v>
      </c>
      <c r="I6" s="201">
        <v>2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52</v>
      </c>
      <c r="H7" s="4">
        <v>16</v>
      </c>
      <c r="I7" s="201">
        <v>66</v>
      </c>
      <c r="J7" s="205">
        <f t="shared" si="0"/>
        <v>294</v>
      </c>
      <c r="L7" s="25"/>
    </row>
    <row r="8" spans="2:12" x14ac:dyDescent="0.35">
      <c r="B8" s="3" t="s">
        <v>7</v>
      </c>
      <c r="D8" s="96">
        <v>51</v>
      </c>
      <c r="E8" s="4">
        <v>59</v>
      </c>
      <c r="F8" s="4">
        <v>33</v>
      </c>
      <c r="G8" s="4">
        <v>47</v>
      </c>
      <c r="H8" s="4">
        <v>17</v>
      </c>
      <c r="I8" s="201">
        <v>60</v>
      </c>
      <c r="J8" s="205">
        <f t="shared" si="0"/>
        <v>267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58</v>
      </c>
      <c r="E11" s="4">
        <v>56</v>
      </c>
      <c r="F11" s="4">
        <v>34</v>
      </c>
      <c r="G11" s="4">
        <v>56</v>
      </c>
      <c r="H11" s="4">
        <v>17</v>
      </c>
      <c r="I11" s="201">
        <v>62</v>
      </c>
      <c r="J11" s="205">
        <f t="shared" si="0"/>
        <v>283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0</v>
      </c>
      <c r="G12" s="4">
        <v>2</v>
      </c>
      <c r="H12" s="4">
        <v>0</v>
      </c>
      <c r="I12" s="201">
        <v>15</v>
      </c>
      <c r="J12" s="205">
        <f t="shared" si="0"/>
        <v>20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2</v>
      </c>
      <c r="H13" s="4">
        <v>0</v>
      </c>
      <c r="I13" s="201">
        <v>3</v>
      </c>
      <c r="J13" s="205">
        <f t="shared" si="0"/>
        <v>10</v>
      </c>
    </row>
    <row r="14" spans="2:12" x14ac:dyDescent="0.35">
      <c r="B14" s="3" t="s">
        <v>112</v>
      </c>
      <c r="D14" s="96">
        <v>5</v>
      </c>
      <c r="E14" s="4">
        <v>0</v>
      </c>
      <c r="F14" s="4">
        <v>0</v>
      </c>
      <c r="G14" s="4">
        <v>4</v>
      </c>
      <c r="H14" s="4">
        <v>0</v>
      </c>
      <c r="I14" s="201">
        <v>2</v>
      </c>
      <c r="J14" s="205">
        <f t="shared" si="0"/>
        <v>11</v>
      </c>
    </row>
    <row r="15" spans="2:12" x14ac:dyDescent="0.35">
      <c r="B15" s="3" t="s">
        <v>113</v>
      </c>
      <c r="D15" s="96">
        <v>1</v>
      </c>
      <c r="E15" s="4">
        <v>4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3</v>
      </c>
      <c r="E16" s="4">
        <v>0</v>
      </c>
      <c r="F16" s="15">
        <v>5</v>
      </c>
      <c r="G16" s="4">
        <v>7</v>
      </c>
      <c r="H16" s="142">
        <v>0</v>
      </c>
      <c r="I16" s="201">
        <v>24</v>
      </c>
      <c r="J16" s="205">
        <f t="shared" si="0"/>
        <v>39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5</v>
      </c>
      <c r="G18" s="239">
        <v>0</v>
      </c>
      <c r="H18" s="142">
        <v>0</v>
      </c>
      <c r="I18" s="201">
        <v>8</v>
      </c>
      <c r="J18" s="205">
        <f t="shared" si="0"/>
        <v>13</v>
      </c>
    </row>
    <row r="19" spans="2:10" x14ac:dyDescent="0.35">
      <c r="B19" s="3" t="s">
        <v>16</v>
      </c>
      <c r="D19" s="96">
        <v>3</v>
      </c>
      <c r="E19" s="4">
        <v>0</v>
      </c>
      <c r="F19" s="15">
        <v>5</v>
      </c>
      <c r="G19" s="4">
        <v>7</v>
      </c>
      <c r="H19" s="142">
        <v>0</v>
      </c>
      <c r="I19" s="201">
        <v>32</v>
      </c>
      <c r="J19" s="205">
        <f t="shared" si="0"/>
        <v>47</v>
      </c>
    </row>
    <row r="20" spans="2:10" x14ac:dyDescent="0.35">
      <c r="B20" s="3" t="s">
        <v>17</v>
      </c>
      <c r="D20" s="153">
        <v>5.4999999999999997E-3</v>
      </c>
      <c r="E20" s="6">
        <v>5.8999999999999999E-3</v>
      </c>
      <c r="F20" s="6">
        <v>1.0200000000000001E-2</v>
      </c>
      <c r="G20" s="6" t="s">
        <v>157</v>
      </c>
      <c r="H20" s="6">
        <v>3.5000000000000001E-3</v>
      </c>
      <c r="I20" s="136">
        <v>4.1000000000000003E-3</v>
      </c>
      <c r="J20" s="207">
        <f>AVERAGE(D20:I20)</f>
        <v>5.8399999999999997E-3</v>
      </c>
    </row>
    <row r="21" spans="2:10" x14ac:dyDescent="0.35">
      <c r="B21" s="3" t="s">
        <v>18</v>
      </c>
      <c r="D21" s="6">
        <v>6.0000000000000001E-3</v>
      </c>
      <c r="E21" s="6">
        <v>1.7100000000000001E-2</v>
      </c>
      <c r="F21" s="6">
        <v>1.7100000000000001E-2</v>
      </c>
      <c r="G21" s="7" t="s">
        <v>122</v>
      </c>
      <c r="H21" s="6">
        <v>6.7000000000000002E-3</v>
      </c>
      <c r="I21" s="136">
        <v>1.1599999999999999E-2</v>
      </c>
      <c r="J21" s="207">
        <f>AVERAGE(D21:I21)</f>
        <v>1.1699999999999999E-2</v>
      </c>
    </row>
    <row r="22" spans="2:10" x14ac:dyDescent="0.35">
      <c r="B22" s="3" t="s">
        <v>19</v>
      </c>
      <c r="D22" s="100">
        <v>0.8</v>
      </c>
      <c r="E22" s="7">
        <v>0.81</v>
      </c>
      <c r="F22" s="7">
        <v>0.79</v>
      </c>
      <c r="G22" s="7">
        <v>0.73</v>
      </c>
      <c r="H22" s="7">
        <v>0.43</v>
      </c>
      <c r="I22" s="202">
        <v>0.76</v>
      </c>
      <c r="J22" s="208">
        <f>AVERAGE(D22:I22)</f>
        <v>0.72000000000000008</v>
      </c>
    </row>
    <row r="23" spans="2:10" x14ac:dyDescent="0.35">
      <c r="B23" s="3" t="s">
        <v>20</v>
      </c>
      <c r="D23" s="209">
        <v>44316</v>
      </c>
      <c r="E23" s="8">
        <v>32663</v>
      </c>
      <c r="F23" s="8">
        <v>30709</v>
      </c>
      <c r="G23" s="14">
        <v>61077</v>
      </c>
      <c r="H23" s="14">
        <v>8182</v>
      </c>
      <c r="I23" s="203">
        <v>77427</v>
      </c>
      <c r="J23" s="210">
        <f>SUM(D23:I23)</f>
        <v>254374</v>
      </c>
    </row>
    <row r="24" spans="2:10" x14ac:dyDescent="0.35">
      <c r="B24" s="3" t="s">
        <v>21</v>
      </c>
      <c r="D24" s="96">
        <v>483</v>
      </c>
      <c r="E24" s="4">
        <v>629</v>
      </c>
      <c r="F24" s="4">
        <v>444</v>
      </c>
      <c r="G24" s="4">
        <v>659</v>
      </c>
      <c r="H24" s="4">
        <v>294</v>
      </c>
      <c r="I24" s="201">
        <v>560</v>
      </c>
      <c r="J24" s="205">
        <f>SUM(D24:I24)</f>
        <v>3069</v>
      </c>
    </row>
    <row r="25" spans="2:10" x14ac:dyDescent="0.35">
      <c r="B25" s="3" t="s">
        <v>23</v>
      </c>
      <c r="D25" s="96">
        <v>3</v>
      </c>
      <c r="E25" s="4">
        <v>12</v>
      </c>
      <c r="F25" s="179" t="s">
        <v>29</v>
      </c>
      <c r="G25" s="4">
        <v>2</v>
      </c>
      <c r="H25" s="71" t="s">
        <v>29</v>
      </c>
      <c r="I25" s="201">
        <v>8</v>
      </c>
      <c r="J25" s="205">
        <f>SUM(D25:I25)</f>
        <v>25</v>
      </c>
    </row>
    <row r="26" spans="2:10" x14ac:dyDescent="0.35">
      <c r="B26" s="3" t="s">
        <v>24</v>
      </c>
      <c r="D26" s="100">
        <v>0.47</v>
      </c>
      <c r="E26" s="7">
        <v>0.79</v>
      </c>
      <c r="F26" s="179" t="s">
        <v>29</v>
      </c>
      <c r="G26" s="7">
        <v>0.33</v>
      </c>
      <c r="H26" s="71" t="s">
        <v>29</v>
      </c>
      <c r="I26" s="202">
        <v>0.73</v>
      </c>
      <c r="J26" s="208">
        <f>AVERAGE(D26:I26)</f>
        <v>0.58000000000000007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0.75</v>
      </c>
      <c r="E28" s="102">
        <v>0.86</v>
      </c>
      <c r="F28" s="294" t="s">
        <v>29</v>
      </c>
      <c r="G28" s="102">
        <v>0.76</v>
      </c>
      <c r="H28" s="295" t="s">
        <v>29</v>
      </c>
      <c r="I28" s="211">
        <v>0.59</v>
      </c>
      <c r="J28" s="212">
        <f>AVERAGE(D28:I28)</f>
        <v>0.74</v>
      </c>
    </row>
  </sheetData>
  <pageMargins left="0.511811024" right="0.511811024" top="0.78740157500000008" bottom="0.78740157500000008" header="0.31496062000000008" footer="0.31496062000000008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3C6B-0829-484D-B08D-2EEC257DF2AF}">
  <dimension ref="B3:L28"/>
  <sheetViews>
    <sheetView showGridLines="0" zoomScale="90" zoomScaleNormal="90" workbookViewId="0">
      <selection activeCell="D25" sqref="D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68</v>
      </c>
      <c r="J4" s="291">
        <f t="shared" ref="J4:J19" si="0">SUM(D4:I4)</f>
        <v>312</v>
      </c>
      <c r="K4" s="41">
        <v>46052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4</v>
      </c>
      <c r="H6" s="4">
        <v>0</v>
      </c>
      <c r="I6" s="201">
        <v>2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52</v>
      </c>
      <c r="H7" s="4">
        <v>16</v>
      </c>
      <c r="I7" s="201">
        <v>66</v>
      </c>
      <c r="J7" s="205">
        <f t="shared" si="0"/>
        <v>294</v>
      </c>
      <c r="L7" s="25"/>
    </row>
    <row r="8" spans="2:12" x14ac:dyDescent="0.35">
      <c r="B8" s="3" t="s">
        <v>7</v>
      </c>
      <c r="D8" s="96">
        <v>53</v>
      </c>
      <c r="E8" s="4">
        <v>59</v>
      </c>
      <c r="F8" s="4">
        <v>33</v>
      </c>
      <c r="G8" s="4">
        <v>47</v>
      </c>
      <c r="H8" s="4">
        <v>16</v>
      </c>
      <c r="I8" s="201">
        <v>60</v>
      </c>
      <c r="J8" s="205">
        <f t="shared" si="0"/>
        <v>268</v>
      </c>
    </row>
    <row r="9" spans="2:12" x14ac:dyDescent="0.35">
      <c r="B9" s="3" t="s">
        <v>8</v>
      </c>
      <c r="D9" s="96">
        <v>7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56</v>
      </c>
      <c r="E11" s="4">
        <v>57</v>
      </c>
      <c r="F11" s="4">
        <v>43</v>
      </c>
      <c r="G11" s="4">
        <v>50</v>
      </c>
      <c r="H11" s="4">
        <v>16</v>
      </c>
      <c r="I11" s="201">
        <v>54</v>
      </c>
      <c r="J11" s="205">
        <f t="shared" si="0"/>
        <v>276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1</v>
      </c>
      <c r="G12" s="4">
        <v>4</v>
      </c>
      <c r="H12" s="4">
        <v>0</v>
      </c>
      <c r="I12" s="201">
        <v>20</v>
      </c>
      <c r="J12" s="205">
        <f t="shared" si="0"/>
        <v>28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0</v>
      </c>
      <c r="H13" s="4">
        <v>0</v>
      </c>
      <c r="I13" s="201">
        <v>3</v>
      </c>
      <c r="J13" s="205">
        <f t="shared" si="0"/>
        <v>5</v>
      </c>
    </row>
    <row r="14" spans="2:12" x14ac:dyDescent="0.35">
      <c r="B14" s="3" t="s">
        <v>112</v>
      </c>
      <c r="D14" s="96">
        <v>2</v>
      </c>
      <c r="E14" s="4">
        <v>1</v>
      </c>
      <c r="F14" s="4">
        <v>0</v>
      </c>
      <c r="G14" s="4">
        <v>4</v>
      </c>
      <c r="H14" s="4">
        <v>1</v>
      </c>
      <c r="I14" s="201">
        <v>7</v>
      </c>
      <c r="J14" s="205">
        <f t="shared" si="0"/>
        <v>15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12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3</v>
      </c>
      <c r="E16" s="4">
        <v>0</v>
      </c>
      <c r="F16" s="15">
        <v>3</v>
      </c>
      <c r="G16" s="4">
        <v>6</v>
      </c>
      <c r="H16" s="142">
        <v>0</v>
      </c>
      <c r="I16" s="201">
        <v>19</v>
      </c>
      <c r="J16" s="205">
        <f t="shared" si="0"/>
        <v>31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3</v>
      </c>
      <c r="G18" s="239">
        <v>0</v>
      </c>
      <c r="H18" s="142">
        <v>0</v>
      </c>
      <c r="I18" s="201">
        <v>11</v>
      </c>
      <c r="J18" s="205">
        <f t="shared" si="0"/>
        <v>14</v>
      </c>
    </row>
    <row r="19" spans="2:10" x14ac:dyDescent="0.35">
      <c r="B19" s="3" t="s">
        <v>16</v>
      </c>
      <c r="D19" s="96">
        <v>3</v>
      </c>
      <c r="E19" s="4">
        <v>0</v>
      </c>
      <c r="F19" s="15">
        <v>3</v>
      </c>
      <c r="G19" s="13">
        <v>6</v>
      </c>
      <c r="H19" s="142">
        <v>1</v>
      </c>
      <c r="I19" s="201">
        <v>30</v>
      </c>
      <c r="J19" s="205">
        <f t="shared" si="0"/>
        <v>43</v>
      </c>
    </row>
    <row r="20" spans="2:10" x14ac:dyDescent="0.35">
      <c r="B20" s="3" t="s">
        <v>17</v>
      </c>
      <c r="D20" s="153" t="s">
        <v>772</v>
      </c>
      <c r="E20" s="6">
        <v>7.0000000000000001E-3</v>
      </c>
      <c r="F20" s="6">
        <v>2.1100000000000001E-2</v>
      </c>
      <c r="G20" s="6" t="s">
        <v>434</v>
      </c>
      <c r="H20" s="6">
        <v>5.4999999999999997E-3</v>
      </c>
      <c r="I20" s="136">
        <v>2.9999999999999997E-4</v>
      </c>
      <c r="J20" s="207">
        <f>AVERAGE(D20:I20)</f>
        <v>8.4749999999999999E-3</v>
      </c>
    </row>
    <row r="21" spans="2:10" x14ac:dyDescent="0.35">
      <c r="B21" s="3" t="s">
        <v>18</v>
      </c>
      <c r="D21" s="153" t="s">
        <v>466</v>
      </c>
      <c r="E21" s="6">
        <v>1.7299999999999999E-2</v>
      </c>
      <c r="F21" s="6">
        <v>1.7299999999999999E-2</v>
      </c>
      <c r="G21" s="7" t="s">
        <v>288</v>
      </c>
      <c r="H21" s="6">
        <v>6.7000000000000002E-3</v>
      </c>
      <c r="I21" s="136">
        <v>1.0999999999999999E-2</v>
      </c>
      <c r="J21" s="207">
        <f>AVERAGE(D21:I21)</f>
        <v>1.3075E-2</v>
      </c>
    </row>
    <row r="22" spans="2:10" x14ac:dyDescent="0.35">
      <c r="B22" s="3" t="s">
        <v>19</v>
      </c>
      <c r="D22" s="100">
        <v>0.71</v>
      </c>
      <c r="E22" s="7">
        <v>0.86</v>
      </c>
      <c r="F22" s="7">
        <v>0.76</v>
      </c>
      <c r="G22" s="7">
        <v>0.68</v>
      </c>
      <c r="H22" s="7">
        <v>0.48</v>
      </c>
      <c r="I22" s="202">
        <v>0.66</v>
      </c>
      <c r="J22" s="208">
        <f>AVERAGE(D22:I22)</f>
        <v>0.69166666666666676</v>
      </c>
    </row>
    <row r="23" spans="2:10" x14ac:dyDescent="0.35">
      <c r="B23" s="3" t="s">
        <v>20</v>
      </c>
      <c r="D23" s="209">
        <v>36936</v>
      </c>
      <c r="E23" s="8">
        <v>37473</v>
      </c>
      <c r="F23" s="8">
        <v>31051</v>
      </c>
      <c r="G23" s="14">
        <v>46655</v>
      </c>
      <c r="H23" s="14">
        <v>6626</v>
      </c>
      <c r="I23" s="203">
        <v>54610</v>
      </c>
      <c r="J23" s="210">
        <f>SUM(D23:I23)</f>
        <v>213351</v>
      </c>
    </row>
    <row r="24" spans="2:10" x14ac:dyDescent="0.35">
      <c r="B24" s="3" t="s">
        <v>21</v>
      </c>
      <c r="D24" s="96">
        <v>473</v>
      </c>
      <c r="E24" s="4">
        <v>767</v>
      </c>
      <c r="F24" s="4">
        <v>571</v>
      </c>
      <c r="G24" s="4">
        <v>659</v>
      </c>
      <c r="H24" s="4">
        <v>309</v>
      </c>
      <c r="I24" s="201">
        <v>454</v>
      </c>
      <c r="J24" s="205">
        <f>SUM(D24:I24)</f>
        <v>3233</v>
      </c>
    </row>
    <row r="25" spans="2:10" x14ac:dyDescent="0.35">
      <c r="B25" s="3" t="s">
        <v>23</v>
      </c>
      <c r="D25" s="96">
        <v>4</v>
      </c>
      <c r="E25" s="4">
        <v>10</v>
      </c>
      <c r="F25" s="179" t="s">
        <v>29</v>
      </c>
      <c r="G25" s="4">
        <v>3</v>
      </c>
      <c r="H25" s="71" t="s">
        <v>29</v>
      </c>
      <c r="I25" s="201">
        <v>6</v>
      </c>
      <c r="J25" s="205">
        <f>SUM(D25:I25)</f>
        <v>23</v>
      </c>
    </row>
    <row r="26" spans="2:10" x14ac:dyDescent="0.35">
      <c r="B26" s="3" t="s">
        <v>24</v>
      </c>
      <c r="D26" s="100">
        <v>0.46</v>
      </c>
      <c r="E26" s="7">
        <v>0.78</v>
      </c>
      <c r="F26" s="179" t="s">
        <v>29</v>
      </c>
      <c r="G26" s="7">
        <v>0.33</v>
      </c>
      <c r="H26" s="71" t="s">
        <v>29</v>
      </c>
      <c r="I26" s="202">
        <v>0.7</v>
      </c>
      <c r="J26" s="208">
        <f>AVERAGE(D26:I26)</f>
        <v>0.5675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0.86</v>
      </c>
      <c r="F28" s="294" t="s">
        <v>29</v>
      </c>
      <c r="G28" s="102">
        <v>0.77</v>
      </c>
      <c r="H28" s="295" t="s">
        <v>29</v>
      </c>
      <c r="I28" s="211">
        <v>0.59</v>
      </c>
      <c r="J28" s="212">
        <f>AVERAGE(D28:I28)</f>
        <v>0.73749999999999993</v>
      </c>
    </row>
  </sheetData>
  <pageMargins left="0.511811024" right="0.511811024" top="0.78740157500000008" bottom="0.78740157500000008" header="0.31496062000000008" footer="0.31496062000000008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9B87-6647-4961-B578-905B7D4E50CB}">
  <dimension ref="B3:L28"/>
  <sheetViews>
    <sheetView showGridLines="0" zoomScale="90" zoomScaleNormal="90" workbookViewId="0">
      <selection activeCell="E20" sqref="E2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72</v>
      </c>
      <c r="E4" s="89">
        <v>62</v>
      </c>
      <c r="F4" s="89">
        <v>36</v>
      </c>
      <c r="G4" s="89">
        <v>56</v>
      </c>
      <c r="H4" s="89">
        <v>18</v>
      </c>
      <c r="I4" s="290">
        <v>68</v>
      </c>
      <c r="J4" s="291">
        <f t="shared" ref="J4:J19" si="0">SUM(D4:I4)</f>
        <v>312</v>
      </c>
      <c r="K4" s="41">
        <v>46053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1</v>
      </c>
      <c r="H6" s="4">
        <v>1</v>
      </c>
      <c r="I6" s="201">
        <v>2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55</v>
      </c>
      <c r="H7" s="4">
        <v>15</v>
      </c>
      <c r="I7" s="201">
        <v>66</v>
      </c>
      <c r="J7" s="205">
        <f t="shared" si="0"/>
        <v>296</v>
      </c>
      <c r="L7" s="25"/>
    </row>
    <row r="8" spans="2:12" x14ac:dyDescent="0.35">
      <c r="B8" s="3" t="s">
        <v>7</v>
      </c>
      <c r="D8" s="96">
        <v>53</v>
      </c>
      <c r="E8" s="4">
        <v>59</v>
      </c>
      <c r="F8" s="4">
        <v>33</v>
      </c>
      <c r="G8" s="4">
        <v>50</v>
      </c>
      <c r="H8" s="4">
        <v>14</v>
      </c>
      <c r="I8" s="201">
        <v>60</v>
      </c>
      <c r="J8" s="205">
        <f t="shared" si="0"/>
        <v>269</v>
      </c>
    </row>
    <row r="9" spans="2:12" x14ac:dyDescent="0.35">
      <c r="B9" s="3" t="s">
        <v>8</v>
      </c>
      <c r="D9" s="96">
        <v>7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61</v>
      </c>
      <c r="E11" s="4">
        <v>42</v>
      </c>
      <c r="F11" s="4">
        <v>44</v>
      </c>
      <c r="G11" s="4">
        <v>42</v>
      </c>
      <c r="H11" s="4">
        <v>16</v>
      </c>
      <c r="I11" s="201">
        <v>56</v>
      </c>
      <c r="J11" s="205">
        <f t="shared" si="0"/>
        <v>261</v>
      </c>
    </row>
    <row r="12" spans="2:12" x14ac:dyDescent="0.35">
      <c r="B12" s="3" t="s">
        <v>611</v>
      </c>
      <c r="D12" s="96">
        <v>0</v>
      </c>
      <c r="E12" s="4">
        <v>0</v>
      </c>
      <c r="F12" s="4">
        <v>2</v>
      </c>
      <c r="G12" s="4">
        <v>2</v>
      </c>
      <c r="H12" s="4">
        <v>0</v>
      </c>
      <c r="I12" s="201">
        <v>9</v>
      </c>
      <c r="J12" s="205">
        <f t="shared" si="0"/>
        <v>13</v>
      </c>
    </row>
    <row r="13" spans="2:12" x14ac:dyDescent="0.35">
      <c r="B13" s="3" t="s">
        <v>11</v>
      </c>
      <c r="D13" s="96">
        <v>1</v>
      </c>
      <c r="E13" s="4">
        <v>0</v>
      </c>
      <c r="F13" s="4">
        <v>0</v>
      </c>
      <c r="G13" s="4">
        <v>0</v>
      </c>
      <c r="H13" s="4">
        <v>1</v>
      </c>
      <c r="I13" s="201">
        <v>0</v>
      </c>
      <c r="J13" s="205">
        <f t="shared" si="0"/>
        <v>2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0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7</v>
      </c>
      <c r="E16" s="4">
        <v>0</v>
      </c>
      <c r="F16" s="15">
        <v>3</v>
      </c>
      <c r="G16" s="4">
        <v>7</v>
      </c>
      <c r="H16" s="4">
        <v>0</v>
      </c>
      <c r="I16" s="201">
        <v>10</v>
      </c>
      <c r="J16" s="205">
        <f t="shared" si="0"/>
        <v>27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3</v>
      </c>
      <c r="G18" s="239">
        <v>0</v>
      </c>
      <c r="H18" s="4">
        <v>0</v>
      </c>
      <c r="I18" s="201">
        <v>0</v>
      </c>
      <c r="J18" s="205">
        <f t="shared" si="0"/>
        <v>3</v>
      </c>
    </row>
    <row r="19" spans="2:10" x14ac:dyDescent="0.35">
      <c r="B19" s="3" t="s">
        <v>16</v>
      </c>
      <c r="D19" s="96">
        <v>7</v>
      </c>
      <c r="E19" s="4">
        <v>0</v>
      </c>
      <c r="F19" s="15">
        <v>3</v>
      </c>
      <c r="G19" s="4">
        <v>7</v>
      </c>
      <c r="H19" s="4">
        <v>0</v>
      </c>
      <c r="I19" s="201">
        <v>10</v>
      </c>
      <c r="J19" s="205">
        <f t="shared" si="0"/>
        <v>27</v>
      </c>
    </row>
    <row r="20" spans="2:10" x14ac:dyDescent="0.35">
      <c r="B20" s="3" t="s">
        <v>17</v>
      </c>
      <c r="D20" s="153">
        <v>8.6E-3</v>
      </c>
      <c r="E20" s="6">
        <v>1.1299999999999999E-2</v>
      </c>
      <c r="F20" s="6">
        <v>2.3999999999999998E-3</v>
      </c>
      <c r="G20" s="6" t="s">
        <v>807</v>
      </c>
      <c r="H20" s="6">
        <v>4.7999999999999996E-3</v>
      </c>
      <c r="I20" s="136">
        <v>9.1000000000000004E-3</v>
      </c>
      <c r="J20" s="207">
        <f>AVERAGE(D20:I20)</f>
        <v>7.239999999999999E-3</v>
      </c>
    </row>
    <row r="21" spans="2:10" x14ac:dyDescent="0.35">
      <c r="B21" s="3" t="s">
        <v>18</v>
      </c>
      <c r="D21" s="153">
        <v>6.1000000000000004E-3</v>
      </c>
      <c r="E21" s="6">
        <v>1.7299999999999999E-2</v>
      </c>
      <c r="F21" s="6">
        <v>1.7299999999999999E-2</v>
      </c>
      <c r="G21" s="7" t="s">
        <v>799</v>
      </c>
      <c r="H21" s="6">
        <v>6.6E-3</v>
      </c>
      <c r="I21" s="136">
        <v>1.11E-2</v>
      </c>
      <c r="J21" s="207">
        <f>AVERAGE(D21:I21)</f>
        <v>1.1679999999999999E-2</v>
      </c>
    </row>
    <row r="22" spans="2:10" x14ac:dyDescent="0.35">
      <c r="B22" s="3" t="s">
        <v>19</v>
      </c>
      <c r="D22" s="100">
        <v>0.77</v>
      </c>
      <c r="E22" s="7">
        <v>0.8</v>
      </c>
      <c r="F22" s="7">
        <v>0.82</v>
      </c>
      <c r="G22" s="7">
        <v>0.64</v>
      </c>
      <c r="H22" s="7">
        <v>0.53</v>
      </c>
      <c r="I22" s="202">
        <v>0.56000000000000005</v>
      </c>
      <c r="J22" s="208">
        <f>AVERAGE(D22:I22)</f>
        <v>0.68666666666666687</v>
      </c>
    </row>
    <row r="23" spans="2:10" x14ac:dyDescent="0.35">
      <c r="B23" s="3" t="s">
        <v>20</v>
      </c>
      <c r="D23" s="209">
        <v>42077</v>
      </c>
      <c r="E23" s="8">
        <v>31087</v>
      </c>
      <c r="F23" s="8">
        <v>33902</v>
      </c>
      <c r="G23" s="14">
        <v>38907</v>
      </c>
      <c r="H23" s="14">
        <v>8021</v>
      </c>
      <c r="I23" s="203">
        <v>49037</v>
      </c>
      <c r="J23" s="210">
        <f>SUM(D23:I23)</f>
        <v>203031</v>
      </c>
    </row>
    <row r="24" spans="2:10" x14ac:dyDescent="0.35">
      <c r="B24" s="3" t="s">
        <v>21</v>
      </c>
      <c r="D24" s="96">
        <v>625</v>
      </c>
      <c r="E24" s="4">
        <v>506</v>
      </c>
      <c r="F24" s="4">
        <v>599</v>
      </c>
      <c r="G24" s="4">
        <v>408</v>
      </c>
      <c r="H24" s="4">
        <v>288</v>
      </c>
      <c r="I24" s="201">
        <v>502</v>
      </c>
      <c r="J24" s="205">
        <f>SUM(D24:I24)</f>
        <v>2928</v>
      </c>
    </row>
    <row r="25" spans="2:10" x14ac:dyDescent="0.35">
      <c r="B25" s="3" t="s">
        <v>23</v>
      </c>
      <c r="D25" s="96">
        <v>10</v>
      </c>
      <c r="E25" s="4">
        <v>9</v>
      </c>
      <c r="F25" s="179" t="s">
        <v>29</v>
      </c>
      <c r="G25" s="4">
        <v>4</v>
      </c>
      <c r="H25" s="71" t="s">
        <v>29</v>
      </c>
      <c r="I25" s="201">
        <v>3</v>
      </c>
      <c r="J25" s="205">
        <f>SUM(D25:I25)</f>
        <v>26</v>
      </c>
    </row>
    <row r="26" spans="2:10" x14ac:dyDescent="0.35">
      <c r="B26" s="3" t="s">
        <v>24</v>
      </c>
      <c r="D26" s="100">
        <v>0.48</v>
      </c>
      <c r="E26" s="7">
        <v>0.76</v>
      </c>
      <c r="F26" s="179" t="s">
        <v>29</v>
      </c>
      <c r="G26" s="7">
        <v>0.33</v>
      </c>
      <c r="H26" s="71" t="s">
        <v>29</v>
      </c>
      <c r="I26" s="202">
        <v>0.7</v>
      </c>
      <c r="J26" s="208">
        <f>AVERAGE(D26:I26)</f>
        <v>0.5675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0.86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0.73749999999999993</v>
      </c>
    </row>
  </sheetData>
  <pageMargins left="0.511811024" right="0.511811024" top="0.78740157500000008" bottom="0.78740157500000008" header="0.31496062000000008" footer="0.31496062000000008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6678-0CD6-4426-9AB2-8C6C0A2B209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70</v>
      </c>
      <c r="E4" s="89">
        <v>62</v>
      </c>
      <c r="F4" s="89">
        <v>36</v>
      </c>
      <c r="G4" s="89">
        <v>54</v>
      </c>
      <c r="H4" s="89">
        <v>18</v>
      </c>
      <c r="I4" s="290">
        <v>68</v>
      </c>
      <c r="J4" s="291">
        <f t="shared" ref="J4:J19" si="0">SUM(D4:I4)</f>
        <v>308</v>
      </c>
      <c r="K4" s="41">
        <v>46055</v>
      </c>
      <c r="L4" s="25"/>
    </row>
    <row r="5" spans="2:12" x14ac:dyDescent="0.35">
      <c r="B5" s="82" t="s">
        <v>53</v>
      </c>
      <c r="D5" s="96">
        <v>7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9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0</v>
      </c>
      <c r="I6" s="201">
        <v>5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54</v>
      </c>
      <c r="H7" s="4">
        <v>16</v>
      </c>
      <c r="I7" s="201">
        <v>63</v>
      </c>
      <c r="J7" s="205">
        <f t="shared" si="0"/>
        <v>292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49</v>
      </c>
      <c r="H8" s="4">
        <v>16</v>
      </c>
      <c r="I8" s="201">
        <v>57</v>
      </c>
      <c r="J8" s="205">
        <f t="shared" si="0"/>
        <v>264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0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60</v>
      </c>
      <c r="F11" s="4">
        <v>40</v>
      </c>
      <c r="G11" s="4">
        <v>42</v>
      </c>
      <c r="H11" s="4">
        <v>16</v>
      </c>
      <c r="I11" s="201">
        <v>63</v>
      </c>
      <c r="J11" s="205">
        <f t="shared" si="0"/>
        <v>288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0</v>
      </c>
      <c r="G12" s="4">
        <v>0</v>
      </c>
      <c r="H12" s="4">
        <v>1</v>
      </c>
      <c r="I12" s="201">
        <v>6</v>
      </c>
      <c r="J12" s="205">
        <f t="shared" si="0"/>
        <v>9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51</v>
      </c>
      <c r="H13" s="4">
        <v>1</v>
      </c>
      <c r="I13" s="201">
        <v>0</v>
      </c>
      <c r="J13" s="205">
        <f t="shared" si="0"/>
        <v>57</v>
      </c>
    </row>
    <row r="14" spans="2:12" x14ac:dyDescent="0.35">
      <c r="B14" s="3" t="s">
        <v>112</v>
      </c>
      <c r="D14" s="96">
        <v>4</v>
      </c>
      <c r="E14" s="4">
        <v>0</v>
      </c>
      <c r="F14" s="4">
        <v>0</v>
      </c>
      <c r="G14" s="4">
        <v>0</v>
      </c>
      <c r="H14" s="4">
        <v>0</v>
      </c>
      <c r="I14" s="201">
        <v>3</v>
      </c>
      <c r="J14" s="205">
        <f t="shared" si="0"/>
        <v>7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5</v>
      </c>
      <c r="E16" s="4">
        <v>0</v>
      </c>
      <c r="F16" s="15">
        <v>2</v>
      </c>
      <c r="G16" s="12">
        <v>7</v>
      </c>
      <c r="H16" s="4">
        <v>0</v>
      </c>
      <c r="I16" s="201">
        <v>35</v>
      </c>
      <c r="J16" s="205">
        <f t="shared" si="0"/>
        <v>49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2</v>
      </c>
      <c r="G18" s="239">
        <v>0</v>
      </c>
      <c r="H18" s="142">
        <v>0</v>
      </c>
      <c r="I18" s="201">
        <v>0</v>
      </c>
      <c r="J18" s="205">
        <f t="shared" si="0"/>
        <v>2</v>
      </c>
    </row>
    <row r="19" spans="2:10" x14ac:dyDescent="0.35">
      <c r="B19" s="3" t="s">
        <v>16</v>
      </c>
      <c r="D19" s="96">
        <v>5</v>
      </c>
      <c r="E19" s="4">
        <v>0</v>
      </c>
      <c r="F19" s="15">
        <v>2</v>
      </c>
      <c r="G19" s="4">
        <v>7</v>
      </c>
      <c r="H19" s="142">
        <v>0</v>
      </c>
      <c r="I19" s="201">
        <v>35</v>
      </c>
      <c r="J19" s="205">
        <f t="shared" si="0"/>
        <v>49</v>
      </c>
    </row>
    <row r="20" spans="2:10" x14ac:dyDescent="0.35">
      <c r="B20" s="3" t="s">
        <v>17</v>
      </c>
      <c r="D20" s="153">
        <v>1.3599999999999999E-2</v>
      </c>
      <c r="E20" s="6">
        <v>2.9899999999999999E-2</v>
      </c>
      <c r="F20" s="6">
        <v>2.1399999999999999E-2</v>
      </c>
      <c r="G20" s="141" t="s">
        <v>808</v>
      </c>
      <c r="H20" s="6">
        <v>1.0200000000000001E-2</v>
      </c>
      <c r="I20" s="136">
        <v>4.7999999999999996E-3</v>
      </c>
      <c r="J20" s="207">
        <f>AVERAGE(D20:I20)</f>
        <v>1.5980000000000001E-2</v>
      </c>
    </row>
    <row r="21" spans="2:10" x14ac:dyDescent="0.35">
      <c r="B21" s="3" t="s">
        <v>18</v>
      </c>
      <c r="D21" s="153">
        <v>5.7000000000000002E-3</v>
      </c>
      <c r="E21" s="6">
        <v>1.6899999999999998E-2</v>
      </c>
      <c r="F21" s="6">
        <v>1.6899999999999998E-2</v>
      </c>
      <c r="G21" s="7" t="s">
        <v>551</v>
      </c>
      <c r="H21" s="6">
        <v>6.8999999999999999E-3</v>
      </c>
      <c r="I21" s="136">
        <v>1.09E-2</v>
      </c>
      <c r="J21" s="207">
        <f>AVERAGE(D21:I21)</f>
        <v>1.146E-2</v>
      </c>
    </row>
    <row r="22" spans="2:10" x14ac:dyDescent="0.35">
      <c r="B22" s="3" t="s">
        <v>19</v>
      </c>
      <c r="D22" s="100">
        <v>0.68</v>
      </c>
      <c r="E22" s="7">
        <v>0.84</v>
      </c>
      <c r="F22" s="7">
        <v>0.76</v>
      </c>
      <c r="G22" s="7">
        <v>0.67</v>
      </c>
      <c r="H22" s="7">
        <v>0.5</v>
      </c>
      <c r="I22" s="202">
        <v>0.55000000000000004</v>
      </c>
      <c r="J22" s="208">
        <f>AVERAGE(D22:I22)</f>
        <v>0.66666666666666663</v>
      </c>
    </row>
    <row r="23" spans="2:10" x14ac:dyDescent="0.35">
      <c r="B23" s="3" t="s">
        <v>20</v>
      </c>
      <c r="D23" s="209">
        <v>38934</v>
      </c>
      <c r="E23" s="8">
        <v>41555</v>
      </c>
      <c r="F23" s="8">
        <v>28474</v>
      </c>
      <c r="G23" s="14">
        <v>631</v>
      </c>
      <c r="H23" s="14">
        <v>8239</v>
      </c>
      <c r="I23" s="203">
        <v>55925</v>
      </c>
      <c r="J23" s="210">
        <f>SUM(D23:I23)</f>
        <v>173758</v>
      </c>
    </row>
    <row r="24" spans="2:10" x14ac:dyDescent="0.35">
      <c r="B24" s="3" t="s">
        <v>21</v>
      </c>
      <c r="D24" s="96">
        <v>509</v>
      </c>
      <c r="E24" s="4">
        <v>833</v>
      </c>
      <c r="F24" s="4">
        <v>506</v>
      </c>
      <c r="G24" s="4">
        <v>47022</v>
      </c>
      <c r="H24" s="4">
        <v>232</v>
      </c>
      <c r="I24" s="201">
        <v>486</v>
      </c>
      <c r="J24" s="205">
        <f>SUM(D24:I24)</f>
        <v>49588</v>
      </c>
    </row>
    <row r="25" spans="2:10" x14ac:dyDescent="0.35">
      <c r="B25" s="3" t="s">
        <v>23</v>
      </c>
      <c r="D25" s="96">
        <v>4</v>
      </c>
      <c r="E25" s="4">
        <v>14</v>
      </c>
      <c r="F25" s="179" t="s">
        <v>29</v>
      </c>
      <c r="G25" s="4">
        <v>4</v>
      </c>
      <c r="H25" s="71" t="s">
        <v>29</v>
      </c>
      <c r="I25" s="201">
        <v>19</v>
      </c>
      <c r="J25" s="205">
        <f>SUM(D25:I25)</f>
        <v>41</v>
      </c>
    </row>
    <row r="26" spans="2:10" x14ac:dyDescent="0.35">
      <c r="B26" s="3" t="s">
        <v>24</v>
      </c>
      <c r="D26" s="100">
        <v>0.47</v>
      </c>
      <c r="E26" s="7">
        <v>0.8</v>
      </c>
      <c r="F26" s="179" t="s">
        <v>29</v>
      </c>
      <c r="G26" s="7">
        <v>0.35</v>
      </c>
      <c r="H26" s="71" t="s">
        <v>29</v>
      </c>
      <c r="I26" s="202">
        <v>0.7</v>
      </c>
      <c r="J26" s="208">
        <f>AVERAGE(D26:I26)</f>
        <v>0.58000000000000007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BA5E-C24D-4DFE-A43B-16243252D1C6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70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307</v>
      </c>
      <c r="K4" s="41">
        <v>46056</v>
      </c>
      <c r="L4" s="25"/>
    </row>
    <row r="5" spans="2:12" x14ac:dyDescent="0.35">
      <c r="B5" s="82" t="s">
        <v>53</v>
      </c>
      <c r="D5" s="96">
        <v>7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9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4">
        <v>1</v>
      </c>
      <c r="I6" s="201">
        <v>10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54</v>
      </c>
      <c r="H7" s="4">
        <v>15</v>
      </c>
      <c r="I7" s="201">
        <v>57</v>
      </c>
      <c r="J7" s="205">
        <f t="shared" si="0"/>
        <v>285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49</v>
      </c>
      <c r="H8" s="4">
        <v>14</v>
      </c>
      <c r="I8" s="201">
        <v>51</v>
      </c>
      <c r="J8" s="205">
        <f t="shared" si="0"/>
        <v>256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61</v>
      </c>
      <c r="E11" s="4">
        <v>52</v>
      </c>
      <c r="F11" s="4">
        <v>44</v>
      </c>
      <c r="G11" s="4">
        <v>48</v>
      </c>
      <c r="H11" s="4">
        <v>14</v>
      </c>
      <c r="I11" s="201">
        <v>53</v>
      </c>
      <c r="J11" s="205">
        <f t="shared" si="0"/>
        <v>272</v>
      </c>
    </row>
    <row r="12" spans="2:12" x14ac:dyDescent="0.35">
      <c r="B12" s="3" t="s">
        <v>611</v>
      </c>
      <c r="D12" s="96">
        <v>0</v>
      </c>
      <c r="E12" s="4">
        <v>2</v>
      </c>
      <c r="F12" s="4">
        <v>3</v>
      </c>
      <c r="G12" s="4">
        <v>2</v>
      </c>
      <c r="H12" s="4">
        <v>1</v>
      </c>
      <c r="I12" s="201">
        <v>3</v>
      </c>
      <c r="J12" s="205">
        <f t="shared" si="0"/>
        <v>11</v>
      </c>
    </row>
    <row r="13" spans="2:12" x14ac:dyDescent="0.35">
      <c r="B13" s="3" t="s">
        <v>11</v>
      </c>
      <c r="D13" s="96">
        <v>3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3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3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5</v>
      </c>
      <c r="E16" s="4">
        <v>0</v>
      </c>
      <c r="F16" s="15">
        <v>0</v>
      </c>
      <c r="G16" s="12">
        <v>7</v>
      </c>
      <c r="H16" s="4">
        <v>0</v>
      </c>
      <c r="I16" s="201">
        <v>24</v>
      </c>
      <c r="J16" s="205">
        <f t="shared" si="0"/>
        <v>36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142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5</v>
      </c>
      <c r="E19" s="4">
        <v>0</v>
      </c>
      <c r="F19" s="15">
        <v>0</v>
      </c>
      <c r="G19" s="13">
        <v>7</v>
      </c>
      <c r="H19" s="142">
        <v>0</v>
      </c>
      <c r="I19" s="201">
        <v>24</v>
      </c>
      <c r="J19" s="205">
        <f t="shared" si="0"/>
        <v>36</v>
      </c>
    </row>
    <row r="20" spans="2:10" x14ac:dyDescent="0.35">
      <c r="B20" s="3" t="s">
        <v>17</v>
      </c>
      <c r="D20" s="153">
        <v>5.3E-3</v>
      </c>
      <c r="E20" s="6">
        <v>1.0800000000000001E-2</v>
      </c>
      <c r="F20" s="6">
        <v>8.0999999999999996E-3</v>
      </c>
      <c r="G20" s="6" t="s">
        <v>120</v>
      </c>
      <c r="H20" s="6">
        <v>4.5999999999999999E-3</v>
      </c>
      <c r="I20" s="136">
        <v>8.0999999999999996E-3</v>
      </c>
      <c r="J20" s="207">
        <f>AVERAGE(D20:I20)</f>
        <v>7.3800000000000003E-3</v>
      </c>
    </row>
    <row r="21" spans="2:10" x14ac:dyDescent="0.35">
      <c r="B21" s="3" t="s">
        <v>18</v>
      </c>
      <c r="D21" s="153">
        <v>5.3E-3</v>
      </c>
      <c r="E21" s="6">
        <v>7.7000000000000002E-3</v>
      </c>
      <c r="F21" s="6">
        <v>7.7000000000000002E-3</v>
      </c>
      <c r="G21" s="7" t="s">
        <v>120</v>
      </c>
      <c r="H21" s="6">
        <v>2.2000000000000001E-3</v>
      </c>
      <c r="I21" s="136">
        <v>8.0999999999999996E-3</v>
      </c>
      <c r="J21" s="207">
        <f>AVERAGE(D21:I21)</f>
        <v>6.2000000000000006E-3</v>
      </c>
    </row>
    <row r="22" spans="2:10" x14ac:dyDescent="0.35">
      <c r="B22" s="3" t="s">
        <v>19</v>
      </c>
      <c r="D22" s="100">
        <v>0.76</v>
      </c>
      <c r="E22" s="7">
        <v>0.72</v>
      </c>
      <c r="F22" s="7">
        <v>0.76</v>
      </c>
      <c r="G22" s="7">
        <v>0.74</v>
      </c>
      <c r="H22" s="7">
        <v>0.59</v>
      </c>
      <c r="I22" s="202">
        <v>0.56000000000000005</v>
      </c>
      <c r="J22" s="208">
        <f>AVERAGE(D22:I22)</f>
        <v>0.68833333333333346</v>
      </c>
    </row>
    <row r="23" spans="2:10" x14ac:dyDescent="0.35">
      <c r="B23" s="3" t="s">
        <v>20</v>
      </c>
      <c r="D23" s="209">
        <v>41714</v>
      </c>
      <c r="E23" s="8">
        <v>33129</v>
      </c>
      <c r="F23" s="8">
        <v>31468</v>
      </c>
      <c r="G23" s="14">
        <v>53592</v>
      </c>
      <c r="H23" s="14">
        <v>10761</v>
      </c>
      <c r="I23" s="203">
        <v>47689</v>
      </c>
      <c r="J23" s="210">
        <f>SUM(D23:I23)</f>
        <v>218353</v>
      </c>
    </row>
    <row r="24" spans="2:10" x14ac:dyDescent="0.35">
      <c r="B24" s="3" t="s">
        <v>21</v>
      </c>
      <c r="D24" s="96">
        <v>735</v>
      </c>
      <c r="E24" s="4">
        <v>606</v>
      </c>
      <c r="F24" s="4">
        <v>548</v>
      </c>
      <c r="G24" s="4">
        <v>595</v>
      </c>
      <c r="H24" s="4">
        <v>73</v>
      </c>
      <c r="I24" s="201">
        <v>493</v>
      </c>
      <c r="J24" s="205">
        <f>SUM(D24:I24)</f>
        <v>3050</v>
      </c>
    </row>
    <row r="25" spans="2:10" x14ac:dyDescent="0.35">
      <c r="B25" s="3" t="s">
        <v>23</v>
      </c>
      <c r="D25" s="96">
        <v>8</v>
      </c>
      <c r="E25" s="4">
        <v>10</v>
      </c>
      <c r="F25" s="179" t="s">
        <v>29</v>
      </c>
      <c r="G25" s="4">
        <v>8</v>
      </c>
      <c r="H25" s="71" t="s">
        <v>29</v>
      </c>
      <c r="I25" s="201">
        <v>4</v>
      </c>
      <c r="J25" s="205">
        <f>SUM(D25:I25)</f>
        <v>30</v>
      </c>
    </row>
    <row r="26" spans="2:10" x14ac:dyDescent="0.35">
      <c r="B26" s="3" t="s">
        <v>24</v>
      </c>
      <c r="D26" s="100">
        <v>0.47</v>
      </c>
      <c r="E26" s="7">
        <v>0.78</v>
      </c>
      <c r="F26" s="179" t="s">
        <v>29</v>
      </c>
      <c r="G26" s="7">
        <v>0.32</v>
      </c>
      <c r="H26" s="71" t="s">
        <v>29</v>
      </c>
      <c r="I26" s="202">
        <v>0.82</v>
      </c>
      <c r="J26" s="208">
        <f>AVERAGE(D26:I26)</f>
        <v>0.59750000000000003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67BF-85ED-4A4A-9F70-2D411F9C1103}">
  <dimension ref="B3:L28"/>
  <sheetViews>
    <sheetView showGridLines="0" topLeftCell="B1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70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307</v>
      </c>
      <c r="K4" s="41">
        <v>46057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1</v>
      </c>
      <c r="H6" s="4">
        <v>0</v>
      </c>
      <c r="I6" s="201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63</v>
      </c>
      <c r="E7" s="4">
        <v>62</v>
      </c>
      <c r="F7" s="4">
        <v>36</v>
      </c>
      <c r="G7" s="4">
        <v>53</v>
      </c>
      <c r="H7" s="4">
        <v>16</v>
      </c>
      <c r="I7" s="201">
        <v>65</v>
      </c>
      <c r="J7" s="205">
        <f t="shared" si="0"/>
        <v>295</v>
      </c>
      <c r="L7" s="25"/>
    </row>
    <row r="8" spans="2:12" x14ac:dyDescent="0.35">
      <c r="B8" s="3" t="s">
        <v>7</v>
      </c>
      <c r="D8" s="96">
        <v>52</v>
      </c>
      <c r="E8" s="4">
        <v>59</v>
      </c>
      <c r="F8" s="4">
        <v>33</v>
      </c>
      <c r="G8" s="4">
        <v>48</v>
      </c>
      <c r="H8" s="4">
        <v>15</v>
      </c>
      <c r="I8" s="201">
        <v>59</v>
      </c>
      <c r="J8" s="205">
        <f t="shared" si="0"/>
        <v>266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60</v>
      </c>
      <c r="E11" s="4">
        <v>56</v>
      </c>
      <c r="F11" s="4">
        <v>41</v>
      </c>
      <c r="G11" s="4">
        <v>56</v>
      </c>
      <c r="H11" s="4">
        <v>16</v>
      </c>
      <c r="I11" s="201">
        <v>62</v>
      </c>
      <c r="J11" s="205">
        <f t="shared" si="0"/>
        <v>291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2</v>
      </c>
      <c r="G12" s="4">
        <v>1</v>
      </c>
      <c r="H12" s="4">
        <v>0</v>
      </c>
      <c r="I12" s="201">
        <v>1</v>
      </c>
      <c r="J12" s="205">
        <f t="shared" si="0"/>
        <v>9</v>
      </c>
    </row>
    <row r="13" spans="2:12" x14ac:dyDescent="0.35">
      <c r="B13" s="3" t="s">
        <v>11</v>
      </c>
      <c r="D13" s="96">
        <v>2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2</v>
      </c>
    </row>
    <row r="14" spans="2:12" x14ac:dyDescent="0.35">
      <c r="B14" s="3" t="s">
        <v>112</v>
      </c>
      <c r="D14" s="96">
        <v>6</v>
      </c>
      <c r="E14" s="4">
        <v>3</v>
      </c>
      <c r="F14" s="4">
        <v>1</v>
      </c>
      <c r="G14" s="4">
        <v>1</v>
      </c>
      <c r="H14" s="4">
        <v>0</v>
      </c>
      <c r="I14" s="201">
        <v>0</v>
      </c>
      <c r="J14" s="205">
        <f t="shared" si="0"/>
        <v>11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8</v>
      </c>
    </row>
    <row r="16" spans="2:12" x14ac:dyDescent="0.35">
      <c r="B16" s="3" t="s">
        <v>13</v>
      </c>
      <c r="D16" s="96">
        <v>4</v>
      </c>
      <c r="E16" s="4">
        <v>0</v>
      </c>
      <c r="F16" s="15">
        <v>0</v>
      </c>
      <c r="G16" s="4">
        <v>3</v>
      </c>
      <c r="H16" s="4">
        <v>0</v>
      </c>
      <c r="I16" s="201">
        <v>31</v>
      </c>
      <c r="J16" s="205">
        <f t="shared" si="0"/>
        <v>38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4">
        <v>0</v>
      </c>
      <c r="H17" s="142">
        <v>0</v>
      </c>
      <c r="I17" s="201">
        <v>1</v>
      </c>
      <c r="J17" s="205">
        <f t="shared" si="0"/>
        <v>1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4">
        <v>0</v>
      </c>
      <c r="H18" s="142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4</v>
      </c>
      <c r="E19" s="4">
        <v>0</v>
      </c>
      <c r="F19" s="15">
        <v>0</v>
      </c>
      <c r="G19" s="4">
        <v>3</v>
      </c>
      <c r="H19" s="142">
        <v>2</v>
      </c>
      <c r="I19" s="201">
        <v>32</v>
      </c>
      <c r="J19" s="205">
        <f t="shared" si="0"/>
        <v>41</v>
      </c>
    </row>
    <row r="20" spans="2:10" x14ac:dyDescent="0.35">
      <c r="B20" s="3" t="s">
        <v>17</v>
      </c>
      <c r="D20" s="153">
        <v>1.4200000000000001E-2</v>
      </c>
      <c r="E20" s="6">
        <v>3.3999999999999998E-3</v>
      </c>
      <c r="F20" s="6">
        <v>6.7000000000000002E-3</v>
      </c>
      <c r="G20" s="6" t="s">
        <v>79</v>
      </c>
      <c r="H20" s="6">
        <v>0</v>
      </c>
      <c r="I20" s="136">
        <v>4.1000000000000003E-3</v>
      </c>
      <c r="J20" s="207">
        <f>AVERAGE(D20:I20)</f>
        <v>5.6800000000000002E-3</v>
      </c>
    </row>
    <row r="21" spans="2:10" x14ac:dyDescent="0.35">
      <c r="B21" s="3" t="s">
        <v>18</v>
      </c>
      <c r="D21" s="153">
        <v>6.4000000000000003E-3</v>
      </c>
      <c r="E21" s="6">
        <v>3.2000000000000002E-3</v>
      </c>
      <c r="F21" s="6">
        <v>6.7000000000000002E-3</v>
      </c>
      <c r="G21" s="7" t="s">
        <v>776</v>
      </c>
      <c r="H21" s="6">
        <v>1.5E-3</v>
      </c>
      <c r="I21" s="136">
        <v>8.0999999999999996E-3</v>
      </c>
      <c r="J21" s="207">
        <f>AVERAGE(D21:I21)</f>
        <v>5.1800000000000006E-3</v>
      </c>
    </row>
    <row r="22" spans="2:10" x14ac:dyDescent="0.35">
      <c r="B22" s="3" t="s">
        <v>19</v>
      </c>
      <c r="D22" s="100">
        <v>0.85</v>
      </c>
      <c r="E22" s="7">
        <v>0.74</v>
      </c>
      <c r="F22" s="7">
        <v>0.75</v>
      </c>
      <c r="G22" s="7">
        <v>0.83</v>
      </c>
      <c r="H22" s="7">
        <v>0.53</v>
      </c>
      <c r="I22" s="202">
        <v>0.62</v>
      </c>
      <c r="J22" s="208">
        <f>AVERAGE(D22:I22)</f>
        <v>0.72000000000000008</v>
      </c>
    </row>
    <row r="23" spans="2:10" x14ac:dyDescent="0.35">
      <c r="B23" s="3" t="s">
        <v>20</v>
      </c>
      <c r="D23" s="209">
        <v>52934</v>
      </c>
      <c r="E23" s="8">
        <v>32266</v>
      </c>
      <c r="F23" s="8">
        <v>34874</v>
      </c>
      <c r="G23" s="14">
        <v>66704</v>
      </c>
      <c r="H23" s="14">
        <v>8650</v>
      </c>
      <c r="I23" s="203">
        <v>62996</v>
      </c>
      <c r="J23" s="210">
        <f>SUM(D23:I23)</f>
        <v>258424</v>
      </c>
    </row>
    <row r="24" spans="2:10" x14ac:dyDescent="0.35">
      <c r="B24" s="3" t="s">
        <v>21</v>
      </c>
      <c r="D24" s="96">
        <v>541</v>
      </c>
      <c r="E24" s="4">
        <v>726</v>
      </c>
      <c r="F24" s="4">
        <v>282</v>
      </c>
      <c r="G24" s="4">
        <v>569</v>
      </c>
      <c r="H24" s="4">
        <v>176</v>
      </c>
      <c r="I24" s="201">
        <v>473</v>
      </c>
      <c r="J24" s="205">
        <f>SUM(D24:I24)</f>
        <v>2767</v>
      </c>
    </row>
    <row r="25" spans="2:10" x14ac:dyDescent="0.35">
      <c r="B25" s="3" t="s">
        <v>23</v>
      </c>
      <c r="D25" s="96">
        <v>4</v>
      </c>
      <c r="E25" s="4">
        <v>10</v>
      </c>
      <c r="F25" s="179" t="s">
        <v>29</v>
      </c>
      <c r="G25" s="4">
        <v>4</v>
      </c>
      <c r="H25" s="71" t="s">
        <v>29</v>
      </c>
      <c r="I25" s="201">
        <v>5</v>
      </c>
      <c r="J25" s="205">
        <f>SUM(D25:I25)</f>
        <v>23</v>
      </c>
    </row>
    <row r="26" spans="2:10" x14ac:dyDescent="0.35">
      <c r="B26" s="3" t="s">
        <v>24</v>
      </c>
      <c r="D26" s="100">
        <v>0.46</v>
      </c>
      <c r="E26" s="7">
        <v>0.77</v>
      </c>
      <c r="F26" s="179" t="s">
        <v>29</v>
      </c>
      <c r="G26" s="7">
        <v>0.32</v>
      </c>
      <c r="H26" s="71" t="s">
        <v>29</v>
      </c>
      <c r="I26" s="202">
        <v>0.82</v>
      </c>
      <c r="J26" s="208">
        <f>AVERAGE(D26:I26)</f>
        <v>0.59250000000000003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34C8-B231-45FA-A27B-C874522ACBB7}">
  <dimension ref="B3:L28"/>
  <sheetViews>
    <sheetView showGridLines="0" topLeftCell="F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46058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53</v>
      </c>
      <c r="H7" s="4">
        <v>16</v>
      </c>
      <c r="I7" s="201">
        <v>67</v>
      </c>
      <c r="J7" s="205">
        <f t="shared" si="0"/>
        <v>295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48</v>
      </c>
      <c r="H8" s="4">
        <v>15</v>
      </c>
      <c r="I8" s="201">
        <v>61</v>
      </c>
      <c r="J8" s="205">
        <f t="shared" si="0"/>
        <v>266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68</v>
      </c>
      <c r="E11" s="4">
        <v>72</v>
      </c>
      <c r="F11" s="4">
        <v>39</v>
      </c>
      <c r="G11" s="4">
        <v>56</v>
      </c>
      <c r="H11" s="4">
        <v>16</v>
      </c>
      <c r="I11" s="201">
        <v>68</v>
      </c>
      <c r="J11" s="205">
        <f t="shared" si="0"/>
        <v>319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2</v>
      </c>
      <c r="G12" s="4">
        <v>3</v>
      </c>
      <c r="H12" s="4">
        <v>0</v>
      </c>
      <c r="I12" s="201">
        <v>8</v>
      </c>
      <c r="J12" s="205">
        <f t="shared" si="0"/>
        <v>15</v>
      </c>
    </row>
    <row r="13" spans="2:12" x14ac:dyDescent="0.35">
      <c r="B13" s="3" t="s">
        <v>11</v>
      </c>
      <c r="D13" s="96">
        <v>5</v>
      </c>
      <c r="E13" s="4">
        <v>0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5</v>
      </c>
      <c r="E14" s="4">
        <v>12</v>
      </c>
      <c r="F14" s="4">
        <v>0</v>
      </c>
      <c r="G14" s="4">
        <v>7</v>
      </c>
      <c r="H14" s="4">
        <v>0</v>
      </c>
      <c r="I14" s="201">
        <v>6</v>
      </c>
      <c r="J14" s="205">
        <f t="shared" si="0"/>
        <v>30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1</v>
      </c>
      <c r="G15" s="4">
        <v>5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4</v>
      </c>
      <c r="E16" s="4">
        <v>0</v>
      </c>
      <c r="F16" s="15">
        <v>0</v>
      </c>
      <c r="G16" s="4">
        <v>7</v>
      </c>
      <c r="H16" s="4">
        <v>0</v>
      </c>
      <c r="I16" s="201">
        <v>14</v>
      </c>
      <c r="J16" s="205">
        <f t="shared" si="0"/>
        <v>25</v>
      </c>
    </row>
    <row r="17" spans="2:10" x14ac:dyDescent="0.35">
      <c r="B17" s="3" t="s">
        <v>14</v>
      </c>
      <c r="D17" s="96">
        <v>0</v>
      </c>
      <c r="E17" s="4">
        <v>2</v>
      </c>
      <c r="F17" s="15">
        <v>0</v>
      </c>
      <c r="G17" s="4">
        <v>0</v>
      </c>
      <c r="H17" s="142">
        <v>0</v>
      </c>
      <c r="I17" s="201">
        <v>13</v>
      </c>
      <c r="J17" s="205">
        <f t="shared" si="0"/>
        <v>15</v>
      </c>
    </row>
    <row r="18" spans="2:10" x14ac:dyDescent="0.35">
      <c r="B18" s="3" t="s">
        <v>15</v>
      </c>
      <c r="D18" s="96">
        <v>0</v>
      </c>
      <c r="E18" s="4">
        <v>3</v>
      </c>
      <c r="F18" s="15">
        <v>3</v>
      </c>
      <c r="G18" s="4">
        <v>0</v>
      </c>
      <c r="H18" s="142">
        <v>0</v>
      </c>
      <c r="I18" s="201">
        <v>3</v>
      </c>
      <c r="J18" s="205">
        <f t="shared" si="0"/>
        <v>9</v>
      </c>
    </row>
    <row r="19" spans="2:10" x14ac:dyDescent="0.35">
      <c r="B19" s="3" t="s">
        <v>16</v>
      </c>
      <c r="D19" s="96">
        <v>4</v>
      </c>
      <c r="E19" s="4">
        <v>5</v>
      </c>
      <c r="F19" s="15">
        <v>3</v>
      </c>
      <c r="G19" s="4">
        <v>7</v>
      </c>
      <c r="H19" s="142">
        <v>0</v>
      </c>
      <c r="I19" s="201">
        <v>30</v>
      </c>
      <c r="J19" s="205">
        <f t="shared" si="0"/>
        <v>49</v>
      </c>
    </row>
    <row r="20" spans="2:10" x14ac:dyDescent="0.35">
      <c r="B20" s="3" t="s">
        <v>17</v>
      </c>
      <c r="D20" s="153">
        <v>5.4000000000000003E-3</v>
      </c>
      <c r="E20" s="6">
        <v>7.4999999999999997E-3</v>
      </c>
      <c r="F20" s="6">
        <v>2.9999999999999997E-4</v>
      </c>
      <c r="G20" s="6" t="s">
        <v>563</v>
      </c>
      <c r="H20" s="6">
        <v>8.9999999999999998E-4</v>
      </c>
      <c r="I20" s="136">
        <v>1.3899999999999999E-2</v>
      </c>
      <c r="J20" s="207">
        <f>AVERAGE(D20:I20)</f>
        <v>5.5999999999999991E-3</v>
      </c>
    </row>
    <row r="21" spans="2:10" x14ac:dyDescent="0.35">
      <c r="B21" s="3" t="s">
        <v>18</v>
      </c>
      <c r="D21" s="153">
        <v>6.4000000000000003E-3</v>
      </c>
      <c r="E21" s="6">
        <v>3.2000000000000002E-3</v>
      </c>
      <c r="F21" s="6">
        <v>6.7000000000000002E-3</v>
      </c>
      <c r="G21" s="7" t="s">
        <v>809</v>
      </c>
      <c r="H21" s="6">
        <v>1.2999999999999999E-3</v>
      </c>
      <c r="I21" s="136">
        <v>1.03E-2</v>
      </c>
      <c r="J21" s="207">
        <f>AVERAGE(D21:I21)</f>
        <v>5.5799999999999999E-3</v>
      </c>
    </row>
    <row r="22" spans="2:10" x14ac:dyDescent="0.35">
      <c r="B22" s="3" t="s">
        <v>19</v>
      </c>
      <c r="D22" s="100">
        <v>0.84</v>
      </c>
      <c r="E22" s="7">
        <v>0.84</v>
      </c>
      <c r="F22" s="7">
        <v>0.74</v>
      </c>
      <c r="G22" s="7">
        <v>0.78</v>
      </c>
      <c r="H22" s="7">
        <v>0.61</v>
      </c>
      <c r="I22" s="202">
        <v>0.72</v>
      </c>
      <c r="J22" s="208">
        <f>AVERAGE(D22:I22)</f>
        <v>0.755</v>
      </c>
    </row>
    <row r="23" spans="2:10" x14ac:dyDescent="0.35">
      <c r="B23" s="3" t="s">
        <v>20</v>
      </c>
      <c r="D23" s="209">
        <v>60493</v>
      </c>
      <c r="E23" s="8">
        <v>46632</v>
      </c>
      <c r="F23" s="8">
        <v>27792</v>
      </c>
      <c r="G23" s="14">
        <v>66573</v>
      </c>
      <c r="H23" s="14">
        <v>10630</v>
      </c>
      <c r="I23" s="203">
        <v>74731</v>
      </c>
      <c r="J23" s="210">
        <f>SUM(D23:I23)</f>
        <v>286851</v>
      </c>
    </row>
    <row r="24" spans="2:10" x14ac:dyDescent="0.35">
      <c r="B24" s="3" t="s">
        <v>21</v>
      </c>
      <c r="D24" s="96">
        <v>648</v>
      </c>
      <c r="E24" s="4">
        <v>734</v>
      </c>
      <c r="F24" s="4">
        <v>549</v>
      </c>
      <c r="G24" s="4">
        <v>713</v>
      </c>
      <c r="H24" s="4">
        <v>199</v>
      </c>
      <c r="I24" s="201">
        <v>759</v>
      </c>
      <c r="J24" s="205">
        <f>SUM(D24:I24)</f>
        <v>3602</v>
      </c>
    </row>
    <row r="25" spans="2:10" x14ac:dyDescent="0.35">
      <c r="B25" s="3" t="s">
        <v>23</v>
      </c>
      <c r="D25" s="96">
        <v>9</v>
      </c>
      <c r="E25" s="4">
        <v>11</v>
      </c>
      <c r="F25" s="179" t="s">
        <v>29</v>
      </c>
      <c r="G25" s="4">
        <v>1</v>
      </c>
      <c r="H25" s="71" t="s">
        <v>29</v>
      </c>
      <c r="I25" s="201">
        <v>5</v>
      </c>
      <c r="J25" s="205">
        <f>SUM(D25:I25)</f>
        <v>26</v>
      </c>
    </row>
    <row r="26" spans="2:10" x14ac:dyDescent="0.35">
      <c r="B26" s="3" t="s">
        <v>24</v>
      </c>
      <c r="D26" s="100">
        <v>0.45</v>
      </c>
      <c r="E26" s="7">
        <v>0.76</v>
      </c>
      <c r="F26" s="179" t="s">
        <v>29</v>
      </c>
      <c r="G26" s="7">
        <v>0.32</v>
      </c>
      <c r="H26" s="71" t="s">
        <v>29</v>
      </c>
      <c r="I26" s="202">
        <v>0.77</v>
      </c>
      <c r="J26" s="208">
        <f>AVERAGE(D26:I26)</f>
        <v>0.57499999999999996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E39C-0A7B-494F-860F-4D79D05D1E86}">
  <dimension ref="B3:L28"/>
  <sheetViews>
    <sheetView showGridLines="0" zoomScale="90" zoomScaleNormal="90" workbookViewId="0">
      <selection activeCell="F21" sqref="F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46059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2</v>
      </c>
      <c r="I5" s="201">
        <v>0</v>
      </c>
      <c r="J5" s="205">
        <f t="shared" si="0"/>
        <v>7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2</v>
      </c>
      <c r="H6" s="4">
        <v>0</v>
      </c>
      <c r="I6" s="201">
        <v>0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58</v>
      </c>
      <c r="E7" s="4">
        <v>62</v>
      </c>
      <c r="F7" s="4">
        <v>36</v>
      </c>
      <c r="G7" s="4">
        <v>52</v>
      </c>
      <c r="H7" s="4">
        <v>16</v>
      </c>
      <c r="I7" s="201">
        <v>67</v>
      </c>
      <c r="J7" s="205">
        <f t="shared" si="0"/>
        <v>291</v>
      </c>
      <c r="L7" s="25"/>
    </row>
    <row r="8" spans="2:12" x14ac:dyDescent="0.35">
      <c r="B8" s="3" t="s">
        <v>7</v>
      </c>
      <c r="D8" s="96">
        <v>47</v>
      </c>
      <c r="E8" s="4">
        <v>59</v>
      </c>
      <c r="F8" s="4">
        <v>33</v>
      </c>
      <c r="G8" s="4">
        <v>47</v>
      </c>
      <c r="H8" s="4">
        <v>15</v>
      </c>
      <c r="I8" s="201">
        <v>61</v>
      </c>
      <c r="J8" s="205">
        <f t="shared" si="0"/>
        <v>262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4">
        <v>55</v>
      </c>
      <c r="F11" s="4">
        <v>43</v>
      </c>
      <c r="G11" s="4">
        <v>68</v>
      </c>
      <c r="H11" s="4">
        <v>16</v>
      </c>
      <c r="I11" s="201">
        <v>71</v>
      </c>
      <c r="J11" s="205">
        <f t="shared" si="0"/>
        <v>317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0</v>
      </c>
      <c r="G12" s="4">
        <v>3</v>
      </c>
      <c r="H12" s="4">
        <v>1</v>
      </c>
      <c r="I12" s="201">
        <v>12</v>
      </c>
      <c r="J12" s="205">
        <f t="shared" si="0"/>
        <v>19</v>
      </c>
    </row>
    <row r="13" spans="2:12" x14ac:dyDescent="0.35">
      <c r="B13" s="3" t="s">
        <v>11</v>
      </c>
      <c r="D13" s="96">
        <v>4</v>
      </c>
      <c r="E13" s="4">
        <v>0</v>
      </c>
      <c r="F13" s="4">
        <v>1</v>
      </c>
      <c r="G13" s="4">
        <v>1</v>
      </c>
      <c r="H13" s="4">
        <v>0</v>
      </c>
      <c r="I13" s="201">
        <v>0</v>
      </c>
      <c r="J13" s="205">
        <f t="shared" si="0"/>
        <v>6</v>
      </c>
    </row>
    <row r="14" spans="2:12" x14ac:dyDescent="0.35">
      <c r="B14" s="3" t="s">
        <v>112</v>
      </c>
      <c r="D14" s="96">
        <v>8</v>
      </c>
      <c r="E14" s="4">
        <v>2</v>
      </c>
      <c r="F14" s="4">
        <v>0</v>
      </c>
      <c r="G14" s="4">
        <v>8</v>
      </c>
      <c r="H14" s="4">
        <v>0</v>
      </c>
      <c r="I14" s="201">
        <v>6</v>
      </c>
      <c r="J14" s="205">
        <f t="shared" si="0"/>
        <v>24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5</v>
      </c>
      <c r="H15" s="4">
        <v>0</v>
      </c>
      <c r="I15" s="201">
        <v>0</v>
      </c>
      <c r="J15" s="205">
        <f t="shared" si="0"/>
        <v>13</v>
      </c>
    </row>
    <row r="16" spans="2:12" x14ac:dyDescent="0.35">
      <c r="B16" s="3" t="s">
        <v>13</v>
      </c>
      <c r="D16" s="96">
        <v>6</v>
      </c>
      <c r="E16" s="4">
        <v>0</v>
      </c>
      <c r="F16" s="15">
        <v>1</v>
      </c>
      <c r="G16" s="15">
        <v>5</v>
      </c>
      <c r="H16" s="4">
        <v>0</v>
      </c>
      <c r="I16" s="201">
        <v>11</v>
      </c>
      <c r="J16" s="205">
        <f t="shared" si="0"/>
        <v>23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15">
        <v>5</v>
      </c>
      <c r="H17" s="142">
        <v>0</v>
      </c>
      <c r="I17" s="201">
        <v>4</v>
      </c>
      <c r="J17" s="205">
        <f t="shared" si="0"/>
        <v>9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1</v>
      </c>
      <c r="G18" s="15">
        <v>0</v>
      </c>
      <c r="H18" s="142">
        <v>0</v>
      </c>
      <c r="I18" s="201">
        <v>9</v>
      </c>
      <c r="J18" s="205">
        <f t="shared" si="0"/>
        <v>10</v>
      </c>
    </row>
    <row r="19" spans="2:10" x14ac:dyDescent="0.35">
      <c r="B19" s="3" t="s">
        <v>16</v>
      </c>
      <c r="D19" s="96">
        <v>6</v>
      </c>
      <c r="E19" s="4">
        <v>0</v>
      </c>
      <c r="F19" s="15">
        <v>1</v>
      </c>
      <c r="G19" s="4">
        <v>10</v>
      </c>
      <c r="H19" s="142">
        <v>4</v>
      </c>
      <c r="I19" s="201">
        <v>24</v>
      </c>
      <c r="J19" s="205">
        <f t="shared" si="0"/>
        <v>45</v>
      </c>
    </row>
    <row r="20" spans="2:10" x14ac:dyDescent="0.35">
      <c r="B20" s="3" t="s">
        <v>17</v>
      </c>
      <c r="D20" s="153">
        <v>3.8E-3</v>
      </c>
      <c r="E20" s="6">
        <v>8.2000000000000007E-3</v>
      </c>
      <c r="F20" s="6">
        <v>6.1000000000000004E-3</v>
      </c>
      <c r="G20" s="6" t="s">
        <v>619</v>
      </c>
      <c r="H20" s="6">
        <v>3.8999999999999998E-3</v>
      </c>
      <c r="I20" s="136">
        <v>4.3E-3</v>
      </c>
      <c r="J20" s="207">
        <f>AVERAGE(D20:I20)</f>
        <v>5.2600000000000008E-3</v>
      </c>
    </row>
    <row r="21" spans="2:10" x14ac:dyDescent="0.35">
      <c r="B21" s="3" t="s">
        <v>18</v>
      </c>
      <c r="D21" s="153">
        <v>6.4000000000000003E-3</v>
      </c>
      <c r="E21" s="6">
        <v>9.2999999999999992E-3</v>
      </c>
      <c r="F21" s="6">
        <v>6.4999999999999997E-3</v>
      </c>
      <c r="G21" s="7" t="s">
        <v>119</v>
      </c>
      <c r="H21" s="6">
        <v>1.9E-3</v>
      </c>
      <c r="I21" s="136">
        <v>8.8000000000000005E-3</v>
      </c>
      <c r="J21" s="207">
        <f>AVERAGE(D21:I21)</f>
        <v>6.5799999999999999E-3</v>
      </c>
    </row>
    <row r="22" spans="2:10" x14ac:dyDescent="0.35">
      <c r="B22" s="3" t="s">
        <v>19</v>
      </c>
      <c r="D22" s="100">
        <v>0.84</v>
      </c>
      <c r="E22" s="7">
        <v>0.85</v>
      </c>
      <c r="F22" s="7">
        <v>0.86</v>
      </c>
      <c r="G22" s="7">
        <v>0.84</v>
      </c>
      <c r="H22" s="7">
        <v>0.74</v>
      </c>
      <c r="I22" s="202">
        <v>0.7</v>
      </c>
      <c r="J22" s="208">
        <f>AVERAGE(D22:I22)</f>
        <v>0.80500000000000005</v>
      </c>
    </row>
    <row r="23" spans="2:10" x14ac:dyDescent="0.35">
      <c r="B23" s="3" t="s">
        <v>20</v>
      </c>
      <c r="D23" s="209">
        <v>65602</v>
      </c>
      <c r="E23" s="8">
        <v>38508</v>
      </c>
      <c r="F23" s="8">
        <v>35201</v>
      </c>
      <c r="G23" s="14">
        <v>68334</v>
      </c>
      <c r="H23" s="14">
        <v>12444</v>
      </c>
      <c r="I23" s="203">
        <v>78146</v>
      </c>
      <c r="J23" s="210">
        <f>SUM(D23:I23)</f>
        <v>298235</v>
      </c>
    </row>
    <row r="24" spans="2:10" x14ac:dyDescent="0.35">
      <c r="B24" s="3" t="s">
        <v>21</v>
      </c>
      <c r="D24" s="96">
        <v>685</v>
      </c>
      <c r="E24" s="4">
        <v>832</v>
      </c>
      <c r="F24" s="4">
        <v>689</v>
      </c>
      <c r="G24" s="4">
        <v>756</v>
      </c>
      <c r="H24" s="4">
        <v>242</v>
      </c>
      <c r="I24" s="201">
        <v>590</v>
      </c>
      <c r="J24" s="205">
        <f>SUM(D24:I24)</f>
        <v>3794</v>
      </c>
    </row>
    <row r="25" spans="2:10" x14ac:dyDescent="0.35">
      <c r="B25" s="3" t="s">
        <v>23</v>
      </c>
      <c r="D25" s="96">
        <v>6</v>
      </c>
      <c r="E25" s="4">
        <v>8</v>
      </c>
      <c r="F25" s="179" t="s">
        <v>29</v>
      </c>
      <c r="G25" s="4">
        <v>6</v>
      </c>
      <c r="H25" s="71" t="s">
        <v>29</v>
      </c>
      <c r="I25" s="201">
        <v>3</v>
      </c>
      <c r="J25" s="205">
        <f>SUM(D25:I25)</f>
        <v>23</v>
      </c>
    </row>
    <row r="26" spans="2:10" x14ac:dyDescent="0.35">
      <c r="B26" s="3" t="s">
        <v>24</v>
      </c>
      <c r="D26" s="100">
        <v>0.44</v>
      </c>
      <c r="E26" s="7">
        <v>0.77</v>
      </c>
      <c r="F26" s="179" t="s">
        <v>29</v>
      </c>
      <c r="G26" s="7">
        <v>0.3</v>
      </c>
      <c r="H26" s="71" t="s">
        <v>29</v>
      </c>
      <c r="I26" s="202">
        <v>0.73</v>
      </c>
      <c r="J26" s="208">
        <f>AVERAGE(D26:I26)</f>
        <v>0.56000000000000005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297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180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9EB8-3EE9-4BFB-8406-C005B9425D4D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46060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2</v>
      </c>
      <c r="H6" s="4">
        <v>0</v>
      </c>
      <c r="I6" s="201">
        <v>2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58</v>
      </c>
      <c r="E7" s="4">
        <v>62</v>
      </c>
      <c r="F7" s="4">
        <v>36</v>
      </c>
      <c r="G7" s="4">
        <v>52</v>
      </c>
      <c r="H7" s="4">
        <v>17</v>
      </c>
      <c r="I7" s="201">
        <v>65</v>
      </c>
      <c r="J7" s="205">
        <f t="shared" si="0"/>
        <v>290</v>
      </c>
      <c r="L7" s="25"/>
    </row>
    <row r="8" spans="2:12" x14ac:dyDescent="0.35">
      <c r="B8" s="3" t="s">
        <v>7</v>
      </c>
      <c r="D8" s="96">
        <v>47</v>
      </c>
      <c r="E8" s="4">
        <v>59</v>
      </c>
      <c r="F8" s="4">
        <v>33</v>
      </c>
      <c r="G8" s="4">
        <v>47</v>
      </c>
      <c r="H8" s="4">
        <v>16</v>
      </c>
      <c r="I8" s="201">
        <v>59</v>
      </c>
      <c r="J8" s="205">
        <f t="shared" si="0"/>
        <v>261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4">
        <v>51</v>
      </c>
      <c r="F11" s="4">
        <v>50</v>
      </c>
      <c r="G11" s="4">
        <v>53</v>
      </c>
      <c r="H11" s="4">
        <v>17</v>
      </c>
      <c r="I11" s="201">
        <v>60</v>
      </c>
      <c r="J11" s="205">
        <f t="shared" si="0"/>
        <v>295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2</v>
      </c>
      <c r="G12" s="4">
        <v>7</v>
      </c>
      <c r="H12" s="4">
        <v>1</v>
      </c>
      <c r="I12" s="201">
        <v>18</v>
      </c>
      <c r="J12" s="205">
        <f t="shared" si="0"/>
        <v>33</v>
      </c>
    </row>
    <row r="13" spans="2:12" x14ac:dyDescent="0.35">
      <c r="B13" s="3" t="s">
        <v>11</v>
      </c>
      <c r="D13" s="96">
        <v>7</v>
      </c>
      <c r="E13" s="4">
        <v>0</v>
      </c>
      <c r="F13" s="4">
        <v>1</v>
      </c>
      <c r="G13" s="4">
        <v>4</v>
      </c>
      <c r="H13" s="4">
        <v>0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7</v>
      </c>
      <c r="E14" s="4">
        <v>2</v>
      </c>
      <c r="F14" s="4">
        <v>0</v>
      </c>
      <c r="G14" s="4">
        <v>5</v>
      </c>
      <c r="H14" s="4">
        <v>0</v>
      </c>
      <c r="I14" s="201">
        <v>2</v>
      </c>
      <c r="J14" s="205">
        <f t="shared" si="0"/>
        <v>16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8</v>
      </c>
      <c r="E16" s="4">
        <v>7</v>
      </c>
      <c r="F16" s="15">
        <v>12</v>
      </c>
      <c r="G16" s="4">
        <v>8</v>
      </c>
      <c r="H16" s="4">
        <v>0</v>
      </c>
      <c r="I16" s="201">
        <v>12</v>
      </c>
      <c r="J16" s="205">
        <f t="shared" si="0"/>
        <v>47</v>
      </c>
    </row>
    <row r="17" spans="2:10" x14ac:dyDescent="0.35">
      <c r="B17" s="3" t="s">
        <v>14</v>
      </c>
      <c r="D17" s="96">
        <v>0</v>
      </c>
      <c r="E17" s="4">
        <v>6</v>
      </c>
      <c r="F17" s="15">
        <v>0</v>
      </c>
      <c r="G17" s="4">
        <v>0</v>
      </c>
      <c r="H17" s="4">
        <v>0</v>
      </c>
      <c r="I17" s="201">
        <v>0</v>
      </c>
      <c r="J17" s="205">
        <f t="shared" si="0"/>
        <v>6</v>
      </c>
    </row>
    <row r="18" spans="2:10" x14ac:dyDescent="0.35">
      <c r="B18" s="3" t="s">
        <v>15</v>
      </c>
      <c r="D18" s="96">
        <v>0</v>
      </c>
      <c r="E18" s="4">
        <v>1</v>
      </c>
      <c r="F18" s="15">
        <v>12</v>
      </c>
      <c r="G18" s="4">
        <v>0</v>
      </c>
      <c r="H18" s="4">
        <v>0</v>
      </c>
      <c r="I18" s="201">
        <v>4</v>
      </c>
      <c r="J18" s="205">
        <f t="shared" si="0"/>
        <v>17</v>
      </c>
    </row>
    <row r="19" spans="2:10" x14ac:dyDescent="0.35">
      <c r="B19" s="3" t="s">
        <v>16</v>
      </c>
      <c r="D19" s="96">
        <v>8</v>
      </c>
      <c r="E19" s="4">
        <v>7</v>
      </c>
      <c r="F19" s="15">
        <v>12</v>
      </c>
      <c r="G19" s="4">
        <v>8</v>
      </c>
      <c r="H19" s="4">
        <v>0</v>
      </c>
      <c r="I19" s="201">
        <v>16</v>
      </c>
      <c r="J19" s="205">
        <f t="shared" si="0"/>
        <v>51</v>
      </c>
    </row>
    <row r="20" spans="2:10" x14ac:dyDescent="0.35">
      <c r="B20" s="3" t="s">
        <v>17</v>
      </c>
      <c r="D20" s="153">
        <v>4.1000000000000003E-3</v>
      </c>
      <c r="E20" s="6">
        <v>6.4000000000000003E-3</v>
      </c>
      <c r="F20" s="6">
        <v>1.14E-2</v>
      </c>
      <c r="G20" s="6" t="s">
        <v>563</v>
      </c>
      <c r="H20" s="6">
        <v>2.0000000000000001E-4</v>
      </c>
      <c r="I20" s="136">
        <v>6.9999999999999999E-4</v>
      </c>
      <c r="J20" s="207">
        <f>AVERAGE(D20:I20)</f>
        <v>4.5599999999999998E-3</v>
      </c>
    </row>
    <row r="21" spans="2:10" x14ac:dyDescent="0.35">
      <c r="B21" s="3" t="s">
        <v>18</v>
      </c>
      <c r="D21" s="153">
        <v>6.4999999999999997E-3</v>
      </c>
      <c r="E21" s="6">
        <v>1.0800000000000001E-2</v>
      </c>
      <c r="F21" s="6">
        <v>1.0800000000000001E-2</v>
      </c>
      <c r="G21" s="7" t="s">
        <v>809</v>
      </c>
      <c r="H21" s="6">
        <v>1.5E-3</v>
      </c>
      <c r="I21" s="136">
        <v>8.5000000000000006E-3</v>
      </c>
      <c r="J21" s="207">
        <f>AVERAGE(D21:I21)</f>
        <v>7.62E-3</v>
      </c>
    </row>
    <row r="22" spans="2:10" x14ac:dyDescent="0.35">
      <c r="B22" s="3" t="s">
        <v>19</v>
      </c>
      <c r="D22" s="100">
        <v>0.71</v>
      </c>
      <c r="E22" s="7">
        <v>0.76</v>
      </c>
      <c r="F22" s="7">
        <v>0.82</v>
      </c>
      <c r="G22" s="7">
        <v>0.73</v>
      </c>
      <c r="H22" s="7">
        <v>0.63</v>
      </c>
      <c r="I22" s="202">
        <v>0.61</v>
      </c>
      <c r="J22" s="208">
        <f>AVERAGE(D22:I22)</f>
        <v>0.71</v>
      </c>
    </row>
    <row r="23" spans="2:10" x14ac:dyDescent="0.35">
      <c r="B23" s="3" t="s">
        <v>20</v>
      </c>
      <c r="D23" s="209">
        <v>45371</v>
      </c>
      <c r="E23" s="8">
        <v>33996</v>
      </c>
      <c r="F23" s="8">
        <v>37906</v>
      </c>
      <c r="G23" s="14">
        <v>52029</v>
      </c>
      <c r="H23" s="14">
        <v>11579</v>
      </c>
      <c r="I23" s="203">
        <v>58253</v>
      </c>
      <c r="J23" s="210">
        <f>SUM(D23:I23)</f>
        <v>239134</v>
      </c>
    </row>
    <row r="24" spans="2:10" x14ac:dyDescent="0.35">
      <c r="B24" s="3" t="s">
        <v>21</v>
      </c>
      <c r="D24" s="96">
        <v>632</v>
      </c>
      <c r="E24" s="4">
        <v>588</v>
      </c>
      <c r="F24" s="4">
        <v>651</v>
      </c>
      <c r="G24" s="4">
        <v>583</v>
      </c>
      <c r="H24" s="14">
        <v>242</v>
      </c>
      <c r="I24" s="201">
        <v>580</v>
      </c>
      <c r="J24" s="205">
        <f>SUM(D24:I24)</f>
        <v>3276</v>
      </c>
    </row>
    <row r="25" spans="2:10" x14ac:dyDescent="0.35">
      <c r="B25" s="3" t="s">
        <v>23</v>
      </c>
      <c r="D25" s="96">
        <v>4</v>
      </c>
      <c r="E25" s="4">
        <v>14</v>
      </c>
      <c r="F25" s="179" t="s">
        <v>29</v>
      </c>
      <c r="G25" s="4">
        <v>9</v>
      </c>
      <c r="H25" s="71" t="s">
        <v>29</v>
      </c>
      <c r="I25" s="201">
        <v>4</v>
      </c>
      <c r="J25" s="205">
        <f>SUM(D25:I25)</f>
        <v>31</v>
      </c>
    </row>
    <row r="26" spans="2:10" x14ac:dyDescent="0.35">
      <c r="B26" s="3" t="s">
        <v>24</v>
      </c>
      <c r="D26" s="100">
        <v>0.44</v>
      </c>
      <c r="E26" s="7">
        <v>0.77</v>
      </c>
      <c r="F26" s="179" t="s">
        <v>29</v>
      </c>
      <c r="G26" s="7">
        <v>0.3</v>
      </c>
      <c r="H26" s="71" t="s">
        <v>29</v>
      </c>
      <c r="I26" s="202">
        <v>0.7</v>
      </c>
      <c r="J26" s="208">
        <f>AVERAGE(D26:I26)</f>
        <v>0.55249999999999999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CF30-9344-46C5-8E76-9BB8FBA3B823}">
  <dimension ref="B3:L28"/>
  <sheetViews>
    <sheetView showGridLines="0" zoomScale="90" zoomScaleNormal="90" workbookViewId="0">
      <selection activeCell="D14" sqref="D1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46062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1</v>
      </c>
      <c r="H6" s="4">
        <v>0</v>
      </c>
      <c r="I6" s="201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58</v>
      </c>
      <c r="E7" s="4">
        <v>62</v>
      </c>
      <c r="F7" s="4">
        <v>36</v>
      </c>
      <c r="G7" s="4">
        <v>53</v>
      </c>
      <c r="H7" s="4">
        <v>17</v>
      </c>
      <c r="I7" s="201">
        <v>65</v>
      </c>
      <c r="J7" s="205">
        <f t="shared" si="0"/>
        <v>291</v>
      </c>
      <c r="L7" s="25"/>
    </row>
    <row r="8" spans="2:12" x14ac:dyDescent="0.35">
      <c r="B8" s="3" t="s">
        <v>7</v>
      </c>
      <c r="D8" s="96">
        <v>47</v>
      </c>
      <c r="E8" s="4">
        <v>59</v>
      </c>
      <c r="F8" s="4">
        <v>33</v>
      </c>
      <c r="G8" s="4">
        <v>48</v>
      </c>
      <c r="H8" s="4">
        <v>16</v>
      </c>
      <c r="I8" s="201">
        <v>59</v>
      </c>
      <c r="J8" s="205">
        <f t="shared" si="0"/>
        <v>262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4">
        <v>68</v>
      </c>
      <c r="F11" s="4">
        <v>38</v>
      </c>
      <c r="G11" s="4">
        <v>42</v>
      </c>
      <c r="H11" s="4">
        <v>17</v>
      </c>
      <c r="I11" s="201">
        <v>52</v>
      </c>
      <c r="J11" s="205">
        <f t="shared" si="0"/>
        <v>281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3</v>
      </c>
      <c r="G12" s="4">
        <v>6</v>
      </c>
      <c r="H12" s="4">
        <v>0</v>
      </c>
      <c r="I12" s="201">
        <v>22</v>
      </c>
      <c r="J12" s="205">
        <f t="shared" si="0"/>
        <v>34</v>
      </c>
    </row>
    <row r="13" spans="2:12" x14ac:dyDescent="0.35">
      <c r="B13" s="3" t="s">
        <v>11</v>
      </c>
      <c r="D13" s="96">
        <v>8</v>
      </c>
      <c r="E13" s="4">
        <v>0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10</v>
      </c>
    </row>
    <row r="14" spans="2:12" x14ac:dyDescent="0.35">
      <c r="B14" s="3" t="s">
        <v>112</v>
      </c>
      <c r="D14" s="96">
        <v>6</v>
      </c>
      <c r="E14" s="4">
        <v>12</v>
      </c>
      <c r="F14" s="4">
        <v>1</v>
      </c>
      <c r="G14" s="4">
        <v>1</v>
      </c>
      <c r="H14" s="4">
        <v>0</v>
      </c>
      <c r="I14" s="201">
        <v>9</v>
      </c>
      <c r="J14" s="205">
        <f t="shared" si="0"/>
        <v>29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8</v>
      </c>
      <c r="E16" s="4">
        <v>1</v>
      </c>
      <c r="F16" s="15">
        <v>5</v>
      </c>
      <c r="G16" s="4">
        <v>8</v>
      </c>
      <c r="H16" s="4">
        <v>0</v>
      </c>
      <c r="I16" s="201">
        <v>16</v>
      </c>
      <c r="J16" s="205">
        <f t="shared" si="0"/>
        <v>38</v>
      </c>
    </row>
    <row r="17" spans="2:10" x14ac:dyDescent="0.35">
      <c r="B17" s="3" t="s">
        <v>14</v>
      </c>
      <c r="D17" s="96">
        <v>0</v>
      </c>
      <c r="E17" s="4">
        <v>1</v>
      </c>
      <c r="F17" s="15">
        <v>0</v>
      </c>
      <c r="G17" s="4">
        <v>0</v>
      </c>
      <c r="H17" s="4">
        <v>0</v>
      </c>
      <c r="I17" s="201">
        <v>2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4">
        <v>1</v>
      </c>
      <c r="F18" s="15">
        <v>5</v>
      </c>
      <c r="G18" s="4">
        <v>0</v>
      </c>
      <c r="H18" s="4">
        <v>0</v>
      </c>
      <c r="I18" s="201">
        <v>9</v>
      </c>
      <c r="J18" s="205">
        <f t="shared" si="0"/>
        <v>15</v>
      </c>
    </row>
    <row r="19" spans="2:10" x14ac:dyDescent="0.35">
      <c r="B19" s="3" t="s">
        <v>16</v>
      </c>
      <c r="D19" s="96">
        <v>8</v>
      </c>
      <c r="E19" s="4">
        <v>2</v>
      </c>
      <c r="F19" s="15">
        <v>5</v>
      </c>
      <c r="G19" s="4">
        <v>8</v>
      </c>
      <c r="H19" s="4">
        <v>6</v>
      </c>
      <c r="I19" s="201">
        <v>27</v>
      </c>
      <c r="J19" s="205">
        <f t="shared" si="0"/>
        <v>56</v>
      </c>
    </row>
    <row r="20" spans="2:10" x14ac:dyDescent="0.35">
      <c r="B20" s="3" t="s">
        <v>17</v>
      </c>
      <c r="D20" s="153">
        <v>5.8999999999999999E-3</v>
      </c>
      <c r="E20" s="6">
        <v>1.83E-2</v>
      </c>
      <c r="F20" s="6">
        <v>8.8999999999999999E-3</v>
      </c>
      <c r="G20" s="6" t="s">
        <v>795</v>
      </c>
      <c r="H20" s="6">
        <v>1.6999999999999999E-3</v>
      </c>
      <c r="I20" s="136">
        <v>4.5999999999999999E-3</v>
      </c>
      <c r="J20" s="207">
        <f>AVERAGE(D20:I20)</f>
        <v>7.8799999999999999E-3</v>
      </c>
    </row>
    <row r="21" spans="2:10" x14ac:dyDescent="0.35">
      <c r="B21" s="3" t="s">
        <v>18</v>
      </c>
      <c r="D21" s="153">
        <v>6.4999999999999997E-3</v>
      </c>
      <c r="E21" s="6">
        <v>1.4E-2</v>
      </c>
      <c r="F21" s="6">
        <v>1.0800000000000001E-2</v>
      </c>
      <c r="G21" s="7" t="s">
        <v>105</v>
      </c>
      <c r="H21" s="6">
        <v>1.5E-3</v>
      </c>
      <c r="I21" s="136">
        <v>1.03E-2</v>
      </c>
      <c r="J21" s="207">
        <f>AVERAGE(D21:I21)</f>
        <v>8.6199999999999992E-3</v>
      </c>
    </row>
    <row r="22" spans="2:10" x14ac:dyDescent="0.35">
      <c r="B22" s="3" t="s">
        <v>19</v>
      </c>
      <c r="D22" s="100">
        <v>0.72</v>
      </c>
      <c r="E22" s="7">
        <v>0.89</v>
      </c>
      <c r="F22" s="7">
        <v>0.78</v>
      </c>
      <c r="G22" s="7">
        <v>0.73</v>
      </c>
      <c r="H22" s="7">
        <v>0.74</v>
      </c>
      <c r="I22" s="202">
        <v>0.61</v>
      </c>
      <c r="J22" s="208">
        <f>AVERAGE(D22:I22)</f>
        <v>0.745</v>
      </c>
    </row>
    <row r="23" spans="2:10" x14ac:dyDescent="0.35">
      <c r="B23" s="3" t="s">
        <v>20</v>
      </c>
      <c r="D23" s="209">
        <v>57158</v>
      </c>
      <c r="E23" s="8">
        <v>50211</v>
      </c>
      <c r="F23" s="8">
        <v>35393</v>
      </c>
      <c r="G23" s="14">
        <v>52029</v>
      </c>
      <c r="H23" s="14">
        <v>13733</v>
      </c>
      <c r="I23" s="203">
        <v>46878</v>
      </c>
      <c r="J23" s="210">
        <f>SUM(D23:I23)</f>
        <v>255402</v>
      </c>
    </row>
    <row r="24" spans="2:10" x14ac:dyDescent="0.35">
      <c r="B24" s="3" t="s">
        <v>21</v>
      </c>
      <c r="D24" s="96">
        <v>559</v>
      </c>
      <c r="E24" s="4">
        <v>1054</v>
      </c>
      <c r="F24" s="4">
        <v>481</v>
      </c>
      <c r="G24" s="4">
        <v>583</v>
      </c>
      <c r="H24" s="14">
        <v>260</v>
      </c>
      <c r="I24" s="201">
        <v>475</v>
      </c>
      <c r="J24" s="205">
        <f>SUM(D24:I24)</f>
        <v>3412</v>
      </c>
    </row>
    <row r="25" spans="2:10" x14ac:dyDescent="0.35">
      <c r="B25" s="3" t="s">
        <v>23</v>
      </c>
      <c r="D25" s="96">
        <v>16</v>
      </c>
      <c r="E25" s="4">
        <v>27</v>
      </c>
      <c r="F25" s="179" t="s">
        <v>29</v>
      </c>
      <c r="G25" s="4">
        <v>8</v>
      </c>
      <c r="H25" s="71" t="s">
        <v>29</v>
      </c>
      <c r="I25" s="201">
        <v>19</v>
      </c>
      <c r="J25" s="205">
        <f>SUM(D25:I25)</f>
        <v>70</v>
      </c>
    </row>
    <row r="26" spans="2:10" x14ac:dyDescent="0.35">
      <c r="B26" s="3" t="s">
        <v>24</v>
      </c>
      <c r="D26" s="100">
        <v>0.49</v>
      </c>
      <c r="E26" s="7">
        <v>0.8</v>
      </c>
      <c r="F26" s="179" t="s">
        <v>29</v>
      </c>
      <c r="G26" s="7">
        <v>0.33</v>
      </c>
      <c r="H26" s="71" t="s">
        <v>29</v>
      </c>
      <c r="I26" s="202">
        <v>0.79</v>
      </c>
      <c r="J26" s="208">
        <f>AVERAGE(D26:I26)</f>
        <v>0.60250000000000004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C167-58E4-43BB-B781-3454B2E83645}">
  <dimension ref="B3:L28"/>
  <sheetViews>
    <sheetView showGridLines="0" topLeftCell="A14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46063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1</v>
      </c>
      <c r="H6" s="4">
        <v>0</v>
      </c>
      <c r="I6" s="201">
        <v>0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60</v>
      </c>
      <c r="E7" s="4">
        <v>62</v>
      </c>
      <c r="F7" s="4">
        <v>36</v>
      </c>
      <c r="G7" s="4">
        <v>53</v>
      </c>
      <c r="H7" s="4">
        <v>17</v>
      </c>
      <c r="I7" s="201">
        <v>67</v>
      </c>
      <c r="J7" s="205">
        <f t="shared" si="0"/>
        <v>295</v>
      </c>
      <c r="L7" s="25"/>
    </row>
    <row r="8" spans="2:12" x14ac:dyDescent="0.35">
      <c r="B8" s="3" t="s">
        <v>7</v>
      </c>
      <c r="D8" s="96">
        <v>49</v>
      </c>
      <c r="E8" s="4">
        <v>59</v>
      </c>
      <c r="F8" s="4">
        <v>33</v>
      </c>
      <c r="G8" s="4">
        <v>48</v>
      </c>
      <c r="H8" s="4">
        <v>16</v>
      </c>
      <c r="I8" s="201">
        <v>61</v>
      </c>
      <c r="J8" s="205">
        <f t="shared" si="0"/>
        <v>266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64</v>
      </c>
      <c r="E11" s="4">
        <v>56</v>
      </c>
      <c r="F11" s="4">
        <v>0</v>
      </c>
      <c r="G11" s="4">
        <v>53</v>
      </c>
      <c r="H11" s="4">
        <v>15</v>
      </c>
      <c r="I11" s="201">
        <v>68</v>
      </c>
      <c r="J11" s="205">
        <f t="shared" si="0"/>
        <v>256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4</v>
      </c>
      <c r="G12" s="4">
        <v>3</v>
      </c>
      <c r="H12" s="4">
        <v>2</v>
      </c>
      <c r="I12" s="201">
        <v>7</v>
      </c>
      <c r="J12" s="205">
        <f t="shared" si="0"/>
        <v>19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3</v>
      </c>
      <c r="G13" s="4">
        <v>0</v>
      </c>
      <c r="H13" s="4">
        <v>0</v>
      </c>
      <c r="I13" s="201">
        <v>0</v>
      </c>
      <c r="J13" s="205">
        <f t="shared" si="0"/>
        <v>13</v>
      </c>
    </row>
    <row r="14" spans="2:12" x14ac:dyDescent="0.35">
      <c r="B14" s="3" t="s">
        <v>112</v>
      </c>
      <c r="D14" s="96">
        <v>5</v>
      </c>
      <c r="E14" s="4">
        <v>4</v>
      </c>
      <c r="F14" s="4">
        <v>1</v>
      </c>
      <c r="G14" s="4">
        <v>2</v>
      </c>
      <c r="H14" s="4">
        <v>0</v>
      </c>
      <c r="I14" s="201">
        <v>8</v>
      </c>
      <c r="J14" s="205">
        <f t="shared" si="0"/>
        <v>20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9</v>
      </c>
      <c r="E16" s="4">
        <v>0</v>
      </c>
      <c r="F16" s="15">
        <v>3</v>
      </c>
      <c r="G16" s="12">
        <v>6</v>
      </c>
      <c r="H16" s="4">
        <v>0</v>
      </c>
      <c r="I16" s="201">
        <v>40</v>
      </c>
      <c r="J16" s="205">
        <f t="shared" si="0"/>
        <v>58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6</v>
      </c>
      <c r="J17" s="205">
        <f t="shared" si="0"/>
        <v>6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3</v>
      </c>
      <c r="G18" s="239">
        <v>0</v>
      </c>
      <c r="H18" s="142">
        <v>0</v>
      </c>
      <c r="I18" s="201">
        <v>12</v>
      </c>
      <c r="J18" s="205">
        <f t="shared" si="0"/>
        <v>15</v>
      </c>
    </row>
    <row r="19" spans="2:10" x14ac:dyDescent="0.35">
      <c r="B19" s="3" t="s">
        <v>16</v>
      </c>
      <c r="D19" s="96">
        <v>9</v>
      </c>
      <c r="E19" s="4">
        <v>0</v>
      </c>
      <c r="F19" s="15">
        <v>3</v>
      </c>
      <c r="G19" s="13">
        <v>6</v>
      </c>
      <c r="H19" s="4">
        <v>8</v>
      </c>
      <c r="I19" s="201">
        <v>58</v>
      </c>
      <c r="J19" s="205">
        <f t="shared" si="0"/>
        <v>84</v>
      </c>
    </row>
    <row r="20" spans="2:10" x14ac:dyDescent="0.35">
      <c r="B20" s="3" t="s">
        <v>17</v>
      </c>
      <c r="D20" s="153">
        <v>4.3E-3</v>
      </c>
      <c r="E20" s="6">
        <v>1.37E-2</v>
      </c>
      <c r="F20" s="6">
        <v>1.5800000000000002E-2</v>
      </c>
      <c r="G20" s="6" t="s">
        <v>772</v>
      </c>
      <c r="H20" s="6">
        <v>3.3E-3</v>
      </c>
      <c r="I20" s="136">
        <v>8.3000000000000001E-3</v>
      </c>
      <c r="J20" s="207">
        <f>AVERAGE(D20:I20)</f>
        <v>9.0800000000000013E-3</v>
      </c>
    </row>
    <row r="21" spans="2:10" x14ac:dyDescent="0.35">
      <c r="B21" s="3" t="s">
        <v>18</v>
      </c>
      <c r="D21" s="153">
        <v>6.4999999999999997E-3</v>
      </c>
      <c r="E21" s="6">
        <v>1.5299999999999999E-2</v>
      </c>
      <c r="F21" s="6">
        <v>1.5299999999999999E-2</v>
      </c>
      <c r="G21" s="7" t="s">
        <v>178</v>
      </c>
      <c r="H21" s="6">
        <v>1.8E-3</v>
      </c>
      <c r="I21" s="136">
        <v>9.5999999999999992E-3</v>
      </c>
      <c r="J21" s="207">
        <f>AVERAGE(D21:I21)</f>
        <v>9.7000000000000003E-3</v>
      </c>
    </row>
    <row r="22" spans="2:10" x14ac:dyDescent="0.35">
      <c r="B22" s="3" t="s">
        <v>19</v>
      </c>
      <c r="D22" s="100">
        <v>0.84</v>
      </c>
      <c r="E22" s="7">
        <v>0.78</v>
      </c>
      <c r="F22" s="7">
        <v>0.77</v>
      </c>
      <c r="G22" s="7">
        <v>0.72</v>
      </c>
      <c r="H22" s="7">
        <v>0.55000000000000004</v>
      </c>
      <c r="I22" s="202">
        <v>0.66</v>
      </c>
      <c r="J22" s="208">
        <f>AVERAGE(D22:I22)</f>
        <v>0.72000000000000008</v>
      </c>
    </row>
    <row r="23" spans="2:10" x14ac:dyDescent="0.35">
      <c r="B23" s="3" t="s">
        <v>20</v>
      </c>
      <c r="D23" s="209">
        <v>57158</v>
      </c>
      <c r="E23" s="8">
        <v>35907</v>
      </c>
      <c r="F23" s="8">
        <v>31424</v>
      </c>
      <c r="G23" s="14">
        <v>52138</v>
      </c>
      <c r="H23" s="14">
        <v>10359</v>
      </c>
      <c r="I23" s="203">
        <v>71899</v>
      </c>
      <c r="J23" s="210">
        <f>SUM(D23:I23)</f>
        <v>258885</v>
      </c>
    </row>
    <row r="24" spans="2:10" x14ac:dyDescent="0.35">
      <c r="B24" s="3" t="s">
        <v>21</v>
      </c>
      <c r="D24" s="96">
        <v>559</v>
      </c>
      <c r="E24" s="4">
        <v>627</v>
      </c>
      <c r="F24" s="4">
        <v>491</v>
      </c>
      <c r="G24" s="4">
        <v>499</v>
      </c>
      <c r="H24" s="14">
        <v>218</v>
      </c>
      <c r="I24" s="201">
        <v>688</v>
      </c>
      <c r="J24" s="205">
        <f>SUM(D24:I24)</f>
        <v>3082</v>
      </c>
    </row>
    <row r="25" spans="2:10" x14ac:dyDescent="0.35">
      <c r="B25" s="3" t="s">
        <v>23</v>
      </c>
      <c r="D25" s="96">
        <v>7</v>
      </c>
      <c r="E25" s="4">
        <v>8</v>
      </c>
      <c r="F25" s="179" t="s">
        <v>29</v>
      </c>
      <c r="G25" s="4">
        <v>5</v>
      </c>
      <c r="H25" s="71" t="s">
        <v>29</v>
      </c>
      <c r="I25" s="201">
        <v>4</v>
      </c>
      <c r="J25" s="205">
        <f>SUM(D25:I25)</f>
        <v>24</v>
      </c>
    </row>
    <row r="26" spans="2:10" x14ac:dyDescent="0.35">
      <c r="B26" s="3" t="s">
        <v>24</v>
      </c>
      <c r="D26" s="100">
        <v>0.48</v>
      </c>
      <c r="E26" s="7">
        <v>0.79</v>
      </c>
      <c r="F26" s="179" t="s">
        <v>29</v>
      </c>
      <c r="G26" s="7">
        <v>0.32</v>
      </c>
      <c r="H26" s="71" t="s">
        <v>29</v>
      </c>
      <c r="I26" s="202">
        <v>0.75</v>
      </c>
      <c r="J26" s="208">
        <f>AVERAGE(D26:I26)</f>
        <v>0.58499999999999996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5BE2-9BF6-47A0-BB79-2EB964188851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ht="17.25" customHeight="1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46064</v>
      </c>
      <c r="L4" s="25"/>
    </row>
    <row r="5" spans="2:12" x14ac:dyDescent="0.35">
      <c r="B5" s="82" t="s">
        <v>53</v>
      </c>
      <c r="D5" s="96">
        <v>5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4">
        <v>0</v>
      </c>
      <c r="I6" s="201">
        <v>0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60</v>
      </c>
      <c r="E7" s="4">
        <v>62</v>
      </c>
      <c r="F7" s="4">
        <v>36</v>
      </c>
      <c r="G7" s="4">
        <v>52</v>
      </c>
      <c r="H7" s="4">
        <v>17</v>
      </c>
      <c r="I7" s="201">
        <v>67</v>
      </c>
      <c r="J7" s="205">
        <f t="shared" si="0"/>
        <v>294</v>
      </c>
      <c r="L7" s="25"/>
    </row>
    <row r="8" spans="2:12" x14ac:dyDescent="0.35">
      <c r="B8" s="3" t="s">
        <v>7</v>
      </c>
      <c r="D8" s="96">
        <v>49</v>
      </c>
      <c r="E8" s="4">
        <v>59</v>
      </c>
      <c r="F8" s="4">
        <v>33</v>
      </c>
      <c r="G8" s="4">
        <v>47</v>
      </c>
      <c r="H8" s="4">
        <v>16</v>
      </c>
      <c r="I8" s="201">
        <v>62</v>
      </c>
      <c r="J8" s="205">
        <f t="shared" si="0"/>
        <v>266</v>
      </c>
    </row>
    <row r="9" spans="2:12" ht="16.5" customHeight="1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57</v>
      </c>
      <c r="E11" s="4">
        <v>58</v>
      </c>
      <c r="F11" s="4">
        <v>44</v>
      </c>
      <c r="G11" s="4">
        <v>50</v>
      </c>
      <c r="H11" s="4">
        <v>17</v>
      </c>
      <c r="I11" s="201">
        <v>71</v>
      </c>
      <c r="J11" s="205">
        <f t="shared" si="0"/>
        <v>297</v>
      </c>
    </row>
    <row r="12" spans="2:12" x14ac:dyDescent="0.35">
      <c r="B12" s="3" t="s">
        <v>611</v>
      </c>
      <c r="D12" s="96">
        <v>7</v>
      </c>
      <c r="E12" s="4">
        <v>1</v>
      </c>
      <c r="F12" s="4">
        <v>2</v>
      </c>
      <c r="G12" s="4">
        <v>2</v>
      </c>
      <c r="H12" s="4">
        <v>0</v>
      </c>
      <c r="I12" s="201">
        <v>3</v>
      </c>
      <c r="J12" s="205">
        <f t="shared" si="0"/>
        <v>15</v>
      </c>
    </row>
    <row r="13" spans="2:12" x14ac:dyDescent="0.35">
      <c r="B13" s="3" t="s">
        <v>11</v>
      </c>
      <c r="D13" s="96">
        <v>10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11</v>
      </c>
    </row>
    <row r="14" spans="2:12" x14ac:dyDescent="0.35">
      <c r="B14" s="3" t="s">
        <v>112</v>
      </c>
      <c r="D14" s="96">
        <v>5</v>
      </c>
      <c r="E14" s="4">
        <v>3</v>
      </c>
      <c r="F14" s="4">
        <v>0</v>
      </c>
      <c r="G14" s="4">
        <v>0</v>
      </c>
      <c r="H14" s="4">
        <v>0</v>
      </c>
      <c r="I14" s="201">
        <v>7</v>
      </c>
      <c r="J14" s="205">
        <f t="shared" si="0"/>
        <v>15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9</v>
      </c>
      <c r="E16" s="4">
        <v>0</v>
      </c>
      <c r="F16" s="15">
        <v>1</v>
      </c>
      <c r="G16" s="4">
        <v>4</v>
      </c>
      <c r="H16" s="4">
        <v>0</v>
      </c>
      <c r="I16" s="201">
        <v>38</v>
      </c>
      <c r="J16" s="205">
        <f t="shared" si="0"/>
        <v>52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4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15</v>
      </c>
      <c r="E18" s="4">
        <v>0</v>
      </c>
      <c r="F18" s="15">
        <v>1</v>
      </c>
      <c r="G18" s="4">
        <v>0</v>
      </c>
      <c r="H18" s="142">
        <v>0</v>
      </c>
      <c r="I18" s="201">
        <v>12</v>
      </c>
      <c r="J18" s="205">
        <f t="shared" si="0"/>
        <v>28</v>
      </c>
    </row>
    <row r="19" spans="2:10" x14ac:dyDescent="0.35">
      <c r="B19" s="3" t="s">
        <v>16</v>
      </c>
      <c r="D19" s="96">
        <v>24</v>
      </c>
      <c r="E19" s="4">
        <v>0</v>
      </c>
      <c r="F19" s="15">
        <v>1</v>
      </c>
      <c r="G19" s="4">
        <v>4</v>
      </c>
      <c r="H19" s="4">
        <v>8</v>
      </c>
      <c r="I19" s="201">
        <v>50</v>
      </c>
      <c r="J19" s="205">
        <f t="shared" si="0"/>
        <v>87</v>
      </c>
    </row>
    <row r="20" spans="2:10" x14ac:dyDescent="0.35">
      <c r="B20" s="3" t="s">
        <v>17</v>
      </c>
      <c r="D20" s="153">
        <v>1.2500000000000001E-2</v>
      </c>
      <c r="E20" s="6">
        <v>1.5E-3</v>
      </c>
      <c r="F20" s="6">
        <v>2.3999999999999998E-3</v>
      </c>
      <c r="G20" s="6" t="s">
        <v>276</v>
      </c>
      <c r="H20" s="6">
        <v>6.4999999999999997E-3</v>
      </c>
      <c r="I20" s="136">
        <v>4.7000000000000002E-3</v>
      </c>
      <c r="J20" s="207">
        <f>AVERAGE(D20:I20)</f>
        <v>5.5199999999999997E-3</v>
      </c>
    </row>
    <row r="21" spans="2:10" x14ac:dyDescent="0.35">
      <c r="B21" s="3" t="s">
        <v>18</v>
      </c>
      <c r="D21" s="153">
        <v>6.7000000000000002E-3</v>
      </c>
      <c r="E21" s="6">
        <v>1.4200000000000001E-2</v>
      </c>
      <c r="F21" s="6">
        <v>1.4200000000000001E-2</v>
      </c>
      <c r="G21" s="7" t="s">
        <v>178</v>
      </c>
      <c r="H21" s="6">
        <v>2.3E-3</v>
      </c>
      <c r="I21" s="136">
        <v>9.1000000000000004E-3</v>
      </c>
      <c r="J21" s="207">
        <f>AVERAGE(D21:I21)</f>
        <v>9.2999999999999992E-3</v>
      </c>
    </row>
    <row r="22" spans="2:10" x14ac:dyDescent="0.35">
      <c r="B22" s="3" t="s">
        <v>19</v>
      </c>
      <c r="D22" s="100">
        <v>0.85</v>
      </c>
      <c r="E22" s="7">
        <v>0.77</v>
      </c>
      <c r="F22" s="7">
        <v>0.79</v>
      </c>
      <c r="G22" s="7">
        <v>0.77</v>
      </c>
      <c r="H22" s="7">
        <v>0.72</v>
      </c>
      <c r="I22" s="202">
        <v>0.7</v>
      </c>
      <c r="J22" s="208">
        <f>AVERAGE(D22:I22)</f>
        <v>0.76666666666666672</v>
      </c>
    </row>
    <row r="23" spans="2:10" x14ac:dyDescent="0.35">
      <c r="B23" s="3" t="s">
        <v>20</v>
      </c>
      <c r="D23" s="209">
        <v>57921</v>
      </c>
      <c r="E23" s="8">
        <v>38702</v>
      </c>
      <c r="F23" s="8">
        <v>36007</v>
      </c>
      <c r="G23" s="14">
        <v>54279</v>
      </c>
      <c r="H23" s="14">
        <v>11608</v>
      </c>
      <c r="I23" s="203">
        <v>80740</v>
      </c>
      <c r="J23" s="210">
        <f>SUM(D23:I23)</f>
        <v>279257</v>
      </c>
    </row>
    <row r="24" spans="2:10" x14ac:dyDescent="0.35">
      <c r="B24" s="3" t="s">
        <v>21</v>
      </c>
      <c r="D24" s="96">
        <v>625</v>
      </c>
      <c r="E24" s="4">
        <v>733</v>
      </c>
      <c r="F24" s="4">
        <v>531</v>
      </c>
      <c r="G24" s="4">
        <v>544</v>
      </c>
      <c r="H24" s="14">
        <v>204</v>
      </c>
      <c r="I24" s="201">
        <v>607</v>
      </c>
      <c r="J24" s="205">
        <f>SUM(D24:I24)</f>
        <v>3244</v>
      </c>
    </row>
    <row r="25" spans="2:10" x14ac:dyDescent="0.35">
      <c r="B25" s="3" t="s">
        <v>23</v>
      </c>
      <c r="D25" s="96">
        <v>6</v>
      </c>
      <c r="E25" s="4">
        <v>10</v>
      </c>
      <c r="F25" s="179" t="s">
        <v>29</v>
      </c>
      <c r="G25" s="4">
        <v>7</v>
      </c>
      <c r="H25" s="71" t="s">
        <v>29</v>
      </c>
      <c r="I25" s="201">
        <v>4</v>
      </c>
      <c r="J25" s="205">
        <f>SUM(D25:I25)</f>
        <v>27</v>
      </c>
    </row>
    <row r="26" spans="2:10" x14ac:dyDescent="0.35">
      <c r="B26" s="3" t="s">
        <v>24</v>
      </c>
      <c r="D26" s="100">
        <v>0.46</v>
      </c>
      <c r="E26" s="7">
        <v>0.77</v>
      </c>
      <c r="F26" s="179" t="s">
        <v>29</v>
      </c>
      <c r="G26" s="7">
        <v>0.32</v>
      </c>
      <c r="H26" s="71" t="s">
        <v>29</v>
      </c>
      <c r="I26" s="202">
        <v>0.75</v>
      </c>
      <c r="J26" s="208">
        <f>AVERAGE(D26:I26)</f>
        <v>0.57499999999999996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88DB-791D-4BC2-9D44-58835F13F39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46065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3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2</v>
      </c>
      <c r="H6" s="4">
        <v>1</v>
      </c>
      <c r="I6" s="201">
        <v>0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64</v>
      </c>
      <c r="E7" s="4">
        <v>62</v>
      </c>
      <c r="F7" s="4">
        <v>36</v>
      </c>
      <c r="G7" s="4">
        <v>52</v>
      </c>
      <c r="H7" s="4">
        <v>16</v>
      </c>
      <c r="I7" s="201">
        <v>67</v>
      </c>
      <c r="J7" s="205">
        <f t="shared" si="0"/>
        <v>297</v>
      </c>
      <c r="L7" s="25"/>
    </row>
    <row r="8" spans="2:12" x14ac:dyDescent="0.35">
      <c r="B8" s="3" t="s">
        <v>7</v>
      </c>
      <c r="D8" s="96">
        <v>53</v>
      </c>
      <c r="E8" s="4">
        <v>59</v>
      </c>
      <c r="F8" s="4">
        <v>33</v>
      </c>
      <c r="G8" s="4">
        <v>47</v>
      </c>
      <c r="H8" s="4">
        <v>15</v>
      </c>
      <c r="I8" s="201">
        <v>61</v>
      </c>
      <c r="J8" s="205">
        <f t="shared" si="0"/>
        <v>268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66</v>
      </c>
      <c r="F11" s="4">
        <v>38</v>
      </c>
      <c r="G11" s="4">
        <v>72</v>
      </c>
      <c r="H11" s="4">
        <v>16</v>
      </c>
      <c r="I11" s="201">
        <v>75</v>
      </c>
      <c r="J11" s="205">
        <f t="shared" si="0"/>
        <v>332</v>
      </c>
    </row>
    <row r="12" spans="2:12" x14ac:dyDescent="0.35">
      <c r="B12" s="3" t="s">
        <v>611</v>
      </c>
      <c r="D12" s="96">
        <v>1</v>
      </c>
      <c r="E12" s="4">
        <v>0</v>
      </c>
      <c r="F12" s="4">
        <v>3</v>
      </c>
      <c r="G12" s="4">
        <v>0</v>
      </c>
      <c r="H12" s="4">
        <v>0</v>
      </c>
      <c r="I12" s="201">
        <v>9</v>
      </c>
      <c r="J12" s="205">
        <f t="shared" si="0"/>
        <v>13</v>
      </c>
    </row>
    <row r="13" spans="2:12" x14ac:dyDescent="0.35">
      <c r="B13" s="3" t="s">
        <v>11</v>
      </c>
      <c r="D13" s="96">
        <v>6</v>
      </c>
      <c r="E13" s="4">
        <v>0</v>
      </c>
      <c r="F13" s="4">
        <v>3</v>
      </c>
      <c r="G13" s="4">
        <v>0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10</v>
      </c>
      <c r="E14" s="4">
        <v>9</v>
      </c>
      <c r="F14" s="4">
        <v>0</v>
      </c>
      <c r="G14" s="4">
        <v>12</v>
      </c>
      <c r="H14" s="4">
        <v>0</v>
      </c>
      <c r="I14" s="201">
        <v>9</v>
      </c>
      <c r="J14" s="205">
        <f t="shared" si="0"/>
        <v>40</v>
      </c>
    </row>
    <row r="15" spans="2:12" x14ac:dyDescent="0.35">
      <c r="B15" s="3" t="s">
        <v>113</v>
      </c>
      <c r="D15" s="96">
        <v>1</v>
      </c>
      <c r="E15" s="4">
        <v>7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15</v>
      </c>
    </row>
    <row r="16" spans="2:12" x14ac:dyDescent="0.35">
      <c r="B16" s="3" t="s">
        <v>13</v>
      </c>
      <c r="D16" s="96">
        <v>9</v>
      </c>
      <c r="E16" s="4">
        <v>0</v>
      </c>
      <c r="F16" s="15">
        <v>0</v>
      </c>
      <c r="G16" s="4">
        <v>4</v>
      </c>
      <c r="H16" s="4">
        <v>0</v>
      </c>
      <c r="I16" s="201">
        <v>38</v>
      </c>
      <c r="J16" s="205">
        <f t="shared" si="0"/>
        <v>51</v>
      </c>
    </row>
    <row r="17" spans="2:10" x14ac:dyDescent="0.35">
      <c r="B17" s="3" t="s">
        <v>14</v>
      </c>
      <c r="D17" s="96">
        <v>0</v>
      </c>
      <c r="E17" s="4">
        <v>7</v>
      </c>
      <c r="F17" s="15">
        <v>0</v>
      </c>
      <c r="G17" s="4">
        <v>0</v>
      </c>
      <c r="H17" s="142">
        <v>0</v>
      </c>
      <c r="I17" s="201">
        <v>3</v>
      </c>
      <c r="J17" s="205">
        <f t="shared" si="0"/>
        <v>10</v>
      </c>
    </row>
    <row r="18" spans="2:10" x14ac:dyDescent="0.35">
      <c r="B18" s="3" t="s">
        <v>15</v>
      </c>
      <c r="D18" s="96">
        <v>13</v>
      </c>
      <c r="E18" s="4">
        <v>4</v>
      </c>
      <c r="F18" s="15">
        <v>3</v>
      </c>
      <c r="G18" s="4">
        <v>0</v>
      </c>
      <c r="H18" s="142">
        <v>0</v>
      </c>
      <c r="I18" s="201">
        <v>7</v>
      </c>
      <c r="J18" s="205">
        <f t="shared" si="0"/>
        <v>27</v>
      </c>
    </row>
    <row r="19" spans="2:10" x14ac:dyDescent="0.35">
      <c r="B19" s="3" t="s">
        <v>16</v>
      </c>
      <c r="D19" s="96">
        <v>22</v>
      </c>
      <c r="E19" s="4">
        <v>11</v>
      </c>
      <c r="F19" s="15">
        <v>3</v>
      </c>
      <c r="G19" s="4">
        <v>4</v>
      </c>
      <c r="H19" s="4">
        <v>3</v>
      </c>
      <c r="I19" s="201">
        <v>48</v>
      </c>
      <c r="J19" s="205">
        <f t="shared" si="0"/>
        <v>91</v>
      </c>
    </row>
    <row r="20" spans="2:10" x14ac:dyDescent="0.35">
      <c r="B20" s="3" t="s">
        <v>17</v>
      </c>
      <c r="D20" s="153">
        <v>8.9999999999999993E-3</v>
      </c>
      <c r="E20" s="6">
        <v>3.8E-3</v>
      </c>
      <c r="F20" s="6">
        <v>4.7000000000000002E-3</v>
      </c>
      <c r="G20" s="6" t="s">
        <v>455</v>
      </c>
      <c r="H20" s="6">
        <v>1.09E-2</v>
      </c>
      <c r="I20" s="136">
        <v>2.3999999999999998E-3</v>
      </c>
      <c r="J20" s="207">
        <f>AVERAGE(D20:I20)</f>
        <v>6.1599999999999997E-3</v>
      </c>
    </row>
    <row r="21" spans="2:10" x14ac:dyDescent="0.35">
      <c r="B21" s="3" t="s">
        <v>18</v>
      </c>
      <c r="D21" s="153">
        <v>6.7999999999999996E-3</v>
      </c>
      <c r="E21" s="6">
        <v>1.21E-2</v>
      </c>
      <c r="F21" s="6">
        <v>1.21E-2</v>
      </c>
      <c r="G21" s="6" t="s">
        <v>471</v>
      </c>
      <c r="H21" s="6">
        <v>3.2000000000000002E-3</v>
      </c>
      <c r="I21" s="136">
        <v>8.6999999999999994E-3</v>
      </c>
      <c r="J21" s="207">
        <f>AVERAGE(D21:I21)</f>
        <v>8.5800000000000008E-3</v>
      </c>
    </row>
    <row r="22" spans="2:10" x14ac:dyDescent="0.35">
      <c r="B22" s="3" t="s">
        <v>19</v>
      </c>
      <c r="D22" s="100">
        <v>0.89</v>
      </c>
      <c r="E22" s="7">
        <v>0.89</v>
      </c>
      <c r="F22" s="7">
        <v>0.74</v>
      </c>
      <c r="G22" s="7">
        <v>0.75</v>
      </c>
      <c r="H22" s="7">
        <v>0.63</v>
      </c>
      <c r="I22" s="202">
        <v>0.68</v>
      </c>
      <c r="J22" s="208">
        <f>AVERAGE(D22:I22)</f>
        <v>0.76333333333333331</v>
      </c>
    </row>
    <row r="23" spans="2:10" x14ac:dyDescent="0.35">
      <c r="B23" s="3" t="s">
        <v>20</v>
      </c>
      <c r="D23" s="209">
        <v>72739</v>
      </c>
      <c r="E23" s="8">
        <v>51149</v>
      </c>
      <c r="F23" s="8">
        <v>29967</v>
      </c>
      <c r="G23" s="14">
        <v>68656</v>
      </c>
      <c r="H23" s="14">
        <v>11074</v>
      </c>
      <c r="I23" s="203">
        <v>79727</v>
      </c>
      <c r="J23" s="210">
        <f>SUM(D23:I23)</f>
        <v>313312</v>
      </c>
    </row>
    <row r="24" spans="2:10" x14ac:dyDescent="0.35">
      <c r="B24" s="3" t="s">
        <v>21</v>
      </c>
      <c r="D24" s="96">
        <v>741</v>
      </c>
      <c r="E24" s="4">
        <v>811</v>
      </c>
      <c r="F24" s="4">
        <v>494</v>
      </c>
      <c r="G24" s="4">
        <v>732</v>
      </c>
      <c r="H24" s="14">
        <v>258</v>
      </c>
      <c r="I24" s="201">
        <v>711</v>
      </c>
      <c r="J24" s="205">
        <f>SUM(D24:I24)</f>
        <v>3747</v>
      </c>
    </row>
    <row r="25" spans="2:10" x14ac:dyDescent="0.35">
      <c r="B25" s="3" t="s">
        <v>23</v>
      </c>
      <c r="D25" s="96">
        <v>5</v>
      </c>
      <c r="E25" s="4">
        <v>8</v>
      </c>
      <c r="F25" s="179" t="s">
        <v>29</v>
      </c>
      <c r="G25" s="4">
        <v>6</v>
      </c>
      <c r="H25" s="71" t="s">
        <v>29</v>
      </c>
      <c r="I25" s="201">
        <v>4</v>
      </c>
      <c r="J25" s="205">
        <f>SUM(D25:I25)</f>
        <v>23</v>
      </c>
    </row>
    <row r="26" spans="2:10" x14ac:dyDescent="0.35">
      <c r="B26" s="3" t="s">
        <v>24</v>
      </c>
      <c r="D26" s="100">
        <v>0.43</v>
      </c>
      <c r="E26" s="7">
        <v>0.76</v>
      </c>
      <c r="F26" s="179" t="s">
        <v>29</v>
      </c>
      <c r="G26" s="7">
        <v>0.3</v>
      </c>
      <c r="H26" s="71" t="s">
        <v>29</v>
      </c>
      <c r="I26" s="202">
        <v>0.69</v>
      </c>
      <c r="J26" s="208">
        <f>AVERAGE(D26:I26)</f>
        <v>0.54499999999999993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5357-C3E9-4B48-8C75-249512D397D0}">
  <dimension ref="B3:L28"/>
  <sheetViews>
    <sheetView showGridLines="0" topLeftCell="A15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46066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3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3</v>
      </c>
      <c r="H6" s="4">
        <v>1</v>
      </c>
      <c r="I6" s="201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64</v>
      </c>
      <c r="E7" s="4">
        <v>62</v>
      </c>
      <c r="F7" s="4">
        <v>36</v>
      </c>
      <c r="G7" s="4">
        <v>52</v>
      </c>
      <c r="H7" s="4">
        <v>16</v>
      </c>
      <c r="I7" s="201">
        <v>67</v>
      </c>
      <c r="J7" s="205">
        <f t="shared" si="0"/>
        <v>297</v>
      </c>
      <c r="L7" s="25"/>
    </row>
    <row r="8" spans="2:12" x14ac:dyDescent="0.35">
      <c r="B8" s="3" t="s">
        <v>7</v>
      </c>
      <c r="D8" s="96">
        <v>53</v>
      </c>
      <c r="E8" s="4">
        <v>59</v>
      </c>
      <c r="F8" s="4">
        <v>33</v>
      </c>
      <c r="G8" s="4">
        <v>47</v>
      </c>
      <c r="H8" s="4">
        <v>15</v>
      </c>
      <c r="I8" s="201">
        <v>61</v>
      </c>
      <c r="J8" s="205">
        <f t="shared" si="0"/>
        <v>268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65</v>
      </c>
      <c r="F11" s="4">
        <v>42</v>
      </c>
      <c r="G11" s="4">
        <v>62</v>
      </c>
      <c r="H11" s="4">
        <v>16</v>
      </c>
      <c r="I11" s="201">
        <v>56</v>
      </c>
      <c r="J11" s="205">
        <f t="shared" si="0"/>
        <v>313</v>
      </c>
    </row>
    <row r="12" spans="2:12" x14ac:dyDescent="0.35">
      <c r="B12" s="3" t="s">
        <v>611</v>
      </c>
      <c r="D12" s="96">
        <v>2</v>
      </c>
      <c r="E12" s="4">
        <v>1</v>
      </c>
      <c r="F12" s="4">
        <v>4</v>
      </c>
      <c r="G12" s="4">
        <v>2</v>
      </c>
      <c r="H12" s="4">
        <v>1</v>
      </c>
      <c r="I12" s="201">
        <v>24</v>
      </c>
      <c r="J12" s="205">
        <f t="shared" si="0"/>
        <v>34</v>
      </c>
    </row>
    <row r="13" spans="2:12" x14ac:dyDescent="0.35">
      <c r="B13" s="3" t="s">
        <v>11</v>
      </c>
      <c r="D13" s="96">
        <v>8</v>
      </c>
      <c r="E13" s="4">
        <v>0</v>
      </c>
      <c r="F13" s="4">
        <v>3</v>
      </c>
      <c r="G13" s="4">
        <v>1</v>
      </c>
      <c r="H13" s="4">
        <v>0</v>
      </c>
      <c r="I13" s="201">
        <v>0</v>
      </c>
      <c r="J13" s="205">
        <f t="shared" si="0"/>
        <v>12</v>
      </c>
    </row>
    <row r="14" spans="2:12" x14ac:dyDescent="0.35">
      <c r="B14" s="3" t="s">
        <v>112</v>
      </c>
      <c r="D14" s="96">
        <v>9</v>
      </c>
      <c r="E14" s="4">
        <v>7</v>
      </c>
      <c r="F14" s="4">
        <v>0</v>
      </c>
      <c r="G14" s="4">
        <v>6</v>
      </c>
      <c r="H14" s="4">
        <v>0</v>
      </c>
      <c r="I14" s="201">
        <v>7</v>
      </c>
      <c r="J14" s="205">
        <f t="shared" si="0"/>
        <v>29</v>
      </c>
    </row>
    <row r="15" spans="2:12" x14ac:dyDescent="0.35">
      <c r="B15" s="3" t="s">
        <v>113</v>
      </c>
      <c r="D15" s="96">
        <v>1</v>
      </c>
      <c r="E15" s="4">
        <v>8</v>
      </c>
      <c r="F15" s="4">
        <v>0</v>
      </c>
      <c r="G15" s="4">
        <v>5</v>
      </c>
      <c r="H15" s="4">
        <v>0</v>
      </c>
      <c r="I15" s="201">
        <v>0</v>
      </c>
      <c r="J15" s="205">
        <f t="shared" si="0"/>
        <v>14</v>
      </c>
    </row>
    <row r="16" spans="2:12" x14ac:dyDescent="0.35">
      <c r="B16" s="3" t="s">
        <v>13</v>
      </c>
      <c r="D16" s="96">
        <v>11</v>
      </c>
      <c r="E16" s="4">
        <v>1</v>
      </c>
      <c r="F16" s="15">
        <v>0</v>
      </c>
      <c r="G16" s="12">
        <v>4</v>
      </c>
      <c r="H16" s="4">
        <v>0</v>
      </c>
      <c r="I16" s="201">
        <v>38</v>
      </c>
      <c r="J16" s="205">
        <f t="shared" si="0"/>
        <v>54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5</v>
      </c>
      <c r="J17" s="205">
        <f t="shared" si="0"/>
        <v>5</v>
      </c>
    </row>
    <row r="18" spans="2:10" x14ac:dyDescent="0.35">
      <c r="B18" s="3" t="s">
        <v>15</v>
      </c>
      <c r="D18" s="96">
        <v>13</v>
      </c>
      <c r="E18" s="4">
        <v>0</v>
      </c>
      <c r="F18" s="15">
        <v>0</v>
      </c>
      <c r="G18" s="239">
        <v>0</v>
      </c>
      <c r="H18" s="142">
        <v>0</v>
      </c>
      <c r="I18" s="201">
        <v>25</v>
      </c>
      <c r="J18" s="205">
        <f t="shared" si="0"/>
        <v>38</v>
      </c>
    </row>
    <row r="19" spans="2:10" x14ac:dyDescent="0.35">
      <c r="B19" s="3" t="s">
        <v>16</v>
      </c>
      <c r="D19" s="96">
        <v>24</v>
      </c>
      <c r="E19" s="4">
        <v>1</v>
      </c>
      <c r="F19" s="15">
        <v>0</v>
      </c>
      <c r="G19" s="13">
        <v>4</v>
      </c>
      <c r="H19" s="4">
        <v>3</v>
      </c>
      <c r="I19" s="201">
        <v>68</v>
      </c>
      <c r="J19" s="205">
        <f t="shared" si="0"/>
        <v>100</v>
      </c>
    </row>
    <row r="20" spans="2:10" x14ac:dyDescent="0.35">
      <c r="B20" s="3" t="s">
        <v>17</v>
      </c>
      <c r="D20" s="153">
        <v>7.0000000000000001E-3</v>
      </c>
      <c r="E20" s="6">
        <v>1.11E-2</v>
      </c>
      <c r="F20" s="6">
        <v>2.7000000000000001E-3</v>
      </c>
      <c r="G20" s="6" t="s">
        <v>598</v>
      </c>
      <c r="H20" s="6">
        <v>0</v>
      </c>
      <c r="I20" s="136">
        <v>8.0000000000000002E-3</v>
      </c>
      <c r="J20" s="207">
        <f>AVERAGE(D20:I20)</f>
        <v>5.7600000000000004E-3</v>
      </c>
    </row>
    <row r="21" spans="2:10" x14ac:dyDescent="0.35">
      <c r="B21" s="3" t="s">
        <v>18</v>
      </c>
      <c r="D21" s="153">
        <v>6.7000000000000002E-3</v>
      </c>
      <c r="E21" s="6">
        <v>1.23E-2</v>
      </c>
      <c r="F21" s="6">
        <v>1.23E-2</v>
      </c>
      <c r="G21" s="7" t="s">
        <v>637</v>
      </c>
      <c r="H21" s="6">
        <v>2.8E-3</v>
      </c>
      <c r="I21" s="136">
        <v>7.9000000000000008E-3</v>
      </c>
      <c r="J21" s="207">
        <f>AVERAGE(D21:I21)</f>
        <v>8.3999999999999995E-3</v>
      </c>
    </row>
    <row r="22" spans="2:10" x14ac:dyDescent="0.35">
      <c r="B22" s="3" t="s">
        <v>19</v>
      </c>
      <c r="D22" s="100">
        <v>0.87</v>
      </c>
      <c r="E22" s="7">
        <v>0.88</v>
      </c>
      <c r="F22" s="7">
        <v>0.8</v>
      </c>
      <c r="G22" s="7">
        <v>0.76</v>
      </c>
      <c r="H22" s="7">
        <v>0.7</v>
      </c>
      <c r="I22" s="202">
        <v>0.53</v>
      </c>
      <c r="J22" s="208">
        <f>AVERAGE(D22:I22)</f>
        <v>0.75666666666666671</v>
      </c>
    </row>
    <row r="23" spans="2:10" x14ac:dyDescent="0.35">
      <c r="B23" s="3" t="s">
        <v>20</v>
      </c>
      <c r="D23" s="209">
        <v>72739</v>
      </c>
      <c r="E23" s="8">
        <v>50483</v>
      </c>
      <c r="F23" s="8">
        <v>33787</v>
      </c>
      <c r="G23" s="14">
        <v>57453</v>
      </c>
      <c r="H23" s="14">
        <v>12967</v>
      </c>
      <c r="I23" s="203">
        <v>45041</v>
      </c>
      <c r="J23" s="210">
        <f>SUM(D23:I23)</f>
        <v>272470</v>
      </c>
    </row>
    <row r="24" spans="2:10" x14ac:dyDescent="0.35">
      <c r="B24" s="3" t="s">
        <v>21</v>
      </c>
      <c r="D24" s="96">
        <v>610</v>
      </c>
      <c r="E24" s="4">
        <v>892</v>
      </c>
      <c r="F24" s="4">
        <v>566</v>
      </c>
      <c r="G24" s="4">
        <v>733</v>
      </c>
      <c r="H24" s="14">
        <v>227</v>
      </c>
      <c r="I24" s="201">
        <v>715</v>
      </c>
      <c r="J24" s="205">
        <f>SUM(D24:I24)</f>
        <v>3743</v>
      </c>
    </row>
    <row r="25" spans="2:10" x14ac:dyDescent="0.35">
      <c r="B25" s="3" t="s">
        <v>23</v>
      </c>
      <c r="D25" s="96">
        <v>7</v>
      </c>
      <c r="E25" s="4">
        <v>9</v>
      </c>
      <c r="F25" s="179" t="s">
        <v>29</v>
      </c>
      <c r="G25" s="4">
        <v>8</v>
      </c>
      <c r="H25" s="71" t="s">
        <v>29</v>
      </c>
      <c r="I25" s="201">
        <v>0</v>
      </c>
      <c r="J25" s="205">
        <f>SUM(D25:I25)</f>
        <v>24</v>
      </c>
    </row>
    <row r="26" spans="2:10" x14ac:dyDescent="0.35">
      <c r="B26" s="3" t="s">
        <v>24</v>
      </c>
      <c r="D26" s="100">
        <v>0.41</v>
      </c>
      <c r="E26" s="7">
        <v>0.74</v>
      </c>
      <c r="F26" s="179" t="s">
        <v>29</v>
      </c>
      <c r="G26" s="7">
        <v>0.27</v>
      </c>
      <c r="H26" s="71" t="s">
        <v>29</v>
      </c>
      <c r="I26" s="202">
        <v>0.69</v>
      </c>
      <c r="J26" s="208">
        <f>AVERAGE(D26:I26)</f>
        <v>0.52749999999999997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369F-6B25-40FD-BF74-4E4EDAF34488}">
  <dimension ref="B3:L28"/>
  <sheetViews>
    <sheetView showGridLines="0" topLeftCell="A5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46067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3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3</v>
      </c>
      <c r="H6" s="4">
        <v>0</v>
      </c>
      <c r="I6" s="201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63</v>
      </c>
      <c r="E7" s="4">
        <v>62</v>
      </c>
      <c r="F7" s="4">
        <v>36</v>
      </c>
      <c r="G7" s="4">
        <v>52</v>
      </c>
      <c r="H7" s="4">
        <v>17</v>
      </c>
      <c r="I7" s="201">
        <v>67</v>
      </c>
      <c r="J7" s="205">
        <f t="shared" si="0"/>
        <v>297</v>
      </c>
      <c r="L7" s="25"/>
    </row>
    <row r="8" spans="2:12" x14ac:dyDescent="0.35">
      <c r="B8" s="3" t="s">
        <v>7</v>
      </c>
      <c r="D8" s="96">
        <v>52</v>
      </c>
      <c r="E8" s="4">
        <v>59</v>
      </c>
      <c r="F8" s="4">
        <v>33</v>
      </c>
      <c r="G8" s="4">
        <v>47</v>
      </c>
      <c r="H8" s="4">
        <v>16</v>
      </c>
      <c r="I8" s="201">
        <v>61</v>
      </c>
      <c r="J8" s="205">
        <f t="shared" si="0"/>
        <v>268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43</v>
      </c>
      <c r="F11" s="4">
        <v>41</v>
      </c>
      <c r="G11" s="4">
        <v>55</v>
      </c>
      <c r="H11" s="4">
        <v>17</v>
      </c>
      <c r="I11" s="201">
        <v>62</v>
      </c>
      <c r="J11" s="205">
        <f t="shared" si="0"/>
        <v>285</v>
      </c>
    </row>
    <row r="12" spans="2:12" x14ac:dyDescent="0.35">
      <c r="B12" s="3" t="s">
        <v>611</v>
      </c>
      <c r="D12" s="96">
        <v>3</v>
      </c>
      <c r="E12" s="4">
        <v>0</v>
      </c>
      <c r="F12" s="4">
        <v>3</v>
      </c>
      <c r="G12" s="4">
        <v>1</v>
      </c>
      <c r="H12" s="4">
        <v>0</v>
      </c>
      <c r="I12" s="201">
        <v>10</v>
      </c>
      <c r="J12" s="205">
        <f t="shared" si="0"/>
        <v>17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6</v>
      </c>
      <c r="E14" s="4">
        <v>0</v>
      </c>
      <c r="F14" s="4">
        <v>0</v>
      </c>
      <c r="G14" s="4">
        <v>0</v>
      </c>
      <c r="H14" s="4">
        <v>1</v>
      </c>
      <c r="I14" s="201">
        <v>2</v>
      </c>
      <c r="J14" s="205">
        <f t="shared" si="0"/>
        <v>9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0</v>
      </c>
      <c r="G15" s="12">
        <v>0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11</v>
      </c>
      <c r="E16" s="4">
        <v>12</v>
      </c>
      <c r="F16" s="15">
        <v>3</v>
      </c>
      <c r="G16" s="4">
        <v>4</v>
      </c>
      <c r="H16" s="142">
        <v>0</v>
      </c>
      <c r="I16" s="201">
        <v>44</v>
      </c>
      <c r="J16" s="205">
        <f t="shared" si="0"/>
        <v>74</v>
      </c>
    </row>
    <row r="17" spans="2:10" x14ac:dyDescent="0.35">
      <c r="B17" s="3" t="s">
        <v>14</v>
      </c>
      <c r="D17" s="96">
        <v>0</v>
      </c>
      <c r="E17" s="4">
        <v>7</v>
      </c>
      <c r="F17" s="15">
        <v>0</v>
      </c>
      <c r="G17" s="239">
        <v>0</v>
      </c>
      <c r="H17" s="142">
        <v>0</v>
      </c>
      <c r="I17" s="201">
        <v>1</v>
      </c>
      <c r="J17" s="205">
        <f t="shared" si="0"/>
        <v>8</v>
      </c>
    </row>
    <row r="18" spans="2:10" x14ac:dyDescent="0.35">
      <c r="B18" s="3" t="s">
        <v>15</v>
      </c>
      <c r="D18" s="96">
        <v>0</v>
      </c>
      <c r="E18" s="4">
        <v>5</v>
      </c>
      <c r="F18" s="15">
        <v>3</v>
      </c>
      <c r="G18" s="239">
        <v>0</v>
      </c>
      <c r="H18" s="142">
        <v>0</v>
      </c>
      <c r="I18" s="201">
        <v>6</v>
      </c>
      <c r="J18" s="205">
        <f t="shared" si="0"/>
        <v>14</v>
      </c>
    </row>
    <row r="19" spans="2:10" x14ac:dyDescent="0.35">
      <c r="B19" s="3" t="s">
        <v>16</v>
      </c>
      <c r="D19" s="96">
        <v>11</v>
      </c>
      <c r="E19" s="4">
        <v>12</v>
      </c>
      <c r="F19" s="15">
        <v>3</v>
      </c>
      <c r="G19" s="13">
        <v>4</v>
      </c>
      <c r="H19" s="4">
        <v>0</v>
      </c>
      <c r="I19" s="201">
        <v>51</v>
      </c>
      <c r="J19" s="205">
        <f t="shared" si="0"/>
        <v>81</v>
      </c>
    </row>
    <row r="20" spans="2:10" x14ac:dyDescent="0.35">
      <c r="B20" s="3" t="s">
        <v>17</v>
      </c>
      <c r="D20" s="153">
        <v>1.6400000000000001E-2</v>
      </c>
      <c r="E20" s="6">
        <v>6.0000000000000001E-3</v>
      </c>
      <c r="F20" s="6">
        <v>1.2E-2</v>
      </c>
      <c r="G20" s="6" t="s">
        <v>795</v>
      </c>
      <c r="H20" s="6">
        <v>8.0000000000000004E-4</v>
      </c>
      <c r="I20" s="136">
        <v>1.0800000000000001E-2</v>
      </c>
      <c r="J20" s="207">
        <f>AVERAGE(D20:I20)</f>
        <v>9.1999999999999998E-3</v>
      </c>
    </row>
    <row r="21" spans="2:10" x14ac:dyDescent="0.35">
      <c r="B21" s="3" t="s">
        <v>18</v>
      </c>
      <c r="D21" s="153">
        <v>6.8999999999999999E-3</v>
      </c>
      <c r="E21" s="6">
        <v>1.2699999999999999E-2</v>
      </c>
      <c r="F21" s="6">
        <v>1.2699999999999999E-2</v>
      </c>
      <c r="G21" s="7" t="s">
        <v>120</v>
      </c>
      <c r="H21" s="6">
        <v>2.7000000000000001E-3</v>
      </c>
      <c r="I21" s="136">
        <v>8.0000000000000002E-3</v>
      </c>
      <c r="J21" s="207">
        <f>AVERAGE(D21:I21)</f>
        <v>8.6E-3</v>
      </c>
    </row>
    <row r="22" spans="2:10" x14ac:dyDescent="0.35">
      <c r="B22" s="3" t="s">
        <v>19</v>
      </c>
      <c r="D22" s="100">
        <v>0.73</v>
      </c>
      <c r="E22" s="7">
        <v>0.71</v>
      </c>
      <c r="F22" s="7">
        <v>0.76</v>
      </c>
      <c r="G22" s="7">
        <v>0.64</v>
      </c>
      <c r="H22" s="7">
        <v>0.57999999999999996</v>
      </c>
      <c r="I22" s="202">
        <v>0.55000000000000004</v>
      </c>
      <c r="J22" s="208">
        <f>AVERAGE(D22:I22)</f>
        <v>0.66166666666666674</v>
      </c>
    </row>
    <row r="23" spans="2:10" x14ac:dyDescent="0.35">
      <c r="B23" s="3" t="s">
        <v>20</v>
      </c>
      <c r="D23" s="209">
        <v>53669</v>
      </c>
      <c r="E23" s="8">
        <v>33304</v>
      </c>
      <c r="F23" s="8">
        <v>30893</v>
      </c>
      <c r="G23" s="14">
        <v>36907</v>
      </c>
      <c r="H23" s="14">
        <v>8955</v>
      </c>
      <c r="I23" s="203">
        <v>55695</v>
      </c>
      <c r="J23" s="210">
        <f>SUM(D23:I23)</f>
        <v>219423</v>
      </c>
    </row>
    <row r="24" spans="2:10" x14ac:dyDescent="0.35">
      <c r="B24" s="3" t="s">
        <v>21</v>
      </c>
      <c r="D24" s="96">
        <v>453</v>
      </c>
      <c r="E24" s="4">
        <v>572</v>
      </c>
      <c r="F24" s="4">
        <v>538</v>
      </c>
      <c r="G24" s="4">
        <v>524</v>
      </c>
      <c r="H24" s="14">
        <v>247</v>
      </c>
      <c r="I24" s="201">
        <v>625</v>
      </c>
      <c r="J24" s="205">
        <f>SUM(D24:I24)</f>
        <v>2959</v>
      </c>
    </row>
    <row r="25" spans="2:10" x14ac:dyDescent="0.35">
      <c r="B25" s="3" t="s">
        <v>23</v>
      </c>
      <c r="D25" s="96">
        <v>17</v>
      </c>
      <c r="E25" s="4">
        <v>8</v>
      </c>
      <c r="F25" s="179" t="s">
        <v>29</v>
      </c>
      <c r="G25" s="4">
        <v>7</v>
      </c>
      <c r="H25" s="71" t="s">
        <v>29</v>
      </c>
      <c r="I25" s="201">
        <v>1</v>
      </c>
      <c r="J25" s="205">
        <f>SUM(D25:I25)</f>
        <v>33</v>
      </c>
    </row>
    <row r="26" spans="2:10" x14ac:dyDescent="0.35">
      <c r="B26" s="3" t="s">
        <v>24</v>
      </c>
      <c r="D26" s="100">
        <v>0.41</v>
      </c>
      <c r="E26" s="7">
        <v>0.72</v>
      </c>
      <c r="F26" s="179" t="s">
        <v>29</v>
      </c>
      <c r="G26" s="7">
        <v>0.28000000000000003</v>
      </c>
      <c r="H26" s="71" t="s">
        <v>29</v>
      </c>
      <c r="I26" s="202">
        <v>0.62</v>
      </c>
      <c r="J26" s="208">
        <f>AVERAGE(D26:I26)</f>
        <v>0.50749999999999995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E9D6-AC2A-45D4-88EE-32B82DEEF0FD}">
  <dimension ref="B3:L28"/>
  <sheetViews>
    <sheetView showGridLines="0" zoomScale="90" zoomScaleNormal="90" workbookViewId="0">
      <selection activeCell="G23" sqref="G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46069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1</v>
      </c>
      <c r="I5" s="201">
        <v>0</v>
      </c>
      <c r="J5" s="205">
        <f t="shared" si="0"/>
        <v>3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2</v>
      </c>
      <c r="H6" s="4">
        <v>0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52</v>
      </c>
      <c r="H7" s="4">
        <v>17</v>
      </c>
      <c r="I7" s="201">
        <v>66</v>
      </c>
      <c r="J7" s="205">
        <f t="shared" si="0"/>
        <v>294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47</v>
      </c>
      <c r="H8" s="4">
        <v>16</v>
      </c>
      <c r="I8" s="201">
        <v>61</v>
      </c>
      <c r="J8" s="205">
        <f t="shared" si="0"/>
        <v>266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74</v>
      </c>
      <c r="E11" s="4">
        <v>42</v>
      </c>
      <c r="F11" s="4">
        <v>45</v>
      </c>
      <c r="G11" s="4">
        <v>44</v>
      </c>
      <c r="H11" s="4">
        <v>17</v>
      </c>
      <c r="I11" s="201">
        <v>69</v>
      </c>
      <c r="J11" s="205">
        <f t="shared" si="0"/>
        <v>291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0</v>
      </c>
      <c r="G12" s="4">
        <v>1</v>
      </c>
      <c r="H12" s="4">
        <v>0</v>
      </c>
      <c r="I12" s="201">
        <v>6</v>
      </c>
      <c r="J12" s="205">
        <f t="shared" si="0"/>
        <v>9</v>
      </c>
    </row>
    <row r="13" spans="2:12" x14ac:dyDescent="0.35">
      <c r="B13" s="3" t="s">
        <v>11</v>
      </c>
      <c r="D13" s="96">
        <v>14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15</v>
      </c>
    </row>
    <row r="14" spans="2:12" x14ac:dyDescent="0.35">
      <c r="B14" s="3" t="s">
        <v>112</v>
      </c>
      <c r="D14" s="96">
        <v>12</v>
      </c>
      <c r="E14" s="4">
        <v>0</v>
      </c>
      <c r="F14" s="4">
        <v>0</v>
      </c>
      <c r="G14" s="4">
        <v>0</v>
      </c>
      <c r="H14" s="4">
        <v>0</v>
      </c>
      <c r="I14" s="201">
        <v>5</v>
      </c>
      <c r="J14" s="205">
        <f t="shared" si="0"/>
        <v>17</v>
      </c>
    </row>
    <row r="15" spans="2:12" x14ac:dyDescent="0.35">
      <c r="B15" s="3" t="s">
        <v>113</v>
      </c>
      <c r="D15" s="96">
        <v>2</v>
      </c>
      <c r="E15" s="4">
        <v>5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12</v>
      </c>
      <c r="E16" s="4">
        <v>16</v>
      </c>
      <c r="F16" s="15">
        <v>7</v>
      </c>
      <c r="G16" s="4">
        <v>5</v>
      </c>
      <c r="H16" s="142">
        <v>0</v>
      </c>
      <c r="I16" s="201">
        <v>49</v>
      </c>
      <c r="J16" s="205">
        <f t="shared" si="0"/>
        <v>89</v>
      </c>
    </row>
    <row r="17" spans="2:10" x14ac:dyDescent="0.35">
      <c r="B17" s="3" t="s">
        <v>14</v>
      </c>
      <c r="D17" s="96">
        <v>0</v>
      </c>
      <c r="E17" s="4">
        <v>15</v>
      </c>
      <c r="F17" s="15">
        <v>0</v>
      </c>
      <c r="G17" s="239">
        <v>0</v>
      </c>
      <c r="H17" s="142">
        <v>0</v>
      </c>
      <c r="I17" s="201">
        <v>1</v>
      </c>
      <c r="J17" s="205">
        <f t="shared" si="0"/>
        <v>16</v>
      </c>
    </row>
    <row r="18" spans="2:10" x14ac:dyDescent="0.35">
      <c r="B18" s="3" t="s">
        <v>15</v>
      </c>
      <c r="D18" s="96">
        <v>15</v>
      </c>
      <c r="E18" s="4">
        <v>6</v>
      </c>
      <c r="F18" s="15">
        <v>7</v>
      </c>
      <c r="G18" s="239">
        <v>0</v>
      </c>
      <c r="H18" s="142">
        <v>0</v>
      </c>
      <c r="I18" s="201">
        <v>3</v>
      </c>
      <c r="J18" s="205">
        <f t="shared" si="0"/>
        <v>31</v>
      </c>
    </row>
    <row r="19" spans="2:10" x14ac:dyDescent="0.35">
      <c r="B19" s="3" t="s">
        <v>16</v>
      </c>
      <c r="D19" s="96">
        <v>27</v>
      </c>
      <c r="E19" s="4">
        <v>21</v>
      </c>
      <c r="F19" s="15">
        <v>7</v>
      </c>
      <c r="G19" s="4">
        <v>5</v>
      </c>
      <c r="H19" s="4">
        <v>10</v>
      </c>
      <c r="I19" s="201">
        <v>53</v>
      </c>
      <c r="J19" s="205">
        <f t="shared" si="0"/>
        <v>123</v>
      </c>
    </row>
    <row r="20" spans="2:10" x14ac:dyDescent="0.35">
      <c r="B20" s="3" t="s">
        <v>17</v>
      </c>
      <c r="D20" s="153">
        <v>1.38E-2</v>
      </c>
      <c r="E20" s="6">
        <v>6.7999999999999996E-3</v>
      </c>
      <c r="F20" s="6">
        <v>9.4999999999999998E-3</v>
      </c>
      <c r="G20" s="6" t="s">
        <v>288</v>
      </c>
      <c r="H20" s="6">
        <v>7.7000000000000002E-3</v>
      </c>
      <c r="I20" s="136">
        <v>4.7999999999999996E-3</v>
      </c>
      <c r="J20" s="207">
        <f>AVERAGE(D20:I20)</f>
        <v>8.5199999999999998E-3</v>
      </c>
    </row>
    <row r="21" spans="2:10" x14ac:dyDescent="0.35">
      <c r="B21" s="3" t="s">
        <v>18</v>
      </c>
      <c r="D21" s="153">
        <v>7.1999999999999998E-3</v>
      </c>
      <c r="E21" s="6">
        <v>1.44E-2</v>
      </c>
      <c r="F21" s="6">
        <v>1.44E-2</v>
      </c>
      <c r="G21" s="7" t="s">
        <v>717</v>
      </c>
      <c r="H21" s="6">
        <v>3.2000000000000002E-3</v>
      </c>
      <c r="I21" s="136">
        <v>7.7999999999999996E-3</v>
      </c>
      <c r="J21" s="207">
        <f>AVERAGE(D21:I21)</f>
        <v>9.4000000000000021E-3</v>
      </c>
    </row>
    <row r="22" spans="2:10" x14ac:dyDescent="0.35">
      <c r="B22" s="3" t="s">
        <v>19</v>
      </c>
      <c r="D22" s="100">
        <v>0.89</v>
      </c>
      <c r="E22" s="7">
        <v>0.86</v>
      </c>
      <c r="F22" s="7">
        <v>0.71</v>
      </c>
      <c r="G22" s="7" t="s">
        <v>392</v>
      </c>
      <c r="H22" s="7">
        <v>0.55000000000000004</v>
      </c>
      <c r="I22" s="202">
        <v>0.54</v>
      </c>
      <c r="J22" s="208">
        <f>AVERAGE(D22:I22)</f>
        <v>0.71</v>
      </c>
    </row>
    <row r="23" spans="2:10" x14ac:dyDescent="0.35">
      <c r="B23" s="3" t="s">
        <v>20</v>
      </c>
      <c r="D23" s="209">
        <v>63249</v>
      </c>
      <c r="E23" s="8">
        <v>33004</v>
      </c>
      <c r="F23" s="8">
        <v>34782</v>
      </c>
      <c r="G23" s="14">
        <v>45976</v>
      </c>
      <c r="H23" s="14">
        <v>9317</v>
      </c>
      <c r="I23" s="203">
        <v>56447</v>
      </c>
      <c r="J23" s="210">
        <f>SUM(D23:I23)</f>
        <v>242775</v>
      </c>
    </row>
    <row r="24" spans="2:10" x14ac:dyDescent="0.35">
      <c r="B24" s="3" t="s">
        <v>21</v>
      </c>
      <c r="D24" s="96">
        <v>868</v>
      </c>
      <c r="E24" s="4">
        <v>787</v>
      </c>
      <c r="F24" s="4">
        <v>739</v>
      </c>
      <c r="G24" s="4">
        <v>605</v>
      </c>
      <c r="H24" s="14">
        <v>311</v>
      </c>
      <c r="I24" s="201">
        <v>816</v>
      </c>
      <c r="J24" s="205">
        <f>SUM(D24:I24)</f>
        <v>4126</v>
      </c>
    </row>
    <row r="25" spans="2:10" x14ac:dyDescent="0.35">
      <c r="B25" s="3" t="s">
        <v>23</v>
      </c>
      <c r="D25" s="96">
        <v>6</v>
      </c>
      <c r="E25" s="4">
        <v>28</v>
      </c>
      <c r="F25" s="179" t="s">
        <v>29</v>
      </c>
      <c r="G25" s="4">
        <v>6</v>
      </c>
      <c r="H25" s="71" t="s">
        <v>29</v>
      </c>
      <c r="I25" s="201">
        <v>14</v>
      </c>
      <c r="J25" s="205">
        <f>SUM(D25:I25)</f>
        <v>54</v>
      </c>
    </row>
    <row r="26" spans="2:10" x14ac:dyDescent="0.35">
      <c r="B26" s="3" t="s">
        <v>24</v>
      </c>
      <c r="D26" s="100">
        <v>0.44</v>
      </c>
      <c r="E26" s="7">
        <v>0.8</v>
      </c>
      <c r="F26" s="179" t="s">
        <v>29</v>
      </c>
      <c r="G26" s="7">
        <v>0.28000000000000003</v>
      </c>
      <c r="H26" s="71" t="s">
        <v>29</v>
      </c>
      <c r="I26" s="202">
        <v>0.71</v>
      </c>
      <c r="J26" s="208">
        <f>AVERAGE(D26:I26)</f>
        <v>0.5575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E2AA-111F-4BCF-B5DE-97B74F9D482D}">
  <dimension ref="B3:L28"/>
  <sheetViews>
    <sheetView showGridLines="0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46071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2</v>
      </c>
      <c r="H6" s="4">
        <v>4</v>
      </c>
      <c r="I6" s="201">
        <v>5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52</v>
      </c>
      <c r="H7" s="4">
        <v>14</v>
      </c>
      <c r="I7" s="201">
        <v>62</v>
      </c>
      <c r="J7" s="205">
        <f t="shared" si="0"/>
        <v>287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47</v>
      </c>
      <c r="H8" s="4">
        <v>13</v>
      </c>
      <c r="I8" s="201">
        <v>57</v>
      </c>
      <c r="J8" s="205">
        <f t="shared" si="0"/>
        <v>259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45</v>
      </c>
      <c r="E11" s="4">
        <v>59</v>
      </c>
      <c r="F11" s="4">
        <v>27</v>
      </c>
      <c r="G11" s="4">
        <v>35</v>
      </c>
      <c r="H11" s="4">
        <v>14</v>
      </c>
      <c r="I11" s="201">
        <v>58</v>
      </c>
      <c r="J11" s="205">
        <f t="shared" si="0"/>
        <v>238</v>
      </c>
    </row>
    <row r="12" spans="2:12" x14ac:dyDescent="0.35">
      <c r="B12" s="3" t="s">
        <v>611</v>
      </c>
      <c r="D12" s="96">
        <v>1</v>
      </c>
      <c r="E12" s="4">
        <v>2</v>
      </c>
      <c r="F12" s="4">
        <v>3</v>
      </c>
      <c r="G12" s="4">
        <v>6</v>
      </c>
      <c r="H12" s="4">
        <v>0</v>
      </c>
      <c r="I12" s="201">
        <v>12</v>
      </c>
      <c r="J12" s="205">
        <f t="shared" si="0"/>
        <v>24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0</v>
      </c>
      <c r="E14" s="4">
        <v>0</v>
      </c>
      <c r="F14" s="4">
        <v>0</v>
      </c>
      <c r="G14" s="4">
        <v>0</v>
      </c>
      <c r="H14" s="4">
        <v>0</v>
      </c>
      <c r="I14" s="201">
        <v>3</v>
      </c>
      <c r="J14" s="205">
        <f t="shared" si="0"/>
        <v>3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5</v>
      </c>
    </row>
    <row r="16" spans="2:12" x14ac:dyDescent="0.35">
      <c r="B16" s="3" t="s">
        <v>13</v>
      </c>
      <c r="D16" s="96">
        <v>12</v>
      </c>
      <c r="E16" s="4">
        <v>10</v>
      </c>
      <c r="F16" s="15">
        <v>6</v>
      </c>
      <c r="G16" s="4">
        <v>3</v>
      </c>
      <c r="H16" s="142">
        <v>0</v>
      </c>
      <c r="I16" s="201">
        <v>43</v>
      </c>
      <c r="J16" s="205">
        <f t="shared" si="0"/>
        <v>74</v>
      </c>
    </row>
    <row r="17" spans="2:10" x14ac:dyDescent="0.35">
      <c r="B17" s="3" t="s">
        <v>14</v>
      </c>
      <c r="D17" s="96">
        <v>0</v>
      </c>
      <c r="E17" s="4">
        <v>8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8</v>
      </c>
    </row>
    <row r="18" spans="2:10" x14ac:dyDescent="0.35">
      <c r="B18" s="3" t="s">
        <v>15</v>
      </c>
      <c r="D18" s="96">
        <v>0</v>
      </c>
      <c r="E18" s="4">
        <v>2</v>
      </c>
      <c r="F18" s="15">
        <v>6</v>
      </c>
      <c r="G18" s="239">
        <v>0</v>
      </c>
      <c r="H18" s="142">
        <v>0</v>
      </c>
      <c r="I18" s="201">
        <v>0</v>
      </c>
      <c r="J18" s="205">
        <f t="shared" si="0"/>
        <v>8</v>
      </c>
    </row>
    <row r="19" spans="2:10" x14ac:dyDescent="0.35">
      <c r="B19" s="3" t="s">
        <v>16</v>
      </c>
      <c r="D19" s="96">
        <v>12</v>
      </c>
      <c r="E19" s="4">
        <v>10</v>
      </c>
      <c r="F19" s="15">
        <v>6</v>
      </c>
      <c r="G19" s="4">
        <v>3</v>
      </c>
      <c r="H19" s="4">
        <v>8</v>
      </c>
      <c r="I19" s="201">
        <v>43</v>
      </c>
      <c r="J19" s="205">
        <f t="shared" si="0"/>
        <v>82</v>
      </c>
    </row>
    <row r="20" spans="2:10" x14ac:dyDescent="0.35">
      <c r="B20" s="3" t="s">
        <v>17</v>
      </c>
      <c r="D20" s="153">
        <v>1.1900000000000001E-2</v>
      </c>
      <c r="E20" s="6">
        <v>3.9399999999999998E-2</v>
      </c>
      <c r="F20" s="6">
        <v>2.9000000000000001E-2</v>
      </c>
      <c r="G20" s="6" t="s">
        <v>206</v>
      </c>
      <c r="H20" s="6">
        <v>4.7300000000000002E-2</v>
      </c>
      <c r="I20" s="136">
        <v>1.47E-2</v>
      </c>
      <c r="J20" s="207">
        <f>AVERAGE(D20:I20)</f>
        <v>2.8459999999999996E-2</v>
      </c>
    </row>
    <row r="21" spans="2:10" x14ac:dyDescent="0.35">
      <c r="B21" s="3" t="s">
        <v>18</v>
      </c>
      <c r="D21" s="153">
        <v>7.3000000000000001E-3</v>
      </c>
      <c r="E21" s="6">
        <v>1.67E-2</v>
      </c>
      <c r="F21" s="6">
        <v>1.67E-2</v>
      </c>
      <c r="G21" s="7" t="s">
        <v>217</v>
      </c>
      <c r="H21" s="6">
        <v>6.1000000000000004E-3</v>
      </c>
      <c r="I21" s="136">
        <v>8.6E-3</v>
      </c>
      <c r="J21" s="207">
        <f>AVERAGE(D21:I21)</f>
        <v>1.1080000000000001E-2</v>
      </c>
    </row>
    <row r="22" spans="2:10" x14ac:dyDescent="0.35">
      <c r="B22" s="3" t="s">
        <v>19</v>
      </c>
      <c r="D22" s="100">
        <v>0.67</v>
      </c>
      <c r="E22" s="7">
        <v>0.78</v>
      </c>
      <c r="F22" s="7">
        <v>0.75</v>
      </c>
      <c r="G22" s="7">
        <v>0.6</v>
      </c>
      <c r="H22" s="7">
        <v>0.69</v>
      </c>
      <c r="I22" s="202">
        <v>0.5</v>
      </c>
      <c r="J22" s="208">
        <f>AVERAGE(D22:I22)</f>
        <v>0.66500000000000004</v>
      </c>
    </row>
    <row r="23" spans="2:10" x14ac:dyDescent="0.35">
      <c r="B23" s="3" t="s">
        <v>20</v>
      </c>
      <c r="D23" s="209">
        <v>26264</v>
      </c>
      <c r="E23" s="8">
        <v>39405</v>
      </c>
      <c r="F23" s="8">
        <v>27719</v>
      </c>
      <c r="G23" s="14">
        <v>23817</v>
      </c>
      <c r="H23" s="14">
        <v>9875</v>
      </c>
      <c r="I23" s="203">
        <v>54723</v>
      </c>
      <c r="J23" s="210">
        <f>SUM(D23:I23)</f>
        <v>181803</v>
      </c>
    </row>
    <row r="24" spans="2:10" x14ac:dyDescent="0.35">
      <c r="B24" s="3" t="s">
        <v>21</v>
      </c>
      <c r="D24" s="96">
        <v>236</v>
      </c>
      <c r="E24" s="4">
        <v>722</v>
      </c>
      <c r="F24" s="4">
        <v>403</v>
      </c>
      <c r="G24" s="4">
        <v>284</v>
      </c>
      <c r="H24" s="14">
        <v>185</v>
      </c>
      <c r="I24" s="201">
        <v>420</v>
      </c>
      <c r="J24" s="205">
        <f>SUM(D24:I24)</f>
        <v>2250</v>
      </c>
    </row>
    <row r="25" spans="2:10" x14ac:dyDescent="0.35">
      <c r="B25" s="3" t="s">
        <v>23</v>
      </c>
      <c r="D25" s="96">
        <v>7</v>
      </c>
      <c r="E25" s="4">
        <v>8</v>
      </c>
      <c r="F25" s="179" t="s">
        <v>29</v>
      </c>
      <c r="G25" s="4">
        <v>9</v>
      </c>
      <c r="H25" s="71" t="s">
        <v>29</v>
      </c>
      <c r="I25" s="201">
        <v>2</v>
      </c>
      <c r="J25" s="205">
        <f>SUM(D25:I25)</f>
        <v>26</v>
      </c>
    </row>
    <row r="26" spans="2:10" x14ac:dyDescent="0.35">
      <c r="B26" s="3" t="s">
        <v>24</v>
      </c>
      <c r="D26" s="100">
        <v>0.45</v>
      </c>
      <c r="E26" s="7">
        <v>0.78</v>
      </c>
      <c r="F26" s="179" t="s">
        <v>29</v>
      </c>
      <c r="G26" s="7">
        <v>0.32</v>
      </c>
      <c r="H26" s="71" t="s">
        <v>29</v>
      </c>
      <c r="I26" s="202">
        <v>0.66</v>
      </c>
      <c r="J26" s="208">
        <f>AVERAGE(D26:I26)</f>
        <v>0.55249999999999999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EFA4-446D-4E19-90C9-117D1849666C}">
  <dimension ref="B3:L28"/>
  <sheetViews>
    <sheetView showGridLines="0" topLeftCell="A3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46072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2</v>
      </c>
      <c r="H6" s="4">
        <v>3</v>
      </c>
      <c r="I6" s="201">
        <v>5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64</v>
      </c>
      <c r="E7" s="4">
        <v>62</v>
      </c>
      <c r="F7" s="4">
        <v>36</v>
      </c>
      <c r="G7" s="4">
        <v>50</v>
      </c>
      <c r="H7" s="4">
        <v>15</v>
      </c>
      <c r="I7" s="201">
        <v>62</v>
      </c>
      <c r="J7" s="205">
        <f t="shared" si="0"/>
        <v>289</v>
      </c>
      <c r="L7" s="25"/>
    </row>
    <row r="8" spans="2:12" x14ac:dyDescent="0.35">
      <c r="B8" s="3" t="s">
        <v>7</v>
      </c>
      <c r="D8" s="96">
        <v>52</v>
      </c>
      <c r="E8" s="4">
        <v>59</v>
      </c>
      <c r="F8" s="4">
        <v>33</v>
      </c>
      <c r="G8" s="4">
        <v>46</v>
      </c>
      <c r="H8" s="4">
        <v>15</v>
      </c>
      <c r="I8" s="201">
        <v>57</v>
      </c>
      <c r="J8" s="205">
        <f t="shared" si="0"/>
        <v>262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0</v>
      </c>
      <c r="I9" s="201">
        <v>2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62</v>
      </c>
      <c r="F11" s="4">
        <v>32</v>
      </c>
      <c r="G11" s="4">
        <v>55</v>
      </c>
      <c r="H11" s="4">
        <v>14</v>
      </c>
      <c r="I11" s="201">
        <v>58</v>
      </c>
      <c r="J11" s="205">
        <f t="shared" si="0"/>
        <v>286</v>
      </c>
    </row>
    <row r="12" spans="2:12" x14ac:dyDescent="0.35">
      <c r="B12" s="3" t="s">
        <v>611</v>
      </c>
      <c r="D12" s="96">
        <v>4</v>
      </c>
      <c r="E12" s="4">
        <v>5</v>
      </c>
      <c r="F12" s="4">
        <v>3</v>
      </c>
      <c r="G12" s="4">
        <v>8</v>
      </c>
      <c r="H12" s="4">
        <v>1</v>
      </c>
      <c r="I12" s="201">
        <v>5</v>
      </c>
      <c r="J12" s="205">
        <f t="shared" si="0"/>
        <v>26</v>
      </c>
    </row>
    <row r="13" spans="2:12" x14ac:dyDescent="0.35">
      <c r="B13" s="3" t="s">
        <v>11</v>
      </c>
      <c r="D13" s="96">
        <v>6</v>
      </c>
      <c r="E13" s="4">
        <v>0</v>
      </c>
      <c r="F13" s="4">
        <v>1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6</v>
      </c>
      <c r="E14" s="4">
        <v>6</v>
      </c>
      <c r="F14" s="4">
        <v>0</v>
      </c>
      <c r="G14" s="4">
        <v>7</v>
      </c>
      <c r="H14" s="4">
        <v>0</v>
      </c>
      <c r="I14" s="201">
        <v>1</v>
      </c>
      <c r="J14" s="205">
        <f t="shared" si="0"/>
        <v>20</v>
      </c>
    </row>
    <row r="15" spans="2:12" x14ac:dyDescent="0.35">
      <c r="B15" s="3" t="s">
        <v>113</v>
      </c>
      <c r="D15" s="96">
        <v>2</v>
      </c>
      <c r="E15" s="4">
        <v>6</v>
      </c>
      <c r="F15" s="4">
        <v>0</v>
      </c>
      <c r="G15" s="4">
        <v>2</v>
      </c>
      <c r="H15" s="4">
        <v>0</v>
      </c>
      <c r="I15" s="201">
        <v>0</v>
      </c>
      <c r="J15" s="205">
        <f t="shared" si="0"/>
        <v>10</v>
      </c>
    </row>
    <row r="16" spans="2:12" x14ac:dyDescent="0.35">
      <c r="B16" s="3" t="s">
        <v>13</v>
      </c>
      <c r="D16" s="96">
        <v>20</v>
      </c>
      <c r="E16" s="4">
        <v>0</v>
      </c>
      <c r="F16" s="15">
        <v>3</v>
      </c>
      <c r="G16" s="4">
        <v>4</v>
      </c>
      <c r="H16" s="142">
        <v>0</v>
      </c>
      <c r="I16" s="201">
        <v>35</v>
      </c>
      <c r="J16" s="205">
        <f t="shared" si="0"/>
        <v>62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4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3</v>
      </c>
      <c r="G18" s="4">
        <v>0</v>
      </c>
      <c r="H18" s="142">
        <v>0</v>
      </c>
      <c r="I18" s="201">
        <v>0</v>
      </c>
      <c r="J18" s="205">
        <f t="shared" si="0"/>
        <v>3</v>
      </c>
    </row>
    <row r="19" spans="2:10" x14ac:dyDescent="0.35">
      <c r="B19" s="3" t="s">
        <v>16</v>
      </c>
      <c r="D19" s="96">
        <v>20</v>
      </c>
      <c r="E19" s="4">
        <v>0</v>
      </c>
      <c r="F19" s="15">
        <v>3</v>
      </c>
      <c r="G19" s="4">
        <v>4</v>
      </c>
      <c r="H19" s="4">
        <v>3</v>
      </c>
      <c r="I19" s="201">
        <v>35</v>
      </c>
      <c r="J19" s="205">
        <f t="shared" si="0"/>
        <v>65</v>
      </c>
    </row>
    <row r="20" spans="2:10" x14ac:dyDescent="0.35">
      <c r="B20" s="3" t="s">
        <v>17</v>
      </c>
      <c r="D20" s="153">
        <v>1.0699999999999999E-2</v>
      </c>
      <c r="E20" s="6">
        <v>2.87E-2</v>
      </c>
      <c r="F20" s="6">
        <v>1.7399999999999999E-2</v>
      </c>
      <c r="G20" s="6" t="s">
        <v>810</v>
      </c>
      <c r="H20" s="6">
        <v>1.21E-2</v>
      </c>
      <c r="I20" s="136">
        <v>1.54E-2</v>
      </c>
      <c r="J20" s="207">
        <f>AVERAGE(D20:I20)</f>
        <v>1.6859999999999997E-2</v>
      </c>
    </row>
    <row r="21" spans="2:10" x14ac:dyDescent="0.35">
      <c r="B21" s="3" t="s">
        <v>18</v>
      </c>
      <c r="D21" s="153">
        <v>9.2999999999999992E-3</v>
      </c>
      <c r="E21" s="6">
        <v>1.7899999999999999E-2</v>
      </c>
      <c r="F21" s="6">
        <v>1.7899999999999999E-2</v>
      </c>
      <c r="G21" s="7" t="s">
        <v>82</v>
      </c>
      <c r="H21" s="6">
        <v>6.7999999999999996E-3</v>
      </c>
      <c r="I21" s="136">
        <v>9.5999999999999992E-3</v>
      </c>
      <c r="J21" s="207">
        <f>AVERAGE(D21:I21)</f>
        <v>1.23E-2</v>
      </c>
    </row>
    <row r="22" spans="2:10" x14ac:dyDescent="0.35">
      <c r="B22" s="3" t="s">
        <v>19</v>
      </c>
      <c r="D22" s="100">
        <v>0.73</v>
      </c>
      <c r="E22" s="7">
        <v>0.83</v>
      </c>
      <c r="F22" s="7">
        <v>0.7</v>
      </c>
      <c r="G22" s="7">
        <v>0.62</v>
      </c>
      <c r="H22" s="7">
        <v>0.33</v>
      </c>
      <c r="I22" s="202">
        <v>0.54</v>
      </c>
      <c r="J22" s="208">
        <f>AVERAGE(D22:I22)</f>
        <v>0.625</v>
      </c>
    </row>
    <row r="23" spans="2:10" x14ac:dyDescent="0.35">
      <c r="B23" s="3" t="s">
        <v>20</v>
      </c>
      <c r="D23" s="209">
        <v>44633</v>
      </c>
      <c r="E23" s="8">
        <v>42425</v>
      </c>
      <c r="F23" s="8">
        <v>21185</v>
      </c>
      <c r="G23" s="14">
        <v>40986</v>
      </c>
      <c r="H23" s="14">
        <v>4391</v>
      </c>
      <c r="I23" s="203">
        <v>53602</v>
      </c>
      <c r="J23" s="210">
        <f>SUM(D23:I23)</f>
        <v>207222</v>
      </c>
    </row>
    <row r="24" spans="2:10" x14ac:dyDescent="0.35">
      <c r="B24" s="3" t="s">
        <v>21</v>
      </c>
      <c r="D24" s="96">
        <v>387</v>
      </c>
      <c r="E24" s="4">
        <v>854</v>
      </c>
      <c r="F24" s="4">
        <v>362</v>
      </c>
      <c r="G24" s="4">
        <v>473</v>
      </c>
      <c r="H24" s="14">
        <v>228</v>
      </c>
      <c r="I24" s="201">
        <v>410</v>
      </c>
      <c r="J24" s="205">
        <f>SUM(D24:I24)</f>
        <v>2714</v>
      </c>
    </row>
    <row r="25" spans="2:10" x14ac:dyDescent="0.35">
      <c r="B25" s="3" t="s">
        <v>23</v>
      </c>
      <c r="D25" s="96">
        <v>3</v>
      </c>
      <c r="E25" s="4">
        <v>11</v>
      </c>
      <c r="F25" s="179" t="s">
        <v>29</v>
      </c>
      <c r="G25" s="4">
        <v>7</v>
      </c>
      <c r="H25" s="71" t="s">
        <v>29</v>
      </c>
      <c r="I25" s="201">
        <v>1</v>
      </c>
      <c r="J25" s="205">
        <f>SUM(D25:I25)</f>
        <v>22</v>
      </c>
    </row>
    <row r="26" spans="2:10" x14ac:dyDescent="0.35">
      <c r="B26" s="3" t="s">
        <v>24</v>
      </c>
      <c r="D26" s="100">
        <v>0.43</v>
      </c>
      <c r="E26" s="7">
        <v>0.78</v>
      </c>
      <c r="F26" s="179" t="s">
        <v>29</v>
      </c>
      <c r="G26" s="7">
        <v>0.31</v>
      </c>
      <c r="H26" s="71" t="s">
        <v>29</v>
      </c>
      <c r="I26" s="202">
        <v>0.66</v>
      </c>
      <c r="J26" s="208">
        <f>AVERAGE(D26:I26)</f>
        <v>0.54500000000000004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3698-09F8-48DE-8DA9-FDCC2C6B9715}">
  <dimension ref="B3:L28"/>
  <sheetViews>
    <sheetView showGridLines="0" topLeftCell="A18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46073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4">
        <v>1</v>
      </c>
      <c r="I6" s="201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63</v>
      </c>
      <c r="E7" s="4">
        <v>62</v>
      </c>
      <c r="F7" s="4">
        <v>36</v>
      </c>
      <c r="G7" s="4">
        <v>50</v>
      </c>
      <c r="H7" s="4">
        <v>17</v>
      </c>
      <c r="I7" s="201">
        <v>67</v>
      </c>
      <c r="J7" s="205">
        <f t="shared" si="0"/>
        <v>295</v>
      </c>
      <c r="L7" s="25"/>
    </row>
    <row r="8" spans="2:12" x14ac:dyDescent="0.35">
      <c r="B8" s="3" t="s">
        <v>7</v>
      </c>
      <c r="D8" s="96">
        <v>51</v>
      </c>
      <c r="E8" s="4">
        <v>59</v>
      </c>
      <c r="F8" s="4">
        <v>33</v>
      </c>
      <c r="G8" s="4">
        <v>46</v>
      </c>
      <c r="H8" s="4">
        <v>16</v>
      </c>
      <c r="I8" s="201">
        <v>62</v>
      </c>
      <c r="J8" s="205">
        <f t="shared" si="0"/>
        <v>267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65</v>
      </c>
      <c r="E11" s="4">
        <v>60</v>
      </c>
      <c r="F11" s="4">
        <v>41</v>
      </c>
      <c r="G11" s="4">
        <v>63</v>
      </c>
      <c r="H11" s="4">
        <v>17</v>
      </c>
      <c r="I11" s="201">
        <v>65</v>
      </c>
      <c r="J11" s="205">
        <f t="shared" si="0"/>
        <v>311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2</v>
      </c>
      <c r="G12" s="4">
        <v>1</v>
      </c>
      <c r="H12" s="4">
        <v>0</v>
      </c>
      <c r="I12" s="201">
        <v>3</v>
      </c>
      <c r="J12" s="205">
        <f t="shared" si="0"/>
        <v>8</v>
      </c>
    </row>
    <row r="13" spans="2:12" x14ac:dyDescent="0.35">
      <c r="B13" s="3" t="s">
        <v>11</v>
      </c>
      <c r="D13" s="96">
        <v>7</v>
      </c>
      <c r="E13" s="4">
        <v>0</v>
      </c>
      <c r="F13" s="4">
        <v>2</v>
      </c>
      <c r="G13" s="4">
        <v>0</v>
      </c>
      <c r="H13" s="4">
        <v>0</v>
      </c>
      <c r="I13" s="201">
        <v>0</v>
      </c>
      <c r="J13" s="205">
        <f t="shared" si="0"/>
        <v>9</v>
      </c>
    </row>
    <row r="14" spans="2:12" x14ac:dyDescent="0.35">
      <c r="B14" s="3" t="s">
        <v>112</v>
      </c>
      <c r="D14" s="96">
        <v>4</v>
      </c>
      <c r="E14" s="4">
        <v>8</v>
      </c>
      <c r="F14" s="4">
        <v>0</v>
      </c>
      <c r="G14" s="4">
        <v>11</v>
      </c>
      <c r="H14" s="4">
        <v>0</v>
      </c>
      <c r="I14" s="201">
        <v>1</v>
      </c>
      <c r="J14" s="205">
        <f t="shared" si="0"/>
        <v>24</v>
      </c>
    </row>
    <row r="15" spans="2:12" x14ac:dyDescent="0.35">
      <c r="B15" s="3" t="s">
        <v>113</v>
      </c>
      <c r="D15" s="96">
        <v>1</v>
      </c>
      <c r="E15" s="4">
        <v>6</v>
      </c>
      <c r="F15" s="4">
        <v>1</v>
      </c>
      <c r="G15" s="4">
        <v>1</v>
      </c>
      <c r="H15" s="4">
        <v>0</v>
      </c>
      <c r="I15" s="201">
        <v>0</v>
      </c>
      <c r="J15" s="205">
        <f t="shared" si="0"/>
        <v>9</v>
      </c>
    </row>
    <row r="16" spans="2:12" x14ac:dyDescent="0.35">
      <c r="B16" s="3" t="s">
        <v>13</v>
      </c>
      <c r="D16" s="96">
        <v>18</v>
      </c>
      <c r="E16" s="4">
        <v>0</v>
      </c>
      <c r="F16" s="15">
        <v>3</v>
      </c>
      <c r="G16" s="4">
        <v>2</v>
      </c>
      <c r="H16" s="4">
        <v>0</v>
      </c>
      <c r="I16" s="201">
        <v>32</v>
      </c>
      <c r="J16" s="205">
        <f t="shared" si="0"/>
        <v>55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4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4</v>
      </c>
      <c r="G18" s="239">
        <v>3</v>
      </c>
      <c r="H18" s="4">
        <v>0</v>
      </c>
      <c r="I18" s="201">
        <v>0</v>
      </c>
      <c r="J18" s="205">
        <f t="shared" si="0"/>
        <v>7</v>
      </c>
    </row>
    <row r="19" spans="2:10" x14ac:dyDescent="0.35">
      <c r="B19" s="3" t="s">
        <v>16</v>
      </c>
      <c r="D19" s="96">
        <v>18</v>
      </c>
      <c r="E19" s="4">
        <v>0</v>
      </c>
      <c r="F19" s="15">
        <v>4</v>
      </c>
      <c r="G19" s="4">
        <v>5</v>
      </c>
      <c r="H19" s="4">
        <v>0</v>
      </c>
      <c r="I19" s="201">
        <v>32</v>
      </c>
      <c r="J19" s="205">
        <f t="shared" si="0"/>
        <v>59</v>
      </c>
    </row>
    <row r="20" spans="2:10" x14ac:dyDescent="0.35">
      <c r="B20" s="3" t="s">
        <v>17</v>
      </c>
      <c r="D20" s="153">
        <v>8.0999999999999996E-3</v>
      </c>
      <c r="E20" s="6">
        <v>2.2599999999999999E-2</v>
      </c>
      <c r="F20" s="6">
        <v>2.8999999999999998E-3</v>
      </c>
      <c r="G20" s="6" t="s">
        <v>669</v>
      </c>
      <c r="H20" s="6">
        <v>9.7999999999999997E-3</v>
      </c>
      <c r="I20" s="136">
        <v>8.6999999999999994E-3</v>
      </c>
      <c r="J20" s="207">
        <f>AVERAGE(D20:I20)</f>
        <v>1.0419999999999999E-2</v>
      </c>
    </row>
    <row r="21" spans="2:10" x14ac:dyDescent="0.35">
      <c r="B21" s="3" t="s">
        <v>18</v>
      </c>
      <c r="D21" s="153">
        <v>9.2999999999999992E-3</v>
      </c>
      <c r="E21" s="6">
        <v>1.84E-2</v>
      </c>
      <c r="F21" s="6">
        <v>1.84E-2</v>
      </c>
      <c r="G21" s="7" t="s">
        <v>122</v>
      </c>
      <c r="H21" s="6">
        <v>6.4999999999999997E-3</v>
      </c>
      <c r="I21" s="136">
        <v>9.4000000000000004E-3</v>
      </c>
      <c r="J21" s="207">
        <f>AVERAGE(D21:I21)</f>
        <v>1.24E-2</v>
      </c>
    </row>
    <row r="22" spans="2:10" x14ac:dyDescent="0.35">
      <c r="B22" s="3" t="s">
        <v>19</v>
      </c>
      <c r="D22" s="100">
        <v>0.88</v>
      </c>
      <c r="E22" s="7">
        <v>0.79</v>
      </c>
      <c r="F22" s="7">
        <v>0.76</v>
      </c>
      <c r="G22" s="7">
        <v>0.8</v>
      </c>
      <c r="H22" s="7">
        <v>0.78</v>
      </c>
      <c r="I22" s="202">
        <v>0.57999999999999996</v>
      </c>
      <c r="J22" s="208">
        <f>AVERAGE(D22:I22)</f>
        <v>0.76500000000000001</v>
      </c>
    </row>
    <row r="23" spans="2:10" x14ac:dyDescent="0.35">
      <c r="B23" s="3" t="s">
        <v>20</v>
      </c>
      <c r="D23" s="209">
        <v>64409</v>
      </c>
      <c r="E23" s="8">
        <v>37874</v>
      </c>
      <c r="F23" s="8">
        <v>33462</v>
      </c>
      <c r="G23" s="14">
        <v>62899</v>
      </c>
      <c r="H23" s="14">
        <v>11948</v>
      </c>
      <c r="I23" s="203">
        <v>59175</v>
      </c>
      <c r="J23" s="210">
        <f>SUM(D23:I23)</f>
        <v>269767</v>
      </c>
    </row>
    <row r="24" spans="2:10" x14ac:dyDescent="0.35">
      <c r="B24" s="3" t="s">
        <v>21</v>
      </c>
      <c r="D24" s="96">
        <v>616</v>
      </c>
      <c r="E24" s="4">
        <v>821</v>
      </c>
      <c r="F24" s="4">
        <v>487</v>
      </c>
      <c r="G24" s="4">
        <v>657</v>
      </c>
      <c r="H24" s="4">
        <v>279</v>
      </c>
      <c r="I24" s="201">
        <v>583</v>
      </c>
      <c r="J24" s="205">
        <f>SUM(D24:I24)</f>
        <v>3443</v>
      </c>
    </row>
    <row r="25" spans="2:10" x14ac:dyDescent="0.35">
      <c r="B25" s="3" t="s">
        <v>23</v>
      </c>
      <c r="D25" s="96">
        <v>12</v>
      </c>
      <c r="E25" s="4">
        <v>9</v>
      </c>
      <c r="F25" s="179" t="s">
        <v>29</v>
      </c>
      <c r="G25" s="4">
        <v>4</v>
      </c>
      <c r="H25" s="71" t="s">
        <v>29</v>
      </c>
      <c r="I25" s="201">
        <v>2</v>
      </c>
      <c r="J25" s="205">
        <f>SUM(D25:I25)</f>
        <v>27</v>
      </c>
    </row>
    <row r="26" spans="2:10" x14ac:dyDescent="0.35">
      <c r="B26" s="3" t="s">
        <v>24</v>
      </c>
      <c r="D26" s="100">
        <v>0.43</v>
      </c>
      <c r="E26" s="7">
        <v>0.76</v>
      </c>
      <c r="F26" s="179" t="s">
        <v>29</v>
      </c>
      <c r="G26" s="7">
        <v>0.3</v>
      </c>
      <c r="H26" s="71" t="s">
        <v>29</v>
      </c>
      <c r="I26" s="202">
        <v>0.63</v>
      </c>
      <c r="J26" s="208">
        <f>AVERAGE(D26:I26)</f>
        <v>0.53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43C0-FD87-4DC3-80CB-7429A83C5351}">
  <dimension ref="B3:L28"/>
  <sheetViews>
    <sheetView showGridLines="0" topLeftCell="A11" zoomScale="90" zoomScaleNormal="90" workbookViewId="0">
      <selection activeCell="H23" sqref="H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46074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4">
        <v>1</v>
      </c>
      <c r="I6" s="201">
        <v>3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63</v>
      </c>
      <c r="E7" s="4">
        <v>62</v>
      </c>
      <c r="F7" s="4">
        <v>36</v>
      </c>
      <c r="G7" s="4">
        <v>50</v>
      </c>
      <c r="H7" s="4">
        <v>17</v>
      </c>
      <c r="I7" s="201">
        <v>64</v>
      </c>
      <c r="J7" s="205">
        <f t="shared" si="0"/>
        <v>292</v>
      </c>
      <c r="L7" s="25"/>
    </row>
    <row r="8" spans="2:12" x14ac:dyDescent="0.35">
      <c r="B8" s="3" t="s">
        <v>7</v>
      </c>
      <c r="D8" s="96">
        <v>51</v>
      </c>
      <c r="E8" s="4">
        <v>59</v>
      </c>
      <c r="F8" s="4">
        <v>33</v>
      </c>
      <c r="G8" s="4">
        <v>46</v>
      </c>
      <c r="H8" s="4">
        <v>16</v>
      </c>
      <c r="I8" s="201">
        <v>59</v>
      </c>
      <c r="J8" s="205">
        <f t="shared" si="0"/>
        <v>264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55</v>
      </c>
      <c r="E11" s="4">
        <v>53</v>
      </c>
      <c r="F11" s="4">
        <v>40</v>
      </c>
      <c r="G11" s="4">
        <v>47</v>
      </c>
      <c r="H11" s="4">
        <v>17</v>
      </c>
      <c r="I11" s="201">
        <v>62</v>
      </c>
      <c r="J11" s="205">
        <f t="shared" si="0"/>
        <v>274</v>
      </c>
    </row>
    <row r="12" spans="2:12" x14ac:dyDescent="0.35">
      <c r="B12" s="3" t="s">
        <v>611</v>
      </c>
      <c r="D12" s="96">
        <v>3</v>
      </c>
      <c r="E12" s="4">
        <v>1</v>
      </c>
      <c r="F12" s="4">
        <v>3</v>
      </c>
      <c r="G12" s="4">
        <v>0</v>
      </c>
      <c r="H12" s="4">
        <v>0</v>
      </c>
      <c r="I12" s="201">
        <v>7</v>
      </c>
      <c r="J12" s="205">
        <f t="shared" si="0"/>
        <v>14</v>
      </c>
    </row>
    <row r="13" spans="2:12" x14ac:dyDescent="0.35">
      <c r="B13" s="3" t="s">
        <v>11</v>
      </c>
      <c r="D13" s="96">
        <v>4</v>
      </c>
      <c r="E13" s="4">
        <v>0</v>
      </c>
      <c r="F13" s="4">
        <v>0</v>
      </c>
      <c r="G13" s="4">
        <v>0</v>
      </c>
      <c r="H13" s="4">
        <v>1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2</v>
      </c>
      <c r="E14" s="4">
        <v>0</v>
      </c>
      <c r="F14" s="4">
        <v>0</v>
      </c>
      <c r="G14" s="4">
        <v>1</v>
      </c>
      <c r="H14" s="4">
        <v>0</v>
      </c>
      <c r="I14" s="201">
        <v>0</v>
      </c>
      <c r="J14" s="205">
        <f t="shared" si="0"/>
        <v>3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0</v>
      </c>
      <c r="H15" s="4">
        <v>0</v>
      </c>
      <c r="I15" s="201">
        <v>0</v>
      </c>
      <c r="J15" s="205">
        <f t="shared" si="0"/>
        <v>6</v>
      </c>
    </row>
    <row r="16" spans="2:12" x14ac:dyDescent="0.35">
      <c r="B16" s="3" t="s">
        <v>13</v>
      </c>
      <c r="D16" s="96">
        <v>25</v>
      </c>
      <c r="E16" s="4">
        <v>3</v>
      </c>
      <c r="F16" s="15">
        <v>10</v>
      </c>
      <c r="G16" s="12">
        <v>7</v>
      </c>
      <c r="H16" s="4">
        <v>0</v>
      </c>
      <c r="I16" s="201">
        <v>35</v>
      </c>
      <c r="J16" s="205">
        <f t="shared" si="0"/>
        <v>80</v>
      </c>
    </row>
    <row r="17" spans="2:10" x14ac:dyDescent="0.35">
      <c r="B17" s="3" t="s">
        <v>14</v>
      </c>
      <c r="D17" s="96">
        <v>0</v>
      </c>
      <c r="E17" s="4">
        <v>3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3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10</v>
      </c>
      <c r="G18" s="239">
        <v>0</v>
      </c>
      <c r="H18" s="142">
        <v>0</v>
      </c>
      <c r="I18" s="201">
        <v>0</v>
      </c>
      <c r="J18" s="205">
        <f t="shared" si="0"/>
        <v>10</v>
      </c>
    </row>
    <row r="19" spans="2:10" x14ac:dyDescent="0.35">
      <c r="B19" s="3" t="s">
        <v>16</v>
      </c>
      <c r="D19" s="96">
        <v>25</v>
      </c>
      <c r="E19" s="4">
        <v>3</v>
      </c>
      <c r="F19" s="15">
        <v>10</v>
      </c>
      <c r="G19" s="13">
        <v>7</v>
      </c>
      <c r="H19" s="4">
        <v>8</v>
      </c>
      <c r="I19" s="201">
        <v>35</v>
      </c>
      <c r="J19" s="205">
        <f t="shared" si="0"/>
        <v>88</v>
      </c>
    </row>
    <row r="20" spans="2:10" x14ac:dyDescent="0.35">
      <c r="B20" s="3" t="s">
        <v>17</v>
      </c>
      <c r="D20" s="153">
        <v>1.2999999999999999E-3</v>
      </c>
      <c r="E20" s="6">
        <v>1.2E-2</v>
      </c>
      <c r="F20" s="6">
        <v>1.2999999999999999E-3</v>
      </c>
      <c r="G20" s="6" t="s">
        <v>751</v>
      </c>
      <c r="H20" s="6">
        <v>5.1000000000000004E-3</v>
      </c>
      <c r="I20" s="136">
        <v>3.8E-3</v>
      </c>
      <c r="J20" s="207">
        <f>AVERAGE(D20:I20)</f>
        <v>4.7000000000000002E-3</v>
      </c>
    </row>
    <row r="21" spans="2:10" x14ac:dyDescent="0.35">
      <c r="B21" s="3" t="s">
        <v>18</v>
      </c>
      <c r="D21" s="153">
        <v>8.6E-3</v>
      </c>
      <c r="E21" s="6">
        <v>1.78E-2</v>
      </c>
      <c r="F21" s="6">
        <v>1.78E-2</v>
      </c>
      <c r="G21" s="7" t="s">
        <v>336</v>
      </c>
      <c r="H21" s="6">
        <v>6.6E-3</v>
      </c>
      <c r="I21" s="136">
        <v>9.1000000000000004E-3</v>
      </c>
      <c r="J21" s="207">
        <f>AVERAGE(D21:I21)</f>
        <v>1.1980000000000001E-2</v>
      </c>
    </row>
    <row r="22" spans="2:10" x14ac:dyDescent="0.35">
      <c r="B22" s="3" t="s">
        <v>19</v>
      </c>
      <c r="D22" s="100">
        <v>0.82</v>
      </c>
      <c r="E22" s="7">
        <v>0.72</v>
      </c>
      <c r="F22" s="7">
        <v>0.77</v>
      </c>
      <c r="G22" s="7">
        <v>0.73</v>
      </c>
      <c r="H22" s="7">
        <v>0.5</v>
      </c>
      <c r="I22" s="202">
        <v>0.47</v>
      </c>
      <c r="J22" s="208">
        <f>AVERAGE(D22:I22)</f>
        <v>0.66833333333333333</v>
      </c>
    </row>
    <row r="23" spans="2:10" x14ac:dyDescent="0.35">
      <c r="B23" s="3" t="s">
        <v>20</v>
      </c>
      <c r="D23" s="209">
        <v>49703</v>
      </c>
      <c r="E23" s="8">
        <v>33067</v>
      </c>
      <c r="F23" s="8">
        <v>36943</v>
      </c>
      <c r="G23" s="14">
        <v>51791</v>
      </c>
      <c r="H23" s="14">
        <v>7873</v>
      </c>
      <c r="I23" s="203">
        <v>47100</v>
      </c>
      <c r="J23" s="210">
        <f>SUM(D23:I23)</f>
        <v>226477</v>
      </c>
    </row>
    <row r="24" spans="2:10" x14ac:dyDescent="0.35">
      <c r="B24" s="3" t="s">
        <v>21</v>
      </c>
      <c r="D24" s="96">
        <v>631</v>
      </c>
      <c r="E24" s="4">
        <v>577</v>
      </c>
      <c r="F24" s="4">
        <v>602</v>
      </c>
      <c r="G24" s="4">
        <v>551</v>
      </c>
      <c r="H24" s="4">
        <v>328</v>
      </c>
      <c r="I24" s="201">
        <v>580</v>
      </c>
      <c r="J24" s="205">
        <f>SUM(D24:I24)</f>
        <v>3269</v>
      </c>
    </row>
    <row r="25" spans="2:10" x14ac:dyDescent="0.35">
      <c r="B25" s="3" t="s">
        <v>23</v>
      </c>
      <c r="D25" s="96">
        <v>7</v>
      </c>
      <c r="E25" s="4">
        <v>9</v>
      </c>
      <c r="F25" s="179" t="s">
        <v>29</v>
      </c>
      <c r="G25" s="4">
        <v>5</v>
      </c>
      <c r="H25" s="71" t="s">
        <v>29</v>
      </c>
      <c r="I25" s="201">
        <v>2</v>
      </c>
      <c r="J25" s="205">
        <f>SUM(D25:I25)</f>
        <v>23</v>
      </c>
    </row>
    <row r="26" spans="2:10" x14ac:dyDescent="0.35">
      <c r="B26" s="3" t="s">
        <v>24</v>
      </c>
      <c r="D26" s="100">
        <v>0.41</v>
      </c>
      <c r="E26" s="7">
        <v>0.8</v>
      </c>
      <c r="F26" s="179" t="s">
        <v>29</v>
      </c>
      <c r="G26" s="7">
        <v>0.31</v>
      </c>
      <c r="H26" s="71" t="s">
        <v>29</v>
      </c>
      <c r="I26" s="202">
        <v>0.62</v>
      </c>
      <c r="J26" s="208">
        <f>AVERAGE(D26:I26)</f>
        <v>0.53500000000000003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B005-9514-4D90-A215-C18AA4F6EE78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46076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2</v>
      </c>
      <c r="I6" s="201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50</v>
      </c>
      <c r="H7" s="4">
        <v>16</v>
      </c>
      <c r="I7" s="201">
        <v>66</v>
      </c>
      <c r="J7" s="205">
        <f t="shared" si="0"/>
        <v>292</v>
      </c>
      <c r="L7" s="25"/>
    </row>
    <row r="8" spans="2:12" x14ac:dyDescent="0.35">
      <c r="B8" s="3" t="s">
        <v>7</v>
      </c>
      <c r="D8" s="96">
        <v>50</v>
      </c>
      <c r="E8" s="4">
        <v>59</v>
      </c>
      <c r="F8" s="4">
        <v>33</v>
      </c>
      <c r="G8" s="4">
        <v>46</v>
      </c>
      <c r="H8" s="4">
        <v>15</v>
      </c>
      <c r="I8" s="201">
        <v>60</v>
      </c>
      <c r="J8" s="205">
        <f t="shared" si="0"/>
        <v>263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67</v>
      </c>
      <c r="F11" s="4">
        <v>33</v>
      </c>
      <c r="G11" s="4">
        <v>55</v>
      </c>
      <c r="H11" s="4">
        <v>16</v>
      </c>
      <c r="I11" s="201">
        <v>59</v>
      </c>
      <c r="J11" s="205">
        <f t="shared" si="0"/>
        <v>297</v>
      </c>
    </row>
    <row r="12" spans="2:12" x14ac:dyDescent="0.35">
      <c r="B12" s="3" t="s">
        <v>611</v>
      </c>
      <c r="D12" s="96">
        <v>0</v>
      </c>
      <c r="E12" s="4">
        <v>3</v>
      </c>
      <c r="F12" s="4">
        <v>3</v>
      </c>
      <c r="G12" s="4">
        <v>3</v>
      </c>
      <c r="H12" s="4">
        <v>1</v>
      </c>
      <c r="I12" s="201">
        <v>10</v>
      </c>
      <c r="J12" s="205">
        <f t="shared" si="0"/>
        <v>20</v>
      </c>
    </row>
    <row r="13" spans="2:12" x14ac:dyDescent="0.35">
      <c r="B13" s="3" t="s">
        <v>11</v>
      </c>
      <c r="D13" s="96">
        <v>2</v>
      </c>
      <c r="E13" s="4">
        <v>1</v>
      </c>
      <c r="F13" s="4">
        <v>1</v>
      </c>
      <c r="G13" s="4">
        <v>0</v>
      </c>
      <c r="H13" s="4">
        <v>1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5</v>
      </c>
      <c r="E14" s="4">
        <v>4</v>
      </c>
      <c r="F14" s="4">
        <v>0</v>
      </c>
      <c r="G14" s="4">
        <v>0</v>
      </c>
      <c r="H14" s="4">
        <v>1</v>
      </c>
      <c r="I14" s="201">
        <v>2</v>
      </c>
      <c r="J14" s="205">
        <f t="shared" si="0"/>
        <v>12</v>
      </c>
    </row>
    <row r="15" spans="2:12" x14ac:dyDescent="0.35">
      <c r="B15" s="3" t="s">
        <v>113</v>
      </c>
      <c r="D15" s="96">
        <v>0</v>
      </c>
      <c r="E15" s="4">
        <v>6</v>
      </c>
      <c r="F15" s="4">
        <v>0</v>
      </c>
      <c r="G15" s="4">
        <v>1</v>
      </c>
      <c r="H15" s="4">
        <v>0</v>
      </c>
      <c r="I15" s="201">
        <v>0</v>
      </c>
      <c r="J15" s="205">
        <f t="shared" si="0"/>
        <v>7</v>
      </c>
    </row>
    <row r="16" spans="2:12" x14ac:dyDescent="0.35">
      <c r="B16" s="3" t="s">
        <v>13</v>
      </c>
      <c r="D16" s="96">
        <v>16</v>
      </c>
      <c r="E16" s="4">
        <v>0</v>
      </c>
      <c r="F16" s="15">
        <v>5</v>
      </c>
      <c r="G16" s="4">
        <v>10</v>
      </c>
      <c r="H16" s="4">
        <v>0</v>
      </c>
      <c r="I16" s="201">
        <v>32</v>
      </c>
      <c r="J16" s="205">
        <f t="shared" si="0"/>
        <v>63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4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5</v>
      </c>
      <c r="G18" s="4">
        <v>0</v>
      </c>
      <c r="H18" s="142">
        <v>0</v>
      </c>
      <c r="I18" s="201">
        <v>0</v>
      </c>
      <c r="J18" s="205">
        <f t="shared" si="0"/>
        <v>5</v>
      </c>
    </row>
    <row r="19" spans="2:10" x14ac:dyDescent="0.35">
      <c r="B19" s="3" t="s">
        <v>16</v>
      </c>
      <c r="D19" s="96">
        <v>16</v>
      </c>
      <c r="E19" s="4">
        <v>0</v>
      </c>
      <c r="F19" s="15">
        <v>5</v>
      </c>
      <c r="G19" s="4">
        <v>10</v>
      </c>
      <c r="H19" s="4">
        <v>5</v>
      </c>
      <c r="I19" s="201">
        <v>32</v>
      </c>
      <c r="J19" s="205">
        <f t="shared" si="0"/>
        <v>68</v>
      </c>
    </row>
    <row r="20" spans="2:10" x14ac:dyDescent="0.35">
      <c r="B20" s="3" t="s">
        <v>17</v>
      </c>
      <c r="D20" s="153">
        <v>7.7000000000000002E-3</v>
      </c>
      <c r="E20" s="6">
        <v>1.34E-2</v>
      </c>
      <c r="F20" s="6">
        <v>7.4999999999999997E-3</v>
      </c>
      <c r="G20" s="6" t="s">
        <v>388</v>
      </c>
      <c r="H20" s="6">
        <v>3.8E-3</v>
      </c>
      <c r="I20" s="136">
        <v>1.2200000000000001E-2</v>
      </c>
      <c r="J20" s="207">
        <f>AVERAGE(D20:I20)</f>
        <v>8.9200000000000008E-3</v>
      </c>
    </row>
    <row r="21" spans="2:10" x14ac:dyDescent="0.35">
      <c r="B21" s="3" t="s">
        <v>18</v>
      </c>
      <c r="D21" s="153">
        <v>8.8999999999999999E-3</v>
      </c>
      <c r="E21" s="6">
        <v>1.8100000000000002E-2</v>
      </c>
      <c r="F21" s="6">
        <v>1.8100000000000002E-2</v>
      </c>
      <c r="G21" s="7" t="s">
        <v>336</v>
      </c>
      <c r="H21" s="6">
        <v>6.3E-3</v>
      </c>
      <c r="I21" s="136">
        <v>9.7000000000000003E-3</v>
      </c>
      <c r="J21" s="207">
        <f>AVERAGE(D21:I21)</f>
        <v>1.222E-2</v>
      </c>
    </row>
    <row r="22" spans="2:10" x14ac:dyDescent="0.35">
      <c r="B22" s="3" t="s">
        <v>19</v>
      </c>
      <c r="D22" s="100">
        <v>0.83</v>
      </c>
      <c r="E22" s="7">
        <v>0.74</v>
      </c>
      <c r="F22" s="7">
        <v>0.78</v>
      </c>
      <c r="G22" s="7">
        <v>0.74</v>
      </c>
      <c r="H22" s="7">
        <v>0.6</v>
      </c>
      <c r="I22" s="202">
        <v>0.49</v>
      </c>
      <c r="J22" s="208">
        <f>AVERAGE(D22:I22)</f>
        <v>0.69666666666666666</v>
      </c>
    </row>
    <row r="23" spans="2:10" x14ac:dyDescent="0.35">
      <c r="B23" s="3" t="s">
        <v>20</v>
      </c>
      <c r="D23" s="209">
        <v>51242</v>
      </c>
      <c r="E23" s="8">
        <v>45613</v>
      </c>
      <c r="F23" s="8">
        <v>26568</v>
      </c>
      <c r="G23" s="14">
        <v>60166</v>
      </c>
      <c r="H23" s="14">
        <v>12452</v>
      </c>
      <c r="I23" s="203">
        <v>45362</v>
      </c>
      <c r="J23" s="210">
        <f>SUM(D23:I23)</f>
        <v>241403</v>
      </c>
    </row>
    <row r="24" spans="2:10" x14ac:dyDescent="0.35">
      <c r="B24" s="3" t="s">
        <v>21</v>
      </c>
      <c r="D24" s="96">
        <v>676</v>
      </c>
      <c r="E24" s="4">
        <v>1087</v>
      </c>
      <c r="F24" s="4">
        <v>542</v>
      </c>
      <c r="G24" s="4">
        <v>599</v>
      </c>
      <c r="H24" s="4">
        <v>328</v>
      </c>
      <c r="I24" s="201">
        <v>528</v>
      </c>
      <c r="J24" s="205">
        <f>SUM(D24:I24)</f>
        <v>3760</v>
      </c>
    </row>
    <row r="25" spans="2:10" x14ac:dyDescent="0.35">
      <c r="B25" s="3" t="s">
        <v>23</v>
      </c>
      <c r="D25" s="96">
        <v>20</v>
      </c>
      <c r="E25" s="4">
        <v>11</v>
      </c>
      <c r="F25" s="179" t="s">
        <v>29</v>
      </c>
      <c r="G25" s="4">
        <v>10</v>
      </c>
      <c r="H25" s="71" t="s">
        <v>29</v>
      </c>
      <c r="I25" s="201">
        <v>18</v>
      </c>
      <c r="J25" s="205">
        <f>SUM(D25:I25)</f>
        <v>59</v>
      </c>
    </row>
    <row r="26" spans="2:10" x14ac:dyDescent="0.35">
      <c r="B26" s="3" t="s">
        <v>24</v>
      </c>
      <c r="D26" s="100">
        <v>0.44</v>
      </c>
      <c r="E26" s="7">
        <v>0.73</v>
      </c>
      <c r="F26" s="179" t="s">
        <v>29</v>
      </c>
      <c r="G26" s="7">
        <v>0.32</v>
      </c>
      <c r="H26" s="71" t="s">
        <v>29</v>
      </c>
      <c r="I26" s="202">
        <v>0.75</v>
      </c>
      <c r="J26" s="208">
        <f>AVERAGE(D26:I26)</f>
        <v>0.56000000000000005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702D-6005-4F38-A982-EE38731BAE4F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46077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2</v>
      </c>
      <c r="I6" s="201">
        <v>3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50</v>
      </c>
      <c r="H7" s="4">
        <v>16</v>
      </c>
      <c r="I7" s="201">
        <v>64</v>
      </c>
      <c r="J7" s="205">
        <f t="shared" si="0"/>
        <v>290</v>
      </c>
      <c r="L7" s="25"/>
    </row>
    <row r="8" spans="2:12" x14ac:dyDescent="0.35">
      <c r="B8" s="3" t="s">
        <v>7</v>
      </c>
      <c r="D8" s="96">
        <v>50</v>
      </c>
      <c r="E8" s="4">
        <v>58</v>
      </c>
      <c r="F8" s="4">
        <v>32</v>
      </c>
      <c r="G8" s="4">
        <v>46</v>
      </c>
      <c r="H8" s="4">
        <v>15</v>
      </c>
      <c r="I8" s="201">
        <v>58</v>
      </c>
      <c r="J8" s="205">
        <f t="shared" si="0"/>
        <v>259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67</v>
      </c>
      <c r="E11" s="4">
        <v>60</v>
      </c>
      <c r="F11" s="4">
        <v>36</v>
      </c>
      <c r="G11" s="4">
        <v>55</v>
      </c>
      <c r="H11" s="4">
        <v>15</v>
      </c>
      <c r="I11" s="201">
        <v>64</v>
      </c>
      <c r="J11" s="205">
        <f t="shared" si="0"/>
        <v>297</v>
      </c>
    </row>
    <row r="12" spans="2:12" x14ac:dyDescent="0.35">
      <c r="B12" s="3" t="s">
        <v>611</v>
      </c>
      <c r="D12" s="96">
        <v>4</v>
      </c>
      <c r="E12" s="4">
        <v>3</v>
      </c>
      <c r="F12" s="4">
        <v>3</v>
      </c>
      <c r="G12" s="4">
        <v>6</v>
      </c>
      <c r="H12" s="4">
        <v>1</v>
      </c>
      <c r="I12" s="201">
        <v>3</v>
      </c>
      <c r="J12" s="205">
        <f t="shared" si="0"/>
        <v>20</v>
      </c>
    </row>
    <row r="13" spans="2:12" x14ac:dyDescent="0.35">
      <c r="B13" s="3" t="s">
        <v>11</v>
      </c>
      <c r="D13" s="96">
        <v>5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5</v>
      </c>
    </row>
    <row r="14" spans="2:12" x14ac:dyDescent="0.35">
      <c r="B14" s="3" t="s">
        <v>112</v>
      </c>
      <c r="D14" s="96">
        <v>2</v>
      </c>
      <c r="E14" s="4">
        <v>0</v>
      </c>
      <c r="F14" s="4">
        <v>0</v>
      </c>
      <c r="G14" s="4">
        <v>8</v>
      </c>
      <c r="H14" s="4">
        <v>0</v>
      </c>
      <c r="I14" s="201">
        <v>1</v>
      </c>
      <c r="J14" s="205">
        <f t="shared" si="0"/>
        <v>11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4</v>
      </c>
      <c r="H15" s="4">
        <v>0</v>
      </c>
      <c r="I15" s="201">
        <v>0</v>
      </c>
      <c r="J15" s="205">
        <f t="shared" si="0"/>
        <v>11</v>
      </c>
    </row>
    <row r="16" spans="2:12" x14ac:dyDescent="0.35">
      <c r="B16" s="3" t="s">
        <v>13</v>
      </c>
      <c r="D16" s="96">
        <v>27</v>
      </c>
      <c r="E16" s="4">
        <v>0</v>
      </c>
      <c r="F16" s="15">
        <v>3</v>
      </c>
      <c r="G16" s="4">
        <v>10</v>
      </c>
      <c r="H16" s="4">
        <v>0</v>
      </c>
      <c r="I16" s="201">
        <v>22</v>
      </c>
      <c r="J16" s="205">
        <f t="shared" si="0"/>
        <v>62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5</v>
      </c>
      <c r="E18" s="4">
        <v>0</v>
      </c>
      <c r="F18" s="15">
        <v>3</v>
      </c>
      <c r="G18" s="239">
        <v>0</v>
      </c>
      <c r="H18" s="142">
        <v>0</v>
      </c>
      <c r="I18" s="201">
        <v>0</v>
      </c>
      <c r="J18" s="205">
        <f t="shared" si="0"/>
        <v>8</v>
      </c>
    </row>
    <row r="19" spans="2:10" x14ac:dyDescent="0.35">
      <c r="B19" s="3" t="s">
        <v>16</v>
      </c>
      <c r="D19" s="96">
        <v>32</v>
      </c>
      <c r="E19" s="4">
        <v>0</v>
      </c>
      <c r="F19" s="15">
        <v>3</v>
      </c>
      <c r="G19" s="4">
        <v>10</v>
      </c>
      <c r="H19" s="4">
        <v>8</v>
      </c>
      <c r="I19" s="201">
        <v>22</v>
      </c>
      <c r="J19" s="205">
        <f t="shared" si="0"/>
        <v>75</v>
      </c>
    </row>
    <row r="20" spans="2:10" x14ac:dyDescent="0.35">
      <c r="B20" s="3" t="s">
        <v>17</v>
      </c>
      <c r="D20" s="153">
        <v>3.8899999999999997E-2</v>
      </c>
      <c r="E20" s="6">
        <v>7.4000000000000003E-3</v>
      </c>
      <c r="F20" s="6">
        <v>6.6E-3</v>
      </c>
      <c r="G20" s="7">
        <v>1.03</v>
      </c>
      <c r="H20" s="6">
        <v>2.7000000000000001E-3</v>
      </c>
      <c r="I20" s="136">
        <v>4.4000000000000003E-3</v>
      </c>
      <c r="J20" s="207">
        <f>AVERAGE(D20:I20)</f>
        <v>0.18166666666666664</v>
      </c>
    </row>
    <row r="21" spans="2:10" x14ac:dyDescent="0.35">
      <c r="B21" s="3" t="s">
        <v>18</v>
      </c>
      <c r="D21" s="153" t="s">
        <v>811</v>
      </c>
      <c r="E21" s="6">
        <v>1.6799999999999999E-2</v>
      </c>
      <c r="F21" s="6">
        <v>1.6799999999999999E-2</v>
      </c>
      <c r="G21" s="7" t="s">
        <v>494</v>
      </c>
      <c r="H21" s="6">
        <v>6.1000000000000004E-3</v>
      </c>
      <c r="I21" s="136">
        <v>9.5999999999999992E-3</v>
      </c>
      <c r="J21" s="207">
        <f>AVERAGE(D21:I21)</f>
        <v>1.2324999999999999E-2</v>
      </c>
    </row>
    <row r="22" spans="2:10" x14ac:dyDescent="0.35">
      <c r="B22" s="3" t="s">
        <v>19</v>
      </c>
      <c r="D22" s="100">
        <v>0.9</v>
      </c>
      <c r="E22" s="7">
        <v>0.76</v>
      </c>
      <c r="F22" s="7">
        <v>0.73</v>
      </c>
      <c r="G22" s="7">
        <v>0.78</v>
      </c>
      <c r="H22" s="7">
        <v>0.57999999999999996</v>
      </c>
      <c r="I22" s="202">
        <v>0.64</v>
      </c>
      <c r="J22" s="208">
        <f>AVERAGE(D22:I22)</f>
        <v>0.73166666666666658</v>
      </c>
    </row>
    <row r="23" spans="2:10" x14ac:dyDescent="0.35">
      <c r="B23" s="3" t="s">
        <v>20</v>
      </c>
      <c r="D23" s="209">
        <v>51720</v>
      </c>
      <c r="E23" s="8">
        <v>42994</v>
      </c>
      <c r="F23" s="8">
        <v>29046</v>
      </c>
      <c r="G23" s="14">
        <v>63581</v>
      </c>
      <c r="H23" s="14">
        <v>10093</v>
      </c>
      <c r="I23" s="203">
        <v>54598</v>
      </c>
      <c r="J23" s="210">
        <f>SUM(D23:I23)</f>
        <v>252032</v>
      </c>
    </row>
    <row r="24" spans="2:10" x14ac:dyDescent="0.35">
      <c r="B24" s="3" t="s">
        <v>21</v>
      </c>
      <c r="D24" s="96">
        <v>966</v>
      </c>
      <c r="E24" s="4">
        <v>739</v>
      </c>
      <c r="F24" s="4">
        <v>581</v>
      </c>
      <c r="G24" s="4">
        <v>653</v>
      </c>
      <c r="H24" s="4">
        <v>175</v>
      </c>
      <c r="I24" s="201">
        <v>693</v>
      </c>
      <c r="J24" s="205">
        <f>SUM(D24:I24)</f>
        <v>3807</v>
      </c>
    </row>
    <row r="25" spans="2:10" x14ac:dyDescent="0.35">
      <c r="B25" s="3" t="s">
        <v>23</v>
      </c>
      <c r="D25" s="96">
        <v>3</v>
      </c>
      <c r="E25" s="4">
        <v>9</v>
      </c>
      <c r="F25" s="179" t="s">
        <v>29</v>
      </c>
      <c r="G25" s="4">
        <v>5</v>
      </c>
      <c r="H25" s="71" t="s">
        <v>29</v>
      </c>
      <c r="I25" s="201">
        <v>10</v>
      </c>
      <c r="J25" s="205">
        <f>SUM(D25:I25)</f>
        <v>27</v>
      </c>
    </row>
    <row r="26" spans="2:10" x14ac:dyDescent="0.35">
      <c r="B26" s="3" t="s">
        <v>24</v>
      </c>
      <c r="D26" s="100">
        <v>0.48</v>
      </c>
      <c r="E26" s="7">
        <v>0.72</v>
      </c>
      <c r="F26" s="179" t="s">
        <v>29</v>
      </c>
      <c r="G26" s="7">
        <v>0.32</v>
      </c>
      <c r="H26" s="71" t="s">
        <v>29</v>
      </c>
      <c r="I26" s="202">
        <v>0.75</v>
      </c>
      <c r="J26" s="208">
        <f>AVERAGE(D26:I26)</f>
        <v>0.5675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D094-29F7-4C0B-A210-83BC7716C590}">
  <dimension ref="B3:L28"/>
  <sheetViews>
    <sheetView showGridLines="0" topLeftCell="A14" zoomScale="90" zoomScaleNormal="90" workbookViewId="0">
      <selection activeCell="G27" sqref="G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68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305</v>
      </c>
      <c r="K4" s="41">
        <v>46078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2</v>
      </c>
      <c r="H6" s="4">
        <v>1</v>
      </c>
      <c r="I6" s="201">
        <v>3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50</v>
      </c>
      <c r="H7" s="4">
        <v>17</v>
      </c>
      <c r="I7" s="201">
        <v>64</v>
      </c>
      <c r="J7" s="205">
        <f t="shared" si="0"/>
        <v>291</v>
      </c>
      <c r="L7" s="25"/>
    </row>
    <row r="8" spans="2:12" x14ac:dyDescent="0.35">
      <c r="B8" s="3" t="s">
        <v>7</v>
      </c>
      <c r="D8" s="96">
        <v>50</v>
      </c>
      <c r="E8" s="4">
        <v>58</v>
      </c>
      <c r="F8" s="4">
        <v>32</v>
      </c>
      <c r="G8" s="4">
        <v>46</v>
      </c>
      <c r="H8" s="4">
        <v>16</v>
      </c>
      <c r="I8" s="201">
        <v>58</v>
      </c>
      <c r="J8" s="205">
        <f t="shared" si="0"/>
        <v>260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72</v>
      </c>
      <c r="E11" s="4">
        <v>52</v>
      </c>
      <c r="F11" s="4">
        <v>47</v>
      </c>
      <c r="G11" s="4">
        <v>57</v>
      </c>
      <c r="H11" s="4">
        <v>17</v>
      </c>
      <c r="I11" s="201">
        <v>62</v>
      </c>
      <c r="J11" s="205">
        <f t="shared" si="0"/>
        <v>307</v>
      </c>
    </row>
    <row r="12" spans="2:12" x14ac:dyDescent="0.35">
      <c r="B12" s="3" t="s">
        <v>611</v>
      </c>
      <c r="D12" s="96">
        <v>4</v>
      </c>
      <c r="E12" s="4">
        <v>1</v>
      </c>
      <c r="F12" s="4">
        <v>3</v>
      </c>
      <c r="G12" s="4">
        <v>0</v>
      </c>
      <c r="H12" s="4">
        <v>1</v>
      </c>
      <c r="I12" s="201">
        <v>4</v>
      </c>
      <c r="J12" s="205">
        <f t="shared" si="0"/>
        <v>13</v>
      </c>
    </row>
    <row r="13" spans="2:12" x14ac:dyDescent="0.35">
      <c r="B13" s="3" t="s">
        <v>11</v>
      </c>
      <c r="D13" s="96">
        <v>8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7</v>
      </c>
      <c r="E14" s="4">
        <v>1</v>
      </c>
      <c r="F14" s="4">
        <v>0</v>
      </c>
      <c r="G14" s="4">
        <v>7</v>
      </c>
      <c r="H14" s="4">
        <v>0</v>
      </c>
      <c r="I14" s="201">
        <v>0</v>
      </c>
      <c r="J14" s="205">
        <f t="shared" si="0"/>
        <v>15</v>
      </c>
    </row>
    <row r="15" spans="2:12" x14ac:dyDescent="0.35">
      <c r="B15" s="3" t="s">
        <v>113</v>
      </c>
      <c r="D15" s="96">
        <v>2</v>
      </c>
      <c r="E15" s="4">
        <v>4</v>
      </c>
      <c r="F15" s="4">
        <v>2</v>
      </c>
      <c r="G15" s="4">
        <v>4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25</v>
      </c>
      <c r="E16" s="4">
        <v>0</v>
      </c>
      <c r="F16" s="15">
        <v>1</v>
      </c>
      <c r="G16" s="4">
        <v>1</v>
      </c>
      <c r="H16" s="4">
        <v>0</v>
      </c>
      <c r="I16" s="201">
        <v>25</v>
      </c>
      <c r="J16" s="205">
        <f t="shared" si="0"/>
        <v>52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1</v>
      </c>
      <c r="G18" s="239">
        <v>0</v>
      </c>
      <c r="H18" s="142">
        <v>0</v>
      </c>
      <c r="I18" s="201">
        <v>0</v>
      </c>
      <c r="J18" s="205">
        <f t="shared" si="0"/>
        <v>1</v>
      </c>
    </row>
    <row r="19" spans="2:10" x14ac:dyDescent="0.35">
      <c r="B19" s="3" t="s">
        <v>16</v>
      </c>
      <c r="D19" s="96">
        <v>25</v>
      </c>
      <c r="E19" s="4">
        <v>0</v>
      </c>
      <c r="F19" s="15">
        <v>1</v>
      </c>
      <c r="G19" s="4">
        <v>1</v>
      </c>
      <c r="H19" s="4">
        <v>8</v>
      </c>
      <c r="I19" s="201">
        <v>25</v>
      </c>
      <c r="J19" s="205">
        <f t="shared" si="0"/>
        <v>60</v>
      </c>
    </row>
    <row r="20" spans="2:10" x14ac:dyDescent="0.35">
      <c r="B20" s="3" t="s">
        <v>17</v>
      </c>
      <c r="D20" s="153">
        <v>8.0999999999999996E-3</v>
      </c>
      <c r="E20" s="6">
        <v>7.3000000000000001E-3</v>
      </c>
      <c r="F20" s="6">
        <v>1.09E-2</v>
      </c>
      <c r="G20" s="7" t="s">
        <v>108</v>
      </c>
      <c r="H20" s="6">
        <v>1.18E-2</v>
      </c>
      <c r="I20" s="136">
        <v>3.8300000000000001E-2</v>
      </c>
      <c r="J20" s="207">
        <f>AVERAGE(D20:I20)</f>
        <v>1.5279999999999998E-2</v>
      </c>
    </row>
    <row r="21" spans="2:10" x14ac:dyDescent="0.35">
      <c r="B21" s="3" t="s">
        <v>18</v>
      </c>
      <c r="D21" s="153">
        <v>1.12E-2</v>
      </c>
      <c r="E21" s="298">
        <v>1.6199999999999999E-2</v>
      </c>
      <c r="F21" s="6">
        <v>1.6199999999999999E-2</v>
      </c>
      <c r="G21" s="7" t="s">
        <v>494</v>
      </c>
      <c r="H21" s="6">
        <v>6.4000000000000003E-3</v>
      </c>
      <c r="I21" s="136">
        <v>1.11E-2</v>
      </c>
      <c r="J21" s="207">
        <f>AVERAGE(D21:I21)</f>
        <v>1.222E-2</v>
      </c>
    </row>
    <row r="22" spans="2:10" x14ac:dyDescent="0.35">
      <c r="B22" s="3" t="s">
        <v>19</v>
      </c>
      <c r="D22" s="100">
        <v>0.83</v>
      </c>
      <c r="E22" s="7">
        <v>0.74</v>
      </c>
      <c r="F22" s="7">
        <v>0.8</v>
      </c>
      <c r="G22" s="7">
        <v>0.7</v>
      </c>
      <c r="H22" s="7">
        <v>0.53</v>
      </c>
      <c r="I22" s="202">
        <v>0.55000000000000004</v>
      </c>
      <c r="J22" s="208">
        <f>AVERAGE(D22:I22)</f>
        <v>0.69166666666666676</v>
      </c>
    </row>
    <row r="23" spans="2:10" x14ac:dyDescent="0.35">
      <c r="B23" s="3" t="s">
        <v>20</v>
      </c>
      <c r="D23" s="209">
        <v>62954</v>
      </c>
      <c r="E23" s="8">
        <v>34089</v>
      </c>
      <c r="F23" s="8">
        <v>36774</v>
      </c>
      <c r="G23" s="14">
        <v>54832</v>
      </c>
      <c r="H23" s="14">
        <v>9112</v>
      </c>
      <c r="I23" s="203">
        <v>54150</v>
      </c>
      <c r="J23" s="210">
        <f>SUM(D23:I23)</f>
        <v>251911</v>
      </c>
    </row>
    <row r="24" spans="2:10" x14ac:dyDescent="0.35">
      <c r="B24" s="3" t="s">
        <v>21</v>
      </c>
      <c r="D24" s="96">
        <v>684</v>
      </c>
      <c r="E24" s="4">
        <v>643</v>
      </c>
      <c r="F24" s="4">
        <v>697</v>
      </c>
      <c r="G24" s="4">
        <v>614</v>
      </c>
      <c r="H24" s="4">
        <v>272</v>
      </c>
      <c r="I24" s="201">
        <v>584</v>
      </c>
      <c r="J24" s="205">
        <f>SUM(D24:I24)</f>
        <v>3494</v>
      </c>
    </row>
    <row r="25" spans="2:10" x14ac:dyDescent="0.35">
      <c r="B25" s="3" t="s">
        <v>23</v>
      </c>
      <c r="D25" s="96">
        <v>5</v>
      </c>
      <c r="E25" s="4">
        <v>9</v>
      </c>
      <c r="F25" s="179" t="s">
        <v>29</v>
      </c>
      <c r="G25" s="4">
        <v>4</v>
      </c>
      <c r="H25" s="71" t="s">
        <v>29</v>
      </c>
      <c r="I25" s="201">
        <v>6</v>
      </c>
      <c r="J25" s="205">
        <f>SUM(D25:I25)</f>
        <v>24</v>
      </c>
    </row>
    <row r="26" spans="2:10" x14ac:dyDescent="0.35">
      <c r="B26" s="3" t="s">
        <v>24</v>
      </c>
      <c r="D26" s="100">
        <v>0.48</v>
      </c>
      <c r="E26" s="7">
        <v>0.82</v>
      </c>
      <c r="F26" s="179" t="s">
        <v>29</v>
      </c>
      <c r="G26" s="7">
        <v>0.3</v>
      </c>
      <c r="H26" s="71" t="s">
        <v>29</v>
      </c>
      <c r="I26" s="202">
        <v>0.76</v>
      </c>
      <c r="J26" s="208">
        <f>AVERAGE(D26:I26)</f>
        <v>0.59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2D19-6235-4337-ADE4-56561E26FD64}">
  <dimension ref="B3:L28"/>
  <sheetViews>
    <sheetView showGridLines="0" topLeftCell="A23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304</v>
      </c>
      <c r="K4" s="41">
        <v>46079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4">
        <v>2</v>
      </c>
      <c r="I6" s="201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50</v>
      </c>
      <c r="H7" s="4">
        <v>16</v>
      </c>
      <c r="I7" s="201">
        <v>66</v>
      </c>
      <c r="J7" s="205">
        <f t="shared" si="0"/>
        <v>292</v>
      </c>
      <c r="L7" s="25"/>
    </row>
    <row r="8" spans="2:12" x14ac:dyDescent="0.35">
      <c r="B8" s="3" t="s">
        <v>7</v>
      </c>
      <c r="D8" s="96">
        <v>50</v>
      </c>
      <c r="E8" s="4">
        <v>58</v>
      </c>
      <c r="F8" s="4">
        <v>32</v>
      </c>
      <c r="G8" s="4">
        <v>46</v>
      </c>
      <c r="H8" s="4">
        <v>15</v>
      </c>
      <c r="I8" s="201">
        <v>60</v>
      </c>
      <c r="J8" s="205">
        <f t="shared" si="0"/>
        <v>261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62</v>
      </c>
      <c r="E11" s="4">
        <v>56</v>
      </c>
      <c r="F11" s="4">
        <v>39</v>
      </c>
      <c r="G11" s="4">
        <v>51</v>
      </c>
      <c r="H11" s="4">
        <v>16</v>
      </c>
      <c r="I11" s="201">
        <v>67</v>
      </c>
      <c r="J11" s="205">
        <f t="shared" si="0"/>
        <v>291</v>
      </c>
    </row>
    <row r="12" spans="2:12" x14ac:dyDescent="0.35">
      <c r="B12" s="3" t="s">
        <v>611</v>
      </c>
      <c r="D12" s="96">
        <v>2</v>
      </c>
      <c r="E12" s="4">
        <v>0</v>
      </c>
      <c r="F12" s="4">
        <v>2</v>
      </c>
      <c r="G12" s="4">
        <v>6</v>
      </c>
      <c r="H12" s="4">
        <v>0</v>
      </c>
      <c r="I12" s="201">
        <v>8</v>
      </c>
      <c r="J12" s="205">
        <f t="shared" si="0"/>
        <v>18</v>
      </c>
    </row>
    <row r="13" spans="2:12" x14ac:dyDescent="0.35">
      <c r="B13" s="3" t="s">
        <v>11</v>
      </c>
      <c r="D13" s="96">
        <v>7</v>
      </c>
      <c r="E13" s="4">
        <v>0</v>
      </c>
      <c r="F13" s="4">
        <v>0</v>
      </c>
      <c r="G13" s="4">
        <v>0</v>
      </c>
      <c r="H13" s="4">
        <v>0</v>
      </c>
      <c r="I13" s="201">
        <v>0</v>
      </c>
      <c r="J13" s="205">
        <f t="shared" si="0"/>
        <v>7</v>
      </c>
    </row>
    <row r="14" spans="2:12" x14ac:dyDescent="0.35">
      <c r="B14" s="3" t="s">
        <v>112</v>
      </c>
      <c r="D14" s="96">
        <v>5</v>
      </c>
      <c r="E14" s="4">
        <v>0</v>
      </c>
      <c r="F14" s="4">
        <v>0</v>
      </c>
      <c r="G14" s="4">
        <v>4</v>
      </c>
      <c r="H14" s="4">
        <v>0</v>
      </c>
      <c r="I14" s="201">
        <v>3</v>
      </c>
      <c r="J14" s="205">
        <f t="shared" si="0"/>
        <v>12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1</v>
      </c>
      <c r="G15" s="4">
        <v>11</v>
      </c>
      <c r="H15" s="4">
        <v>0</v>
      </c>
      <c r="I15" s="201">
        <v>0</v>
      </c>
      <c r="J15" s="205">
        <f t="shared" si="0"/>
        <v>18</v>
      </c>
    </row>
    <row r="16" spans="2:12" x14ac:dyDescent="0.35">
      <c r="B16" s="3" t="s">
        <v>13</v>
      </c>
      <c r="D16" s="96">
        <v>13</v>
      </c>
      <c r="E16" s="4">
        <v>0</v>
      </c>
      <c r="F16" s="15">
        <v>2</v>
      </c>
      <c r="G16" s="12">
        <v>4</v>
      </c>
      <c r="H16" s="4">
        <v>0</v>
      </c>
      <c r="I16" s="201">
        <v>19</v>
      </c>
      <c r="J16" s="205">
        <f t="shared" si="0"/>
        <v>38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2</v>
      </c>
      <c r="G18" s="239">
        <v>0</v>
      </c>
      <c r="H18" s="142">
        <v>0</v>
      </c>
      <c r="I18" s="201">
        <v>0</v>
      </c>
      <c r="J18" s="205">
        <f t="shared" si="0"/>
        <v>2</v>
      </c>
    </row>
    <row r="19" spans="2:10" x14ac:dyDescent="0.35">
      <c r="B19" s="3" t="s">
        <v>16</v>
      </c>
      <c r="D19" s="96">
        <v>13</v>
      </c>
      <c r="E19" s="4">
        <v>0</v>
      </c>
      <c r="F19" s="15">
        <v>2</v>
      </c>
      <c r="G19" s="13">
        <v>4</v>
      </c>
      <c r="H19" s="4">
        <v>5</v>
      </c>
      <c r="I19" s="201">
        <v>19</v>
      </c>
      <c r="J19" s="205">
        <f t="shared" si="0"/>
        <v>43</v>
      </c>
    </row>
    <row r="20" spans="2:10" x14ac:dyDescent="0.35">
      <c r="B20" s="3" t="s">
        <v>17</v>
      </c>
      <c r="D20" s="153">
        <v>6.8999999999999999E-3</v>
      </c>
      <c r="E20" s="6">
        <v>1.5599999999999999E-2</v>
      </c>
      <c r="F20" s="6">
        <v>5.7999999999999996E-3</v>
      </c>
      <c r="G20" s="6" t="s">
        <v>530</v>
      </c>
      <c r="H20" s="6">
        <v>4.5999999999999999E-3</v>
      </c>
      <c r="I20" s="136">
        <v>8.3999999999999995E-3</v>
      </c>
      <c r="J20" s="207">
        <f>AVERAGE(D20:I20)</f>
        <v>8.26E-3</v>
      </c>
    </row>
    <row r="21" spans="2:10" x14ac:dyDescent="0.35">
      <c r="B21" s="3" t="s">
        <v>18</v>
      </c>
      <c r="D21" s="153">
        <v>1.06E-2</v>
      </c>
      <c r="E21" s="298">
        <v>1.7999999999999999E-2</v>
      </c>
      <c r="F21" s="6">
        <v>1.7999999999999999E-2</v>
      </c>
      <c r="G21" s="7" t="s">
        <v>598</v>
      </c>
      <c r="H21" s="6">
        <v>6.4000000000000003E-3</v>
      </c>
      <c r="I21" s="136">
        <v>1.0999999999999999E-2</v>
      </c>
      <c r="J21" s="207">
        <f>AVERAGE(D21:I21)</f>
        <v>1.2800000000000001E-2</v>
      </c>
    </row>
    <row r="22" spans="2:10" x14ac:dyDescent="0.35">
      <c r="B22" s="3" t="s">
        <v>19</v>
      </c>
      <c r="D22" s="100">
        <v>0.79</v>
      </c>
      <c r="E22" s="7">
        <v>0.8</v>
      </c>
      <c r="F22" s="7">
        <v>0.74</v>
      </c>
      <c r="G22" s="7">
        <v>0.84</v>
      </c>
      <c r="H22" s="7">
        <v>0.61</v>
      </c>
      <c r="I22" s="202">
        <v>0.65</v>
      </c>
      <c r="J22" s="208">
        <f>AVERAGE(D22:I22)</f>
        <v>0.73833333333333329</v>
      </c>
    </row>
    <row r="23" spans="2:10" x14ac:dyDescent="0.35">
      <c r="B23" s="3" t="s">
        <v>20</v>
      </c>
      <c r="D23" s="209">
        <v>54882</v>
      </c>
      <c r="E23" s="8">
        <v>37491</v>
      </c>
      <c r="F23" s="8">
        <v>25455</v>
      </c>
      <c r="G23" s="14">
        <v>61345</v>
      </c>
      <c r="H23" s="14">
        <v>9438</v>
      </c>
      <c r="I23" s="203">
        <v>64711</v>
      </c>
      <c r="J23" s="210">
        <f>SUM(D23:I23)</f>
        <v>253322</v>
      </c>
    </row>
    <row r="24" spans="2:10" x14ac:dyDescent="0.35">
      <c r="B24" s="3" t="s">
        <v>21</v>
      </c>
      <c r="D24" s="96">
        <v>587</v>
      </c>
      <c r="E24" s="4">
        <v>784</v>
      </c>
      <c r="F24" s="4">
        <v>455</v>
      </c>
      <c r="G24" s="4">
        <v>696</v>
      </c>
      <c r="H24" s="4">
        <v>216</v>
      </c>
      <c r="I24" s="201">
        <v>693</v>
      </c>
      <c r="J24" s="205">
        <f>SUM(D24:I24)</f>
        <v>3431</v>
      </c>
    </row>
    <row r="25" spans="2:10" x14ac:dyDescent="0.35">
      <c r="B25" s="3" t="s">
        <v>23</v>
      </c>
      <c r="D25" s="96">
        <v>4</v>
      </c>
      <c r="E25" s="4">
        <v>7</v>
      </c>
      <c r="F25" s="179" t="s">
        <v>29</v>
      </c>
      <c r="G25" s="4">
        <v>4</v>
      </c>
      <c r="H25" s="71" t="s">
        <v>29</v>
      </c>
      <c r="I25" s="201">
        <v>4</v>
      </c>
      <c r="J25" s="205">
        <f>SUM(D25:I25)</f>
        <v>19</v>
      </c>
    </row>
    <row r="26" spans="2:10" x14ac:dyDescent="0.35">
      <c r="B26" s="3" t="s">
        <v>24</v>
      </c>
      <c r="D26" s="100">
        <v>0.48</v>
      </c>
      <c r="E26" s="7">
        <v>0.79</v>
      </c>
      <c r="F26" s="179" t="s">
        <v>29</v>
      </c>
      <c r="G26" s="7">
        <v>0.28000000000000003</v>
      </c>
      <c r="H26" s="71" t="s">
        <v>29</v>
      </c>
      <c r="I26" s="202">
        <v>0.76</v>
      </c>
      <c r="J26" s="208">
        <f>AVERAGE(D26:I26)</f>
        <v>0.57750000000000001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0809-E0E4-4ACA-BA9F-1843A3DD8F9B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54</v>
      </c>
      <c r="H4" s="89">
        <v>18</v>
      </c>
      <c r="I4" s="290">
        <v>67</v>
      </c>
      <c r="J4" s="291">
        <f t="shared" ref="J4:J19" si="0">SUM(D4:I4)</f>
        <v>304</v>
      </c>
      <c r="K4" s="41">
        <v>46080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4</v>
      </c>
      <c r="H6" s="4">
        <v>1</v>
      </c>
      <c r="I6" s="201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62</v>
      </c>
      <c r="E7" s="4">
        <v>62</v>
      </c>
      <c r="F7" s="4">
        <v>36</v>
      </c>
      <c r="G7" s="4">
        <v>48</v>
      </c>
      <c r="H7" s="4">
        <v>17</v>
      </c>
      <c r="I7" s="201">
        <v>66</v>
      </c>
      <c r="J7" s="205">
        <f t="shared" si="0"/>
        <v>291</v>
      </c>
      <c r="L7" s="25"/>
    </row>
    <row r="8" spans="2:12" x14ac:dyDescent="0.35">
      <c r="B8" s="3" t="s">
        <v>7</v>
      </c>
      <c r="D8" s="96">
        <v>51</v>
      </c>
      <c r="E8" s="4">
        <v>58</v>
      </c>
      <c r="F8" s="4">
        <v>32</v>
      </c>
      <c r="G8" s="4">
        <v>44</v>
      </c>
      <c r="H8" s="4">
        <v>16</v>
      </c>
      <c r="I8" s="201">
        <v>60</v>
      </c>
      <c r="J8" s="205">
        <f t="shared" si="0"/>
        <v>261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70</v>
      </c>
      <c r="E11" s="4">
        <v>52</v>
      </c>
      <c r="F11" s="4">
        <v>42</v>
      </c>
      <c r="G11" s="4">
        <v>52</v>
      </c>
      <c r="H11" s="4">
        <v>17</v>
      </c>
      <c r="I11" s="201">
        <v>62</v>
      </c>
      <c r="J11" s="205">
        <f t="shared" si="0"/>
        <v>295</v>
      </c>
    </row>
    <row r="12" spans="2:12" x14ac:dyDescent="0.35">
      <c r="B12" s="3" t="s">
        <v>611</v>
      </c>
      <c r="D12" s="96">
        <v>0</v>
      </c>
      <c r="E12" s="4">
        <v>1</v>
      </c>
      <c r="F12" s="4">
        <v>2</v>
      </c>
      <c r="G12" s="4">
        <v>3</v>
      </c>
      <c r="H12" s="4">
        <v>0</v>
      </c>
      <c r="I12" s="201" t="s">
        <v>812</v>
      </c>
      <c r="J12" s="205">
        <f t="shared" si="0"/>
        <v>6</v>
      </c>
    </row>
    <row r="13" spans="2:12" x14ac:dyDescent="0.35">
      <c r="B13" s="3" t="s">
        <v>11</v>
      </c>
      <c r="D13" s="96">
        <v>6</v>
      </c>
      <c r="E13" s="4">
        <v>0</v>
      </c>
      <c r="F13" s="4">
        <v>0</v>
      </c>
      <c r="G13" s="4">
        <v>2</v>
      </c>
      <c r="H13" s="4">
        <v>0</v>
      </c>
      <c r="I13" s="201">
        <v>0</v>
      </c>
      <c r="J13" s="205">
        <f t="shared" si="0"/>
        <v>8</v>
      </c>
    </row>
    <row r="14" spans="2:12" x14ac:dyDescent="0.35">
      <c r="B14" s="3" t="s">
        <v>112</v>
      </c>
      <c r="D14" s="96">
        <v>6</v>
      </c>
      <c r="E14" s="4">
        <v>0</v>
      </c>
      <c r="F14" s="4">
        <v>0</v>
      </c>
      <c r="G14" s="4">
        <v>6</v>
      </c>
      <c r="H14" s="4">
        <v>0</v>
      </c>
      <c r="I14" s="201">
        <v>1</v>
      </c>
      <c r="J14" s="205">
        <f t="shared" si="0"/>
        <v>13</v>
      </c>
    </row>
    <row r="15" spans="2:12" x14ac:dyDescent="0.35">
      <c r="B15" s="3" t="s">
        <v>113</v>
      </c>
      <c r="D15" s="96">
        <v>0</v>
      </c>
      <c r="E15" s="4">
        <v>5</v>
      </c>
      <c r="F15" s="4">
        <v>1</v>
      </c>
      <c r="G15" s="4">
        <v>6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8</v>
      </c>
      <c r="E16" s="4">
        <v>0</v>
      </c>
      <c r="F16" s="15">
        <v>1</v>
      </c>
      <c r="G16" s="12">
        <v>8</v>
      </c>
      <c r="H16" s="4">
        <v>0</v>
      </c>
      <c r="I16" s="201">
        <v>17</v>
      </c>
      <c r="J16" s="205">
        <f t="shared" si="0"/>
        <v>34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1</v>
      </c>
      <c r="G18" s="239">
        <v>0</v>
      </c>
      <c r="H18" s="142">
        <v>0</v>
      </c>
      <c r="I18" s="201">
        <v>0</v>
      </c>
      <c r="J18" s="205">
        <f t="shared" si="0"/>
        <v>1</v>
      </c>
    </row>
    <row r="19" spans="2:10" x14ac:dyDescent="0.35">
      <c r="B19" s="3" t="s">
        <v>16</v>
      </c>
      <c r="D19" s="96">
        <v>8</v>
      </c>
      <c r="E19" s="4">
        <v>0</v>
      </c>
      <c r="F19" s="15">
        <v>1</v>
      </c>
      <c r="G19" s="13">
        <v>8</v>
      </c>
      <c r="H19" s="4">
        <v>17</v>
      </c>
      <c r="I19" s="201">
        <v>17</v>
      </c>
      <c r="J19" s="205">
        <f t="shared" si="0"/>
        <v>51</v>
      </c>
    </row>
    <row r="20" spans="2:10" x14ac:dyDescent="0.35">
      <c r="B20" s="3" t="s">
        <v>17</v>
      </c>
      <c r="D20" s="153">
        <v>1.55E-2</v>
      </c>
      <c r="E20" s="6">
        <v>1.04E-2</v>
      </c>
      <c r="F20" s="6">
        <v>1.5699999999999999E-2</v>
      </c>
      <c r="G20" s="6" t="s">
        <v>91</v>
      </c>
      <c r="H20" s="6">
        <v>2.3999999999999998E-3</v>
      </c>
      <c r="I20" s="136">
        <v>1.0200000000000001E-2</v>
      </c>
      <c r="J20" s="207">
        <f>AVERAGE(D20:I20)</f>
        <v>1.0839999999999999E-2</v>
      </c>
    </row>
    <row r="21" spans="2:10" x14ac:dyDescent="0.35">
      <c r="B21" s="3" t="s">
        <v>18</v>
      </c>
      <c r="D21" s="153">
        <v>1.04E-2</v>
      </c>
      <c r="E21" s="298">
        <v>1.8800000000000001E-2</v>
      </c>
      <c r="F21" s="6">
        <v>1.8800000000000001E-2</v>
      </c>
      <c r="G21" s="7" t="s">
        <v>696</v>
      </c>
      <c r="H21" s="6">
        <v>6.1999999999999998E-3</v>
      </c>
      <c r="I21" s="136">
        <v>1.0999999999999999E-2</v>
      </c>
      <c r="J21" s="207">
        <f>AVERAGE(D21:I21)</f>
        <v>1.304E-2</v>
      </c>
    </row>
    <row r="22" spans="2:10" x14ac:dyDescent="0.35">
      <c r="B22" s="3" t="s">
        <v>19</v>
      </c>
      <c r="D22" s="100">
        <v>0.81</v>
      </c>
      <c r="E22" s="7">
        <v>0.77</v>
      </c>
      <c r="F22" s="7">
        <v>0.79</v>
      </c>
      <c r="G22" s="7">
        <v>0.74</v>
      </c>
      <c r="H22" s="7">
        <v>0.64</v>
      </c>
      <c r="I22" s="202">
        <v>0.53</v>
      </c>
      <c r="J22" s="208">
        <f>AVERAGE(D22:I22)</f>
        <v>0.71333333333333337</v>
      </c>
    </row>
    <row r="23" spans="2:10" x14ac:dyDescent="0.35">
      <c r="B23" s="3" t="s">
        <v>20</v>
      </c>
      <c r="D23" s="209">
        <v>77471</v>
      </c>
      <c r="E23" s="8">
        <v>32035</v>
      </c>
      <c r="F23" s="8">
        <v>35651</v>
      </c>
      <c r="G23" s="14">
        <v>54380</v>
      </c>
      <c r="H23" s="14">
        <v>10370</v>
      </c>
      <c r="I23" s="203">
        <v>56353</v>
      </c>
      <c r="J23" s="210">
        <f>SUM(D23:I23)</f>
        <v>266260</v>
      </c>
    </row>
    <row r="24" spans="2:10" x14ac:dyDescent="0.35">
      <c r="B24" s="3" t="s">
        <v>21</v>
      </c>
      <c r="D24" s="96">
        <v>602</v>
      </c>
      <c r="E24" s="4">
        <v>672</v>
      </c>
      <c r="F24" s="4">
        <v>511</v>
      </c>
      <c r="G24" s="4">
        <v>710</v>
      </c>
      <c r="H24" s="4">
        <v>268</v>
      </c>
      <c r="I24" s="201">
        <v>474</v>
      </c>
      <c r="J24" s="205">
        <f>SUM(D24:I24)</f>
        <v>3237</v>
      </c>
    </row>
    <row r="25" spans="2:10" x14ac:dyDescent="0.35">
      <c r="B25" s="3" t="s">
        <v>23</v>
      </c>
      <c r="D25" s="96">
        <v>6</v>
      </c>
      <c r="E25" s="4">
        <v>7</v>
      </c>
      <c r="F25" s="179" t="s">
        <v>29</v>
      </c>
      <c r="G25" s="4">
        <v>5</v>
      </c>
      <c r="H25" s="71" t="s">
        <v>29</v>
      </c>
      <c r="I25" s="201">
        <v>5</v>
      </c>
      <c r="J25" s="205">
        <f>SUM(D25:I25)</f>
        <v>23</v>
      </c>
    </row>
    <row r="26" spans="2:10" x14ac:dyDescent="0.35">
      <c r="B26" s="3" t="s">
        <v>24</v>
      </c>
      <c r="D26" s="100">
        <v>0.48</v>
      </c>
      <c r="E26" s="7">
        <v>0.76</v>
      </c>
      <c r="F26" s="179" t="s">
        <v>29</v>
      </c>
      <c r="G26" s="7">
        <v>0.28000000000000003</v>
      </c>
      <c r="H26" s="71" t="s">
        <v>29</v>
      </c>
      <c r="I26" s="202">
        <v>0.74</v>
      </c>
      <c r="J26" s="208">
        <f>AVERAGE(D26:I26)</f>
        <v>0.56499999999999995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2F1D-FC53-41A7-9135-AD5939EA4DC1}">
  <dimension ref="B3:L28"/>
  <sheetViews>
    <sheetView showGridLines="0" topLeftCell="A5" zoomScale="90" zoomScaleNormal="90" workbookViewId="0">
      <selection activeCell="E28" sqref="E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53</v>
      </c>
      <c r="H4" s="89">
        <v>18</v>
      </c>
      <c r="I4" s="290">
        <v>67</v>
      </c>
      <c r="J4" s="291">
        <f t="shared" ref="J4:J19" si="0">SUM(D4:I4)</f>
        <v>303</v>
      </c>
      <c r="K4" s="41">
        <v>46081</v>
      </c>
      <c r="L4" s="25"/>
    </row>
    <row r="5" spans="2:12" x14ac:dyDescent="0.35">
      <c r="B5" s="82" t="s">
        <v>53</v>
      </c>
      <c r="D5" s="96">
        <v>2</v>
      </c>
      <c r="E5" s="4">
        <v>0</v>
      </c>
      <c r="F5" s="4">
        <v>0</v>
      </c>
      <c r="G5" s="4">
        <v>0</v>
      </c>
      <c r="H5" s="4">
        <v>0</v>
      </c>
      <c r="I5" s="201">
        <v>0</v>
      </c>
      <c r="J5" s="205">
        <f t="shared" si="0"/>
        <v>2</v>
      </c>
      <c r="K5" s="41"/>
      <c r="L5" s="25"/>
    </row>
    <row r="6" spans="2:12" x14ac:dyDescent="0.35">
      <c r="B6" s="82" t="s">
        <v>22</v>
      </c>
      <c r="D6" s="206">
        <v>8</v>
      </c>
      <c r="E6" s="173">
        <v>0</v>
      </c>
      <c r="F6" s="173">
        <v>0</v>
      </c>
      <c r="G6" s="4">
        <v>3</v>
      </c>
      <c r="H6" s="4">
        <v>1</v>
      </c>
      <c r="I6" s="201">
        <v>4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61</v>
      </c>
      <c r="E7" s="4">
        <v>62</v>
      </c>
      <c r="F7" s="4">
        <v>36</v>
      </c>
      <c r="G7" s="4">
        <v>48</v>
      </c>
      <c r="H7" s="4">
        <v>17</v>
      </c>
      <c r="I7" s="201">
        <v>63</v>
      </c>
      <c r="J7" s="205">
        <f t="shared" si="0"/>
        <v>287</v>
      </c>
      <c r="L7" s="25"/>
    </row>
    <row r="8" spans="2:12" x14ac:dyDescent="0.35">
      <c r="B8" s="3" t="s">
        <v>7</v>
      </c>
      <c r="D8" s="96">
        <v>50</v>
      </c>
      <c r="E8" s="4">
        <v>58</v>
      </c>
      <c r="F8" s="4">
        <v>32</v>
      </c>
      <c r="G8" s="4">
        <v>44</v>
      </c>
      <c r="H8" s="4">
        <v>16</v>
      </c>
      <c r="I8" s="201">
        <v>57</v>
      </c>
      <c r="J8" s="205">
        <f t="shared" si="0"/>
        <v>257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4">
        <v>1</v>
      </c>
      <c r="I9" s="201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4">
        <v>0</v>
      </c>
      <c r="I10" s="201">
        <v>0</v>
      </c>
      <c r="J10" s="205">
        <f t="shared" si="0"/>
        <v>8</v>
      </c>
    </row>
    <row r="11" spans="2:12" x14ac:dyDescent="0.35">
      <c r="B11" s="3" t="s">
        <v>10</v>
      </c>
      <c r="D11" s="96">
        <v>55</v>
      </c>
      <c r="E11" s="4">
        <v>49</v>
      </c>
      <c r="F11" s="4">
        <v>44</v>
      </c>
      <c r="G11" s="4">
        <v>43</v>
      </c>
      <c r="H11" s="4">
        <v>17</v>
      </c>
      <c r="I11" s="201">
        <v>46</v>
      </c>
      <c r="J11" s="205">
        <f t="shared" si="0"/>
        <v>254</v>
      </c>
    </row>
    <row r="12" spans="2:12" x14ac:dyDescent="0.35">
      <c r="B12" s="3" t="s">
        <v>611</v>
      </c>
      <c r="D12" s="96">
        <v>5</v>
      </c>
      <c r="E12" s="4">
        <v>1</v>
      </c>
      <c r="F12" s="4">
        <v>3</v>
      </c>
      <c r="G12" s="4">
        <v>3</v>
      </c>
      <c r="H12" s="4">
        <v>0</v>
      </c>
      <c r="I12" s="201">
        <v>17</v>
      </c>
      <c r="J12" s="205">
        <f t="shared" si="0"/>
        <v>29</v>
      </c>
    </row>
    <row r="13" spans="2:12" x14ac:dyDescent="0.35">
      <c r="B13" s="3" t="s">
        <v>11</v>
      </c>
      <c r="D13" s="96">
        <v>3</v>
      </c>
      <c r="E13" s="4">
        <v>0</v>
      </c>
      <c r="F13" s="4">
        <v>0</v>
      </c>
      <c r="G13" s="4">
        <v>1</v>
      </c>
      <c r="H13" s="4">
        <v>0</v>
      </c>
      <c r="I13" s="201">
        <v>0</v>
      </c>
      <c r="J13" s="205">
        <f t="shared" si="0"/>
        <v>4</v>
      </c>
    </row>
    <row r="14" spans="2:12" x14ac:dyDescent="0.35">
      <c r="B14" s="3" t="s">
        <v>112</v>
      </c>
      <c r="D14" s="96">
        <v>5</v>
      </c>
      <c r="E14" s="4">
        <v>0</v>
      </c>
      <c r="F14" s="4">
        <v>0</v>
      </c>
      <c r="G14" s="4">
        <v>0</v>
      </c>
      <c r="H14" s="4">
        <v>0</v>
      </c>
      <c r="I14" s="201">
        <v>0</v>
      </c>
      <c r="J14" s="205">
        <f t="shared" si="0"/>
        <v>5</v>
      </c>
    </row>
    <row r="15" spans="2:12" x14ac:dyDescent="0.35">
      <c r="B15" s="3" t="s">
        <v>113</v>
      </c>
      <c r="D15" s="96">
        <v>1</v>
      </c>
      <c r="E15" s="4">
        <v>5</v>
      </c>
      <c r="F15" s="4">
        <v>0</v>
      </c>
      <c r="G15" s="4">
        <v>6</v>
      </c>
      <c r="H15" s="4">
        <v>0</v>
      </c>
      <c r="I15" s="201">
        <v>0</v>
      </c>
      <c r="J15" s="205">
        <f t="shared" si="0"/>
        <v>12</v>
      </c>
    </row>
    <row r="16" spans="2:12" x14ac:dyDescent="0.35">
      <c r="B16" s="3" t="s">
        <v>13</v>
      </c>
      <c r="D16" s="96">
        <v>8</v>
      </c>
      <c r="E16" s="4">
        <v>0</v>
      </c>
      <c r="F16" s="15">
        <v>0</v>
      </c>
      <c r="G16" s="12">
        <v>9</v>
      </c>
      <c r="H16" s="4">
        <v>0</v>
      </c>
      <c r="I16" s="201">
        <v>15</v>
      </c>
      <c r="J16" s="205">
        <f t="shared" si="0"/>
        <v>32</v>
      </c>
    </row>
    <row r="17" spans="2:10" x14ac:dyDescent="0.35">
      <c r="B17" s="3" t="s">
        <v>14</v>
      </c>
      <c r="D17" s="96">
        <v>0</v>
      </c>
      <c r="E17" s="4">
        <v>0</v>
      </c>
      <c r="F17" s="15">
        <v>0</v>
      </c>
      <c r="G17" s="239">
        <v>0</v>
      </c>
      <c r="H17" s="142">
        <v>0</v>
      </c>
      <c r="I17" s="201">
        <v>0</v>
      </c>
      <c r="J17" s="205">
        <f t="shared" si="0"/>
        <v>0</v>
      </c>
    </row>
    <row r="18" spans="2:10" x14ac:dyDescent="0.35">
      <c r="B18" s="3" t="s">
        <v>15</v>
      </c>
      <c r="D18" s="96">
        <v>0</v>
      </c>
      <c r="E18" s="4">
        <v>0</v>
      </c>
      <c r="F18" s="15">
        <v>0</v>
      </c>
      <c r="G18" s="239">
        <v>0</v>
      </c>
      <c r="H18" s="142">
        <v>0</v>
      </c>
      <c r="I18" s="201">
        <v>0</v>
      </c>
      <c r="J18" s="205">
        <f t="shared" si="0"/>
        <v>0</v>
      </c>
    </row>
    <row r="19" spans="2:10" x14ac:dyDescent="0.35">
      <c r="B19" s="3" t="s">
        <v>16</v>
      </c>
      <c r="D19" s="96">
        <v>8</v>
      </c>
      <c r="E19" s="4">
        <v>0</v>
      </c>
      <c r="F19" s="15">
        <v>0</v>
      </c>
      <c r="G19" s="13">
        <v>9</v>
      </c>
      <c r="H19" s="4">
        <v>12</v>
      </c>
      <c r="I19" s="201">
        <v>15</v>
      </c>
      <c r="J19" s="205">
        <f t="shared" si="0"/>
        <v>44</v>
      </c>
    </row>
    <row r="20" spans="2:10" x14ac:dyDescent="0.35">
      <c r="B20" s="3" t="s">
        <v>17</v>
      </c>
      <c r="D20" s="153">
        <v>1.67E-2</v>
      </c>
      <c r="E20" s="6">
        <v>5.3E-3</v>
      </c>
      <c r="F20" s="6">
        <v>1.37E-2</v>
      </c>
      <c r="G20" s="6" t="s">
        <v>91</v>
      </c>
      <c r="H20" s="6">
        <v>3.2000000000000002E-3</v>
      </c>
      <c r="I20" s="136">
        <v>1.78E-2</v>
      </c>
      <c r="J20" s="207">
        <f>AVERAGE(D20:I20)</f>
        <v>1.1339999999999999E-2</v>
      </c>
    </row>
    <row r="21" spans="2:10" x14ac:dyDescent="0.35">
      <c r="B21" s="3" t="s">
        <v>18</v>
      </c>
      <c r="D21" s="153">
        <v>1.09E-2</v>
      </c>
      <c r="E21" s="298">
        <v>1.8700000000000001E-2</v>
      </c>
      <c r="F21" s="6">
        <v>1.8700000000000001E-2</v>
      </c>
      <c r="G21" s="7" t="s">
        <v>696</v>
      </c>
      <c r="H21" s="6">
        <v>6.0000000000000001E-3</v>
      </c>
      <c r="I21" s="136">
        <v>1.2E-2</v>
      </c>
      <c r="J21" s="207">
        <f>AVERAGE(D21:I21)</f>
        <v>1.3259999999999999E-2</v>
      </c>
    </row>
    <row r="22" spans="2:10" x14ac:dyDescent="0.35">
      <c r="B22" s="3" t="s">
        <v>19</v>
      </c>
      <c r="D22" s="100">
        <v>0.65</v>
      </c>
      <c r="E22" s="7">
        <v>0.72</v>
      </c>
      <c r="F22" s="7">
        <v>0.75</v>
      </c>
      <c r="G22" s="7">
        <v>0.74</v>
      </c>
      <c r="H22" s="7">
        <v>0.62</v>
      </c>
      <c r="I22" s="202">
        <v>0.44</v>
      </c>
      <c r="J22" s="208">
        <f>AVERAGE(D22:I22)</f>
        <v>0.65333333333333343</v>
      </c>
    </row>
    <row r="23" spans="2:10" x14ac:dyDescent="0.35">
      <c r="B23" s="3" t="s">
        <v>20</v>
      </c>
      <c r="D23" s="209">
        <v>23917</v>
      </c>
      <c r="E23" s="8">
        <v>34882</v>
      </c>
      <c r="F23" s="8">
        <v>36021</v>
      </c>
      <c r="G23" s="14">
        <v>54380</v>
      </c>
      <c r="H23" s="14">
        <v>9388</v>
      </c>
      <c r="I23" s="203">
        <v>34034</v>
      </c>
      <c r="J23" s="210">
        <f>SUM(D23:I23)</f>
        <v>192622</v>
      </c>
    </row>
    <row r="24" spans="2:10" x14ac:dyDescent="0.35">
      <c r="B24" s="3" t="s">
        <v>21</v>
      </c>
      <c r="D24" s="96">
        <v>526</v>
      </c>
      <c r="E24" s="4">
        <v>633</v>
      </c>
      <c r="F24" s="4">
        <v>641</v>
      </c>
      <c r="G24" s="4">
        <v>710</v>
      </c>
      <c r="H24" s="4">
        <v>367</v>
      </c>
      <c r="I24" s="201">
        <v>401</v>
      </c>
      <c r="J24" s="205">
        <f>SUM(D24:I24)</f>
        <v>3278</v>
      </c>
    </row>
    <row r="25" spans="2:10" x14ac:dyDescent="0.35">
      <c r="B25" s="3" t="s">
        <v>23</v>
      </c>
      <c r="D25" s="96">
        <v>14</v>
      </c>
      <c r="E25" s="4">
        <v>9</v>
      </c>
      <c r="F25" s="179" t="s">
        <v>29</v>
      </c>
      <c r="G25" s="4">
        <v>5</v>
      </c>
      <c r="H25" s="71" t="s">
        <v>29</v>
      </c>
      <c r="I25" s="201">
        <v>1</v>
      </c>
      <c r="J25" s="205">
        <f>SUM(D25:I25)</f>
        <v>29</v>
      </c>
    </row>
    <row r="26" spans="2:10" x14ac:dyDescent="0.35">
      <c r="B26" s="3" t="s">
        <v>24</v>
      </c>
      <c r="D26" s="100">
        <v>0.49</v>
      </c>
      <c r="E26" s="7">
        <v>0.75</v>
      </c>
      <c r="F26" s="179" t="s">
        <v>29</v>
      </c>
      <c r="G26" s="7">
        <v>0.28000000000000003</v>
      </c>
      <c r="H26" s="71" t="s">
        <v>29</v>
      </c>
      <c r="I26" s="202">
        <v>0.72</v>
      </c>
      <c r="J26" s="208">
        <f>AVERAGE(D26:I26)</f>
        <v>0.56000000000000005</v>
      </c>
    </row>
    <row r="27" spans="2:10" x14ac:dyDescent="0.35">
      <c r="B27" s="3" t="s">
        <v>754</v>
      </c>
      <c r="D27" s="209">
        <v>8456</v>
      </c>
      <c r="E27" s="14">
        <v>4571</v>
      </c>
      <c r="F27" s="71" t="s">
        <v>29</v>
      </c>
      <c r="G27" s="296">
        <v>9957</v>
      </c>
      <c r="H27" s="71" t="s">
        <v>29</v>
      </c>
      <c r="I27" s="203">
        <v>4187</v>
      </c>
      <c r="J27" s="210">
        <f>SUM(D27:I27)</f>
        <v>27171</v>
      </c>
    </row>
    <row r="28" spans="2:10" x14ac:dyDescent="0.35">
      <c r="B28" s="5" t="s">
        <v>25</v>
      </c>
      <c r="D28" s="101">
        <v>0.73</v>
      </c>
      <c r="E28" s="102">
        <v>0.83</v>
      </c>
      <c r="F28" s="294" t="s">
        <v>29</v>
      </c>
      <c r="G28" s="102">
        <v>0.77</v>
      </c>
      <c r="H28" s="71" t="s">
        <v>29</v>
      </c>
      <c r="I28" s="211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366B-45BE-48F5-9024-0DDB1E982866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302</v>
      </c>
      <c r="K4" s="41">
        <v>46083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4">
        <v>0</v>
      </c>
      <c r="H6" s="239">
        <v>1</v>
      </c>
      <c r="I6" s="302">
        <v>5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55</v>
      </c>
      <c r="F7" s="4">
        <f>F4-F5</f>
        <v>31</v>
      </c>
      <c r="G7" s="4">
        <v>47</v>
      </c>
      <c r="H7" s="239">
        <v>15</v>
      </c>
      <c r="I7" s="302">
        <v>55</v>
      </c>
      <c r="J7" s="205">
        <f t="shared" si="0"/>
        <v>261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28</v>
      </c>
      <c r="G8" s="4">
        <v>43</v>
      </c>
      <c r="H8" s="239">
        <v>15</v>
      </c>
      <c r="I8" s="302">
        <v>50</v>
      </c>
      <c r="J8" s="205">
        <f t="shared" si="0"/>
        <v>235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54</v>
      </c>
      <c r="E11" s="4">
        <v>61</v>
      </c>
      <c r="F11" s="4">
        <v>26</v>
      </c>
      <c r="G11" s="4">
        <v>50</v>
      </c>
      <c r="H11" s="239">
        <v>16</v>
      </c>
      <c r="I11" s="302">
        <v>54</v>
      </c>
      <c r="J11" s="205">
        <f t="shared" si="0"/>
        <v>261</v>
      </c>
    </row>
    <row r="12" spans="2:12" x14ac:dyDescent="0.35">
      <c r="B12" s="3" t="s">
        <v>611</v>
      </c>
      <c r="D12" s="248">
        <v>0</v>
      </c>
      <c r="E12" s="4">
        <v>0</v>
      </c>
      <c r="F12" s="4">
        <v>0</v>
      </c>
      <c r="G12" s="4">
        <v>1</v>
      </c>
      <c r="H12" s="239">
        <v>0</v>
      </c>
      <c r="I12" s="302">
        <v>4</v>
      </c>
      <c r="J12" s="205">
        <f t="shared" si="0"/>
        <v>5</v>
      </c>
    </row>
    <row r="13" spans="2:12" x14ac:dyDescent="0.35">
      <c r="B13" s="3" t="s">
        <v>11</v>
      </c>
      <c r="D13" s="248">
        <v>3</v>
      </c>
      <c r="E13" s="4">
        <v>0</v>
      </c>
      <c r="F13" s="4">
        <v>0</v>
      </c>
      <c r="G13" s="4">
        <v>0</v>
      </c>
      <c r="H13" s="239">
        <v>1</v>
      </c>
      <c r="I13" s="302">
        <v>0</v>
      </c>
      <c r="J13" s="205">
        <f t="shared" si="0"/>
        <v>4</v>
      </c>
    </row>
    <row r="14" spans="2:12" x14ac:dyDescent="0.35">
      <c r="B14" s="3" t="s">
        <v>112</v>
      </c>
      <c r="D14" s="248">
        <v>0</v>
      </c>
      <c r="E14" s="4">
        <v>3</v>
      </c>
      <c r="F14" s="4">
        <v>0</v>
      </c>
      <c r="G14" s="4">
        <v>4</v>
      </c>
      <c r="H14" s="239">
        <v>0</v>
      </c>
      <c r="I14" s="302">
        <v>0</v>
      </c>
      <c r="J14" s="205">
        <f t="shared" si="0"/>
        <v>7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1</v>
      </c>
      <c r="G15" s="4">
        <v>0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6</v>
      </c>
      <c r="E16" s="4">
        <v>0</v>
      </c>
      <c r="F16" s="15">
        <v>0</v>
      </c>
      <c r="G16" s="12">
        <v>4</v>
      </c>
      <c r="H16" s="239">
        <v>0</v>
      </c>
      <c r="I16" s="302">
        <v>12</v>
      </c>
      <c r="J16" s="205">
        <f t="shared" si="0"/>
        <v>22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6</v>
      </c>
      <c r="E19" s="4">
        <v>0</v>
      </c>
      <c r="F19" s="15">
        <v>0</v>
      </c>
      <c r="G19" s="13">
        <v>4</v>
      </c>
      <c r="H19" s="239">
        <v>0</v>
      </c>
      <c r="I19" s="302">
        <v>12</v>
      </c>
      <c r="J19" s="205">
        <f t="shared" si="0"/>
        <v>22</v>
      </c>
    </row>
    <row r="20" spans="2:10" x14ac:dyDescent="0.35">
      <c r="B20" s="3" t="s">
        <v>17</v>
      </c>
      <c r="D20" s="304">
        <v>1.23E-2</v>
      </c>
      <c r="E20" s="6">
        <v>3.2199999999999999E-2</v>
      </c>
      <c r="F20" s="6">
        <v>1.9800000000000002E-2</v>
      </c>
      <c r="G20" s="6" t="s">
        <v>150</v>
      </c>
      <c r="H20" s="265">
        <v>3.0599999999999999E-2</v>
      </c>
      <c r="I20" s="305">
        <v>1.5800000000000002E-2</v>
      </c>
      <c r="J20" s="207">
        <f>AVERAGE(D20:I20)</f>
        <v>2.214E-2</v>
      </c>
    </row>
    <row r="21" spans="2:10" x14ac:dyDescent="0.35">
      <c r="B21" s="3" t="s">
        <v>18</v>
      </c>
      <c r="D21" s="304">
        <v>1.12E-2</v>
      </c>
      <c r="E21" s="6">
        <v>2.0799999999999999E-2</v>
      </c>
      <c r="F21" s="6">
        <v>2.0799999999999999E-2</v>
      </c>
      <c r="G21" s="7" t="s">
        <v>82</v>
      </c>
      <c r="H21" s="265">
        <v>7.3000000000000001E-3</v>
      </c>
      <c r="I21" s="305">
        <v>1.2200000000000001E-2</v>
      </c>
      <c r="J21" s="207">
        <f>AVERAGE(D21:I21)</f>
        <v>1.4460000000000001E-2</v>
      </c>
    </row>
    <row r="22" spans="2:10" x14ac:dyDescent="0.35">
      <c r="B22" s="3" t="s">
        <v>19</v>
      </c>
      <c r="D22" s="307">
        <v>0.76</v>
      </c>
      <c r="E22" s="7">
        <v>0.87</v>
      </c>
      <c r="F22" s="7">
        <v>0.75</v>
      </c>
      <c r="G22" s="7">
        <v>0.59</v>
      </c>
      <c r="H22" s="268">
        <v>0.49</v>
      </c>
      <c r="I22" s="308">
        <v>0.5</v>
      </c>
      <c r="J22" s="208">
        <f>AVERAGE(D22:I22)</f>
        <v>0.66</v>
      </c>
    </row>
    <row r="23" spans="2:10" x14ac:dyDescent="0.35">
      <c r="B23" s="3" t="s">
        <v>20</v>
      </c>
      <c r="D23" s="279">
        <v>38583</v>
      </c>
      <c r="E23" s="8">
        <v>40942</v>
      </c>
      <c r="F23" s="8">
        <v>18977</v>
      </c>
      <c r="G23" s="14">
        <v>35994</v>
      </c>
      <c r="H23" s="273">
        <v>6940</v>
      </c>
      <c r="I23" s="281">
        <v>43361</v>
      </c>
      <c r="J23" s="210">
        <f>SUM(D23:I23)</f>
        <v>184797</v>
      </c>
    </row>
    <row r="24" spans="2:10" x14ac:dyDescent="0.35">
      <c r="B24" s="3" t="s">
        <v>21</v>
      </c>
      <c r="D24" s="248">
        <v>583</v>
      </c>
      <c r="E24" s="4">
        <v>911</v>
      </c>
      <c r="F24" s="4">
        <v>496</v>
      </c>
      <c r="G24" s="4">
        <v>479</v>
      </c>
      <c r="H24" s="239">
        <v>254</v>
      </c>
      <c r="I24" s="302">
        <v>558</v>
      </c>
      <c r="J24" s="205">
        <f>SUM(D24:I24)</f>
        <v>3281</v>
      </c>
    </row>
    <row r="25" spans="2:10" x14ac:dyDescent="0.35">
      <c r="B25" s="3" t="s">
        <v>23</v>
      </c>
      <c r="D25" s="248">
        <v>2</v>
      </c>
      <c r="E25" s="4">
        <v>25</v>
      </c>
      <c r="F25" s="179" t="s">
        <v>29</v>
      </c>
      <c r="G25" s="4">
        <v>8</v>
      </c>
      <c r="H25" s="289" t="s">
        <v>29</v>
      </c>
      <c r="I25" s="302">
        <v>19</v>
      </c>
      <c r="J25" s="205">
        <f>SUM(D25:I25)</f>
        <v>54</v>
      </c>
    </row>
    <row r="26" spans="2:10" x14ac:dyDescent="0.35">
      <c r="B26" s="3" t="s">
        <v>24</v>
      </c>
      <c r="D26" s="307">
        <v>0.5</v>
      </c>
      <c r="E26" s="7">
        <v>0.81</v>
      </c>
      <c r="F26" s="179" t="s">
        <v>29</v>
      </c>
      <c r="G26" s="7">
        <v>0.31</v>
      </c>
      <c r="H26" s="289" t="s">
        <v>29</v>
      </c>
      <c r="I26" s="308">
        <v>0.68</v>
      </c>
      <c r="J26" s="208">
        <f>AVERAGE(D26:I26)</f>
        <v>0.57500000000000007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296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102">
        <v>0.77</v>
      </c>
      <c r="H28" s="289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C3C4-A85C-41B4-B784-6D41BFAB05F7}">
  <dimension ref="B3:L28"/>
  <sheetViews>
    <sheetView showGridLines="0" topLeftCell="A4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302</v>
      </c>
      <c r="K4" s="41">
        <v>46084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0</v>
      </c>
      <c r="H6" s="239">
        <v>0</v>
      </c>
      <c r="I6" s="302">
        <v>19</v>
      </c>
      <c r="J6" s="205">
        <f t="shared" si="0"/>
        <v>23</v>
      </c>
      <c r="K6" s="41"/>
      <c r="L6" s="25"/>
    </row>
    <row r="7" spans="2:12" x14ac:dyDescent="0.35">
      <c r="B7" s="82" t="s">
        <v>54</v>
      </c>
      <c r="D7" s="96">
        <v>60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41</v>
      </c>
      <c r="J7" s="205">
        <f t="shared" si="0"/>
        <v>250</v>
      </c>
      <c r="L7" s="25"/>
    </row>
    <row r="8" spans="2:12" x14ac:dyDescent="0.35">
      <c r="B8" s="3" t="s">
        <v>7</v>
      </c>
      <c r="D8" s="96">
        <v>49</v>
      </c>
      <c r="E8" s="4">
        <v>52</v>
      </c>
      <c r="F8" s="4">
        <v>28</v>
      </c>
      <c r="G8" s="4">
        <v>43</v>
      </c>
      <c r="H8" s="239">
        <v>15</v>
      </c>
      <c r="I8" s="302">
        <v>35</v>
      </c>
      <c r="J8" s="205">
        <f t="shared" si="0"/>
        <v>222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64</v>
      </c>
      <c r="E11" s="4">
        <v>45</v>
      </c>
      <c r="F11" s="4">
        <v>39</v>
      </c>
      <c r="G11" s="4">
        <v>55</v>
      </c>
      <c r="H11" s="239">
        <v>16</v>
      </c>
      <c r="I11" s="302">
        <v>37</v>
      </c>
      <c r="J11" s="205">
        <f t="shared" si="0"/>
        <v>256</v>
      </c>
    </row>
    <row r="12" spans="2:12" x14ac:dyDescent="0.35">
      <c r="B12" s="3" t="s">
        <v>611</v>
      </c>
      <c r="D12" s="248">
        <v>1</v>
      </c>
      <c r="E12" s="4">
        <v>0</v>
      </c>
      <c r="F12" s="4">
        <v>2</v>
      </c>
      <c r="G12" s="4">
        <v>1</v>
      </c>
      <c r="H12" s="239">
        <v>0</v>
      </c>
      <c r="I12" s="302">
        <v>4</v>
      </c>
      <c r="J12" s="205">
        <f t="shared" si="0"/>
        <v>8</v>
      </c>
    </row>
    <row r="13" spans="2:12" x14ac:dyDescent="0.35">
      <c r="B13" s="3" t="s">
        <v>11</v>
      </c>
      <c r="D13" s="248">
        <v>2</v>
      </c>
      <c r="E13" s="4">
        <v>0</v>
      </c>
      <c r="F13" s="4">
        <v>0</v>
      </c>
      <c r="G13" s="4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4</v>
      </c>
      <c r="E14" s="4">
        <v>0</v>
      </c>
      <c r="F14" s="4">
        <v>0</v>
      </c>
      <c r="G14" s="4">
        <v>5</v>
      </c>
      <c r="H14" s="239">
        <v>0</v>
      </c>
      <c r="I14" s="302">
        <v>0</v>
      </c>
      <c r="J14" s="205">
        <f t="shared" si="0"/>
        <v>9</v>
      </c>
    </row>
    <row r="15" spans="2:12" x14ac:dyDescent="0.35">
      <c r="B15" s="3" t="s">
        <v>113</v>
      </c>
      <c r="D15" s="248">
        <v>1</v>
      </c>
      <c r="E15" s="4">
        <v>7</v>
      </c>
      <c r="F15" s="4">
        <v>0</v>
      </c>
      <c r="G15" s="4">
        <v>2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5</v>
      </c>
      <c r="E16" s="4">
        <v>0</v>
      </c>
      <c r="F16" s="15">
        <v>0</v>
      </c>
      <c r="G16" s="12">
        <v>20</v>
      </c>
      <c r="H16" s="239">
        <v>0</v>
      </c>
      <c r="I16" s="302">
        <v>7</v>
      </c>
      <c r="J16" s="205">
        <f t="shared" si="0"/>
        <v>32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5</v>
      </c>
      <c r="E19" s="4">
        <v>0</v>
      </c>
      <c r="F19" s="15">
        <v>0</v>
      </c>
      <c r="G19" s="13">
        <v>20</v>
      </c>
      <c r="H19" s="239">
        <v>5</v>
      </c>
      <c r="I19" s="302">
        <v>7</v>
      </c>
      <c r="J19" s="205">
        <f t="shared" si="0"/>
        <v>37</v>
      </c>
    </row>
    <row r="20" spans="2:10" x14ac:dyDescent="0.35">
      <c r="B20" s="3" t="s">
        <v>17</v>
      </c>
      <c r="D20" s="304">
        <v>1.35E-2</v>
      </c>
      <c r="E20" s="6">
        <v>1.52E-2</v>
      </c>
      <c r="F20" s="6">
        <v>9.9000000000000008E-3</v>
      </c>
      <c r="G20" s="6" t="s">
        <v>181</v>
      </c>
      <c r="H20" s="265">
        <v>8.5000000000000006E-3</v>
      </c>
      <c r="I20" s="305">
        <v>2.9600000000000001E-2</v>
      </c>
      <c r="J20" s="207">
        <f>AVERAGE(D20:I20)</f>
        <v>1.5340000000000001E-2</v>
      </c>
    </row>
    <row r="21" spans="2:10" x14ac:dyDescent="0.35">
      <c r="B21" s="3" t="s">
        <v>18</v>
      </c>
      <c r="D21" s="304">
        <v>1.35E-2</v>
      </c>
      <c r="E21" s="6">
        <v>2.07E-2</v>
      </c>
      <c r="F21" s="6">
        <v>2.07E-2</v>
      </c>
      <c r="G21" s="7" t="s">
        <v>181</v>
      </c>
      <c r="H21" s="265">
        <v>3.3E-3</v>
      </c>
      <c r="I21" s="305">
        <v>2.9600000000000001E-2</v>
      </c>
      <c r="J21" s="207">
        <f>AVERAGE(D21:I21)</f>
        <v>1.7559999999999999E-2</v>
      </c>
    </row>
    <row r="22" spans="2:10" x14ac:dyDescent="0.35">
      <c r="B22" s="3" t="s">
        <v>19</v>
      </c>
      <c r="D22" s="307">
        <v>0.76</v>
      </c>
      <c r="E22" s="7">
        <v>0.74</v>
      </c>
      <c r="F22" s="7">
        <v>0.7</v>
      </c>
      <c r="G22" s="7">
        <v>0.69</v>
      </c>
      <c r="H22" s="268">
        <v>0.7</v>
      </c>
      <c r="I22" s="308">
        <v>0.5</v>
      </c>
      <c r="J22" s="208">
        <f>AVERAGE(D22:I22)</f>
        <v>0.68166666666666664</v>
      </c>
    </row>
    <row r="23" spans="2:10" x14ac:dyDescent="0.35">
      <c r="B23" s="3" t="s">
        <v>20</v>
      </c>
      <c r="D23" s="279">
        <v>46241</v>
      </c>
      <c r="E23" s="8">
        <v>23691</v>
      </c>
      <c r="F23" s="8">
        <v>22237</v>
      </c>
      <c r="G23" s="14">
        <v>52447</v>
      </c>
      <c r="H23" s="273">
        <v>11083</v>
      </c>
      <c r="I23" s="281">
        <v>32723</v>
      </c>
      <c r="J23" s="210">
        <f>SUM(D23:I23)</f>
        <v>188422</v>
      </c>
    </row>
    <row r="24" spans="2:10" x14ac:dyDescent="0.35">
      <c r="B24" s="3" t="s">
        <v>21</v>
      </c>
      <c r="D24" s="248">
        <v>627</v>
      </c>
      <c r="E24" s="4">
        <v>519</v>
      </c>
      <c r="F24" s="4">
        <v>415</v>
      </c>
      <c r="G24" s="4">
        <v>516</v>
      </c>
      <c r="H24" s="239">
        <v>42</v>
      </c>
      <c r="I24" s="302">
        <v>277</v>
      </c>
      <c r="J24" s="205">
        <f>SUM(D24:I24)</f>
        <v>2396</v>
      </c>
    </row>
    <row r="25" spans="2:10" x14ac:dyDescent="0.35">
      <c r="B25" s="3" t="s">
        <v>23</v>
      </c>
      <c r="D25" s="248">
        <v>2</v>
      </c>
      <c r="E25" s="4">
        <v>11</v>
      </c>
      <c r="F25" s="179" t="s">
        <v>29</v>
      </c>
      <c r="G25" s="4">
        <v>8</v>
      </c>
      <c r="H25" s="289" t="s">
        <v>29</v>
      </c>
      <c r="I25" s="302">
        <v>4</v>
      </c>
      <c r="J25" s="205">
        <f>SUM(D25:I25)</f>
        <v>25</v>
      </c>
    </row>
    <row r="26" spans="2:10" x14ac:dyDescent="0.35">
      <c r="B26" s="3" t="s">
        <v>24</v>
      </c>
      <c r="D26" s="307">
        <v>0.49</v>
      </c>
      <c r="E26" s="7">
        <v>0.82</v>
      </c>
      <c r="F26" s="179" t="s">
        <v>29</v>
      </c>
      <c r="G26" s="7">
        <v>0.33</v>
      </c>
      <c r="H26" s="289" t="s">
        <v>29</v>
      </c>
      <c r="I26" s="308">
        <v>0.84</v>
      </c>
      <c r="J26" s="208">
        <f>AVERAGE(D26:I26)</f>
        <v>0.62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296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102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B6C7-011D-41EC-B66F-B8CD02E330C2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67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302</v>
      </c>
      <c r="K4" s="41">
        <v>46085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1</v>
      </c>
      <c r="H6" s="239">
        <v>0</v>
      </c>
      <c r="I6" s="302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60</v>
      </c>
      <c r="E7" s="4">
        <f>E4-E5</f>
        <v>55</v>
      </c>
      <c r="F7" s="4">
        <f>F4-F5</f>
        <v>31</v>
      </c>
      <c r="G7" s="4">
        <v>46</v>
      </c>
      <c r="H7" s="239">
        <v>16</v>
      </c>
      <c r="I7" s="302">
        <v>59</v>
      </c>
      <c r="J7" s="205">
        <f t="shared" si="0"/>
        <v>267</v>
      </c>
      <c r="L7" s="25"/>
    </row>
    <row r="8" spans="2:12" x14ac:dyDescent="0.35">
      <c r="B8" s="3" t="s">
        <v>7</v>
      </c>
      <c r="D8" s="96">
        <v>49</v>
      </c>
      <c r="E8" s="4">
        <v>52</v>
      </c>
      <c r="F8" s="4">
        <v>28</v>
      </c>
      <c r="G8" s="4">
        <v>42</v>
      </c>
      <c r="H8" s="239">
        <v>16</v>
      </c>
      <c r="I8" s="302">
        <v>54</v>
      </c>
      <c r="J8" s="205">
        <f t="shared" si="0"/>
        <v>241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65</v>
      </c>
      <c r="E11" s="4">
        <v>53</v>
      </c>
      <c r="F11" s="4">
        <v>33</v>
      </c>
      <c r="G11" s="4">
        <v>55</v>
      </c>
      <c r="H11" s="239">
        <v>16</v>
      </c>
      <c r="I11" s="302">
        <v>60</v>
      </c>
      <c r="J11" s="205">
        <f t="shared" si="0"/>
        <v>282</v>
      </c>
    </row>
    <row r="12" spans="2:12" x14ac:dyDescent="0.35">
      <c r="B12" s="3" t="s">
        <v>611</v>
      </c>
      <c r="D12" s="248">
        <v>3</v>
      </c>
      <c r="E12" s="4">
        <v>1</v>
      </c>
      <c r="F12" s="4">
        <v>3</v>
      </c>
      <c r="G12" s="4">
        <v>1</v>
      </c>
      <c r="H12" s="239">
        <v>0</v>
      </c>
      <c r="I12" s="302">
        <v>3</v>
      </c>
      <c r="J12" s="205">
        <f t="shared" si="0"/>
        <v>11</v>
      </c>
    </row>
    <row r="13" spans="2:12" x14ac:dyDescent="0.35">
      <c r="B13" s="3" t="s">
        <v>11</v>
      </c>
      <c r="D13" s="248">
        <v>6</v>
      </c>
      <c r="E13" s="4">
        <v>1</v>
      </c>
      <c r="F13" s="4">
        <v>1</v>
      </c>
      <c r="G13" s="4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5</v>
      </c>
      <c r="E14" s="4">
        <v>3</v>
      </c>
      <c r="F14" s="4">
        <v>2</v>
      </c>
      <c r="G14" s="4">
        <v>0</v>
      </c>
      <c r="H14" s="239">
        <v>0</v>
      </c>
      <c r="I14" s="302">
        <v>3</v>
      </c>
      <c r="J14" s="205">
        <f t="shared" si="0"/>
        <v>13</v>
      </c>
    </row>
    <row r="15" spans="2:12" x14ac:dyDescent="0.35">
      <c r="B15" s="3" t="s">
        <v>113</v>
      </c>
      <c r="D15" s="248">
        <v>2</v>
      </c>
      <c r="E15" s="4">
        <v>6</v>
      </c>
      <c r="F15" s="4">
        <v>0</v>
      </c>
      <c r="G15" s="4">
        <v>11</v>
      </c>
      <c r="H15" s="239">
        <v>0</v>
      </c>
      <c r="I15" s="302">
        <v>0</v>
      </c>
      <c r="J15" s="205">
        <f t="shared" si="0"/>
        <v>19</v>
      </c>
    </row>
    <row r="16" spans="2:12" x14ac:dyDescent="0.35">
      <c r="B16" s="3" t="s">
        <v>13</v>
      </c>
      <c r="D16" s="248">
        <v>11</v>
      </c>
      <c r="E16" s="4">
        <v>0</v>
      </c>
      <c r="F16" s="15">
        <v>2</v>
      </c>
      <c r="G16" s="12">
        <v>4</v>
      </c>
      <c r="H16" s="239">
        <v>0</v>
      </c>
      <c r="I16" s="302">
        <v>10</v>
      </c>
      <c r="J16" s="205">
        <f t="shared" si="0"/>
        <v>27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2</v>
      </c>
      <c r="G18" s="239">
        <v>0</v>
      </c>
      <c r="H18" s="303">
        <v>0</v>
      </c>
      <c r="I18" s="302">
        <v>0</v>
      </c>
      <c r="J18" s="205">
        <f t="shared" si="0"/>
        <v>2</v>
      </c>
    </row>
    <row r="19" spans="2:10" x14ac:dyDescent="0.35">
      <c r="B19" s="3" t="s">
        <v>16</v>
      </c>
      <c r="D19" s="248">
        <v>11</v>
      </c>
      <c r="E19" s="4">
        <v>0</v>
      </c>
      <c r="F19" s="15">
        <v>2</v>
      </c>
      <c r="G19" s="13">
        <v>4</v>
      </c>
      <c r="H19" s="239">
        <v>5</v>
      </c>
      <c r="I19" s="302">
        <v>10</v>
      </c>
      <c r="J19" s="205">
        <f t="shared" si="0"/>
        <v>32</v>
      </c>
    </row>
    <row r="20" spans="2:10" x14ac:dyDescent="0.35">
      <c r="B20" s="3" t="s">
        <v>17</v>
      </c>
      <c r="D20" s="304">
        <v>2.5999999999999999E-3</v>
      </c>
      <c r="E20" s="6">
        <v>5.4000000000000003E-3</v>
      </c>
      <c r="F20" s="6">
        <v>8.6999999999999994E-3</v>
      </c>
      <c r="G20" s="6" t="s">
        <v>105</v>
      </c>
      <c r="H20" s="265">
        <v>0</v>
      </c>
      <c r="I20" s="305">
        <v>2.0000000000000001E-4</v>
      </c>
      <c r="J20" s="207">
        <f>AVERAGE(D20:I20)</f>
        <v>3.3799999999999998E-3</v>
      </c>
    </row>
    <row r="21" spans="2:10" x14ac:dyDescent="0.35">
      <c r="B21" s="3" t="s">
        <v>18</v>
      </c>
      <c r="D21" s="304">
        <v>8.8999999999999999E-3</v>
      </c>
      <c r="E21" s="6">
        <v>1.66E-2</v>
      </c>
      <c r="F21" s="6">
        <v>1.66E-2</v>
      </c>
      <c r="G21" s="7" t="s">
        <v>91</v>
      </c>
      <c r="H21" s="265">
        <v>2.3E-3</v>
      </c>
      <c r="I21" s="305">
        <v>2.0400000000000001E-2</v>
      </c>
      <c r="J21" s="207">
        <f>AVERAGE(D21:I21)</f>
        <v>1.2959999999999999E-2</v>
      </c>
    </row>
    <row r="22" spans="2:10" x14ac:dyDescent="0.35">
      <c r="B22" s="3" t="s">
        <v>19</v>
      </c>
      <c r="D22" s="307">
        <v>0.86</v>
      </c>
      <c r="E22" s="7">
        <v>0.73</v>
      </c>
      <c r="F22" s="7">
        <v>0.82</v>
      </c>
      <c r="G22" s="7">
        <v>0.77</v>
      </c>
      <c r="H22" s="268">
        <v>0.5</v>
      </c>
      <c r="I22" s="308">
        <v>0.52</v>
      </c>
      <c r="J22" s="208">
        <f>AVERAGE(D22:I22)</f>
        <v>0.69999999999999984</v>
      </c>
    </row>
    <row r="23" spans="2:10" x14ac:dyDescent="0.35">
      <c r="B23" s="3" t="s">
        <v>20</v>
      </c>
      <c r="D23" s="279">
        <v>66387</v>
      </c>
      <c r="E23" s="8">
        <v>30657</v>
      </c>
      <c r="F23" s="8">
        <v>27569</v>
      </c>
      <c r="G23" s="14">
        <v>42429</v>
      </c>
      <c r="H23" s="273">
        <v>7794</v>
      </c>
      <c r="I23" s="281">
        <v>50675</v>
      </c>
      <c r="J23" s="210">
        <f>SUM(D23:I23)</f>
        <v>225511</v>
      </c>
    </row>
    <row r="24" spans="2:10" x14ac:dyDescent="0.35">
      <c r="B24" s="3" t="s">
        <v>21</v>
      </c>
      <c r="D24" s="248">
        <v>503</v>
      </c>
      <c r="E24" s="4">
        <v>654</v>
      </c>
      <c r="F24" s="4">
        <v>328</v>
      </c>
      <c r="G24" s="4">
        <v>521</v>
      </c>
      <c r="H24" s="239">
        <v>212</v>
      </c>
      <c r="I24" s="302">
        <v>527</v>
      </c>
      <c r="J24" s="205">
        <f>SUM(D24:I24)</f>
        <v>2745</v>
      </c>
    </row>
    <row r="25" spans="2:10" x14ac:dyDescent="0.35">
      <c r="B25" s="3" t="s">
        <v>23</v>
      </c>
      <c r="D25" s="248">
        <v>6</v>
      </c>
      <c r="E25" s="4">
        <v>7</v>
      </c>
      <c r="F25" s="179" t="s">
        <v>29</v>
      </c>
      <c r="G25" s="4">
        <v>5</v>
      </c>
      <c r="H25" s="289" t="s">
        <v>29</v>
      </c>
      <c r="I25" s="302">
        <v>3</v>
      </c>
      <c r="J25" s="205">
        <f>SUM(D25:I25)</f>
        <v>21</v>
      </c>
    </row>
    <row r="26" spans="2:10" x14ac:dyDescent="0.35">
      <c r="B26" s="3" t="s">
        <v>24</v>
      </c>
      <c r="D26" s="307">
        <v>0.49</v>
      </c>
      <c r="E26" s="7">
        <v>0.78</v>
      </c>
      <c r="F26" s="179" t="s">
        <v>29</v>
      </c>
      <c r="G26" s="7">
        <v>0.34</v>
      </c>
      <c r="H26" s="289" t="s">
        <v>29</v>
      </c>
      <c r="I26" s="308">
        <v>0.85</v>
      </c>
      <c r="J26" s="208">
        <f>AVERAGE(D26:I26)</f>
        <v>0.61499999999999999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296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102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08C8-1095-482A-8437-5AE46A3204A0}">
  <dimension ref="B3:L28"/>
  <sheetViews>
    <sheetView showGridLines="0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299</v>
      </c>
      <c r="K4" s="41">
        <v>46086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1</v>
      </c>
      <c r="H6" s="239">
        <v>0</v>
      </c>
      <c r="I6" s="302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59</v>
      </c>
      <c r="E7" s="4">
        <f>E4-E5</f>
        <v>55</v>
      </c>
      <c r="F7" s="4">
        <f>F4-F5</f>
        <v>31</v>
      </c>
      <c r="G7" s="4">
        <v>46</v>
      </c>
      <c r="H7" s="239">
        <v>16</v>
      </c>
      <c r="I7" s="302">
        <v>59</v>
      </c>
      <c r="J7" s="205">
        <f t="shared" si="0"/>
        <v>266</v>
      </c>
      <c r="L7" s="25"/>
    </row>
    <row r="8" spans="2:12" x14ac:dyDescent="0.35">
      <c r="B8" s="3" t="s">
        <v>7</v>
      </c>
      <c r="D8" s="96">
        <v>48</v>
      </c>
      <c r="E8" s="4">
        <v>52</v>
      </c>
      <c r="F8" s="4">
        <v>28</v>
      </c>
      <c r="G8" s="4">
        <v>42</v>
      </c>
      <c r="H8" s="239">
        <v>15</v>
      </c>
      <c r="I8" s="302">
        <v>54</v>
      </c>
      <c r="J8" s="205">
        <f t="shared" si="0"/>
        <v>239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67</v>
      </c>
      <c r="E11" s="4">
        <v>56</v>
      </c>
      <c r="F11" s="4">
        <v>32</v>
      </c>
      <c r="G11" s="4">
        <v>55</v>
      </c>
      <c r="H11" s="239">
        <v>16</v>
      </c>
      <c r="I11" s="302">
        <v>55</v>
      </c>
      <c r="J11" s="205">
        <f t="shared" si="0"/>
        <v>281</v>
      </c>
    </row>
    <row r="12" spans="2:12" x14ac:dyDescent="0.35">
      <c r="B12" s="3" t="s">
        <v>611</v>
      </c>
      <c r="D12" s="248">
        <v>3</v>
      </c>
      <c r="E12" s="4">
        <v>0</v>
      </c>
      <c r="F12" s="4">
        <v>5</v>
      </c>
      <c r="G12" s="4">
        <v>1</v>
      </c>
      <c r="H12" s="239">
        <v>0</v>
      </c>
      <c r="I12" s="302">
        <v>8</v>
      </c>
      <c r="J12" s="205">
        <f t="shared" si="0"/>
        <v>17</v>
      </c>
    </row>
    <row r="13" spans="2:12" x14ac:dyDescent="0.35">
      <c r="B13" s="3" t="s">
        <v>11</v>
      </c>
      <c r="D13" s="248">
        <v>8</v>
      </c>
      <c r="E13" s="4">
        <v>0</v>
      </c>
      <c r="F13" s="4">
        <v>3</v>
      </c>
      <c r="G13" s="4">
        <v>0</v>
      </c>
      <c r="H13" s="239">
        <v>0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9</v>
      </c>
      <c r="E14" s="4">
        <v>7</v>
      </c>
      <c r="F14" s="4">
        <v>1</v>
      </c>
      <c r="G14" s="4">
        <v>2</v>
      </c>
      <c r="H14" s="239">
        <v>0</v>
      </c>
      <c r="I14" s="302">
        <v>2</v>
      </c>
      <c r="J14" s="205">
        <f t="shared" si="0"/>
        <v>21</v>
      </c>
    </row>
    <row r="15" spans="2:12" x14ac:dyDescent="0.35">
      <c r="B15" s="3" t="s">
        <v>113</v>
      </c>
      <c r="D15" s="248">
        <v>2</v>
      </c>
      <c r="E15" s="4">
        <v>6</v>
      </c>
      <c r="F15" s="4">
        <v>0</v>
      </c>
      <c r="G15" s="4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13</v>
      </c>
      <c r="E16" s="4">
        <v>0</v>
      </c>
      <c r="F16" s="15">
        <v>9</v>
      </c>
      <c r="G16" s="12">
        <v>23</v>
      </c>
      <c r="H16" s="239">
        <v>0</v>
      </c>
      <c r="I16" s="302">
        <v>16</v>
      </c>
      <c r="J16" s="205">
        <f t="shared" si="0"/>
        <v>61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9</v>
      </c>
      <c r="G18" s="239">
        <v>0</v>
      </c>
      <c r="H18" s="303">
        <v>0</v>
      </c>
      <c r="I18" s="302">
        <v>3</v>
      </c>
      <c r="J18" s="205">
        <f t="shared" si="0"/>
        <v>12</v>
      </c>
    </row>
    <row r="19" spans="2:10" x14ac:dyDescent="0.35">
      <c r="B19" s="3" t="s">
        <v>16</v>
      </c>
      <c r="D19" s="248">
        <v>13</v>
      </c>
      <c r="E19" s="4">
        <v>0</v>
      </c>
      <c r="F19" s="15">
        <v>9</v>
      </c>
      <c r="G19" s="13">
        <v>23</v>
      </c>
      <c r="H19" s="239">
        <v>5</v>
      </c>
      <c r="I19" s="302">
        <v>19</v>
      </c>
      <c r="J19" s="205">
        <f t="shared" si="0"/>
        <v>69</v>
      </c>
    </row>
    <row r="20" spans="2:10" x14ac:dyDescent="0.35">
      <c r="B20" s="3" t="s">
        <v>17</v>
      </c>
      <c r="D20" s="304">
        <v>5.1999999999999998E-3</v>
      </c>
      <c r="E20" s="6">
        <v>4.1999999999999997E-3</v>
      </c>
      <c r="F20" s="6">
        <v>4.0000000000000002E-4</v>
      </c>
      <c r="G20" s="6" t="s">
        <v>795</v>
      </c>
      <c r="H20" s="265">
        <v>0</v>
      </c>
      <c r="I20" s="305">
        <v>2.3300000000000001E-2</v>
      </c>
      <c r="J20" s="207">
        <f>AVERAGE(D20:I20)</f>
        <v>6.6199999999999991E-3</v>
      </c>
    </row>
    <row r="21" spans="2:10" x14ac:dyDescent="0.35">
      <c r="B21" s="3" t="s">
        <v>18</v>
      </c>
      <c r="D21" s="304">
        <v>8.8999999999999999E-3</v>
      </c>
      <c r="E21" s="6">
        <v>1.61E-2</v>
      </c>
      <c r="F21" s="6">
        <v>1.61E-2</v>
      </c>
      <c r="G21" s="7" t="s">
        <v>691</v>
      </c>
      <c r="H21" s="265">
        <v>1.6000000000000001E-3</v>
      </c>
      <c r="I21" s="305">
        <v>2.29E-2</v>
      </c>
      <c r="J21" s="207">
        <f>AVERAGE(D21:I21)</f>
        <v>1.3119999999999998E-2</v>
      </c>
    </row>
    <row r="22" spans="2:10" x14ac:dyDescent="0.35">
      <c r="B22" s="3" t="s">
        <v>19</v>
      </c>
      <c r="D22" s="307">
        <v>0.9</v>
      </c>
      <c r="E22" s="7">
        <v>0.9</v>
      </c>
      <c r="F22" s="7">
        <v>0.74</v>
      </c>
      <c r="G22" s="7">
        <v>0.74</v>
      </c>
      <c r="H22" s="268">
        <v>0.67</v>
      </c>
      <c r="I22" s="308">
        <v>0.6</v>
      </c>
      <c r="J22" s="208">
        <f>AVERAGE(D22:I22)</f>
        <v>0.7583333333333333</v>
      </c>
    </row>
    <row r="23" spans="2:10" x14ac:dyDescent="0.35">
      <c r="B23" s="3" t="s">
        <v>20</v>
      </c>
      <c r="D23" s="279">
        <v>53389</v>
      </c>
      <c r="E23" s="8">
        <v>39127</v>
      </c>
      <c r="F23" s="8">
        <v>21917</v>
      </c>
      <c r="G23" s="14">
        <v>48769</v>
      </c>
      <c r="H23" s="273">
        <v>10694</v>
      </c>
      <c r="I23" s="281">
        <v>50542</v>
      </c>
      <c r="J23" s="210">
        <f>SUM(D23:I23)</f>
        <v>224438</v>
      </c>
    </row>
    <row r="24" spans="2:10" x14ac:dyDescent="0.35">
      <c r="B24" s="3" t="s">
        <v>21</v>
      </c>
      <c r="D24" s="248">
        <v>567</v>
      </c>
      <c r="E24" s="4">
        <v>682</v>
      </c>
      <c r="F24" s="4">
        <v>341</v>
      </c>
      <c r="G24" s="4">
        <v>597</v>
      </c>
      <c r="H24" s="239">
        <v>214</v>
      </c>
      <c r="I24" s="302">
        <v>451</v>
      </c>
      <c r="J24" s="205">
        <f>SUM(D24:I24)</f>
        <v>2852</v>
      </c>
    </row>
    <row r="25" spans="2:10" x14ac:dyDescent="0.35">
      <c r="B25" s="3" t="s">
        <v>23</v>
      </c>
      <c r="D25" s="248">
        <v>5</v>
      </c>
      <c r="E25" s="4">
        <v>9</v>
      </c>
      <c r="F25" s="179" t="s">
        <v>29</v>
      </c>
      <c r="G25" s="4">
        <v>6</v>
      </c>
      <c r="H25" s="289" t="s">
        <v>29</v>
      </c>
      <c r="I25" s="302">
        <v>5</v>
      </c>
      <c r="J25" s="205">
        <f>SUM(D25:I25)</f>
        <v>25</v>
      </c>
    </row>
    <row r="26" spans="2:10" x14ac:dyDescent="0.35">
      <c r="B26" s="3" t="s">
        <v>24</v>
      </c>
      <c r="D26" s="307">
        <v>0.48</v>
      </c>
      <c r="E26" s="7">
        <v>0.8</v>
      </c>
      <c r="F26" s="179" t="s">
        <v>29</v>
      </c>
      <c r="G26" s="7">
        <v>0.32</v>
      </c>
      <c r="H26" s="289" t="s">
        <v>29</v>
      </c>
      <c r="I26" s="308">
        <v>0.86</v>
      </c>
      <c r="J26" s="208">
        <f>AVERAGE(D26:I26)</f>
        <v>0.61499999999999999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296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102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62AC-859A-4CCD-BDF4-F2A47788173D}">
  <dimension ref="B3:L28"/>
  <sheetViews>
    <sheetView showGridLines="0" zoomScale="90" zoomScaleNormal="90" workbookViewId="0">
      <selection activeCell="E11" sqref="E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299</v>
      </c>
      <c r="K4" s="41">
        <v>46087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4">
        <v>1</v>
      </c>
      <c r="H6" s="239">
        <v>0</v>
      </c>
      <c r="I6" s="302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31</v>
      </c>
      <c r="G7" s="4">
        <v>46</v>
      </c>
      <c r="H7" s="239">
        <v>16</v>
      </c>
      <c r="I7" s="302">
        <v>59</v>
      </c>
      <c r="J7" s="205">
        <f t="shared" si="0"/>
        <v>264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28</v>
      </c>
      <c r="G8" s="4">
        <v>42</v>
      </c>
      <c r="H8" s="239">
        <v>15</v>
      </c>
      <c r="I8" s="302">
        <v>53</v>
      </c>
      <c r="J8" s="205">
        <f t="shared" si="0"/>
        <v>236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64</v>
      </c>
      <c r="E11" s="4">
        <v>54</v>
      </c>
      <c r="F11" s="4">
        <v>31</v>
      </c>
      <c r="G11" s="4">
        <v>58</v>
      </c>
      <c r="H11" s="239">
        <v>16</v>
      </c>
      <c r="I11" s="302">
        <v>59</v>
      </c>
      <c r="J11" s="205">
        <f t="shared" si="0"/>
        <v>282</v>
      </c>
    </row>
    <row r="12" spans="2:12" x14ac:dyDescent="0.35">
      <c r="B12" s="3" t="s">
        <v>611</v>
      </c>
      <c r="D12" s="248">
        <v>2</v>
      </c>
      <c r="E12" s="4">
        <v>0</v>
      </c>
      <c r="F12" s="4">
        <v>6</v>
      </c>
      <c r="G12" s="4">
        <v>2</v>
      </c>
      <c r="H12" s="239">
        <v>0</v>
      </c>
      <c r="I12" s="302">
        <v>5</v>
      </c>
      <c r="J12" s="205">
        <f t="shared" si="0"/>
        <v>15</v>
      </c>
    </row>
    <row r="13" spans="2:12" x14ac:dyDescent="0.35">
      <c r="B13" s="3" t="s">
        <v>11</v>
      </c>
      <c r="D13" s="248">
        <v>13</v>
      </c>
      <c r="E13" s="4">
        <v>0</v>
      </c>
      <c r="F13" s="4">
        <v>0</v>
      </c>
      <c r="G13" s="239">
        <v>0</v>
      </c>
      <c r="H13" s="239">
        <v>0</v>
      </c>
      <c r="I13" s="302">
        <v>1</v>
      </c>
      <c r="J13" s="205">
        <f t="shared" si="0"/>
        <v>14</v>
      </c>
    </row>
    <row r="14" spans="2:12" x14ac:dyDescent="0.35">
      <c r="B14" s="3" t="s">
        <v>112</v>
      </c>
      <c r="D14" s="248">
        <v>7</v>
      </c>
      <c r="E14" s="4">
        <v>3</v>
      </c>
      <c r="F14" s="4">
        <v>0</v>
      </c>
      <c r="G14" s="239">
        <v>10</v>
      </c>
      <c r="H14" s="239">
        <v>0</v>
      </c>
      <c r="I14" s="302">
        <v>0</v>
      </c>
      <c r="J14" s="205">
        <f t="shared" si="0"/>
        <v>20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10</v>
      </c>
      <c r="E16" s="4">
        <v>0</v>
      </c>
      <c r="F16" s="15">
        <v>1</v>
      </c>
      <c r="G16" s="263">
        <v>4</v>
      </c>
      <c r="H16" s="239">
        <v>0</v>
      </c>
      <c r="I16" s="302">
        <v>14</v>
      </c>
      <c r="J16" s="205">
        <f t="shared" si="0"/>
        <v>29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4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1</v>
      </c>
      <c r="G18" s="239">
        <v>5</v>
      </c>
      <c r="H18" s="303">
        <v>0</v>
      </c>
      <c r="I18" s="302">
        <v>0</v>
      </c>
      <c r="J18" s="205">
        <f t="shared" si="0"/>
        <v>6</v>
      </c>
    </row>
    <row r="19" spans="2:10" x14ac:dyDescent="0.35">
      <c r="B19" s="3" t="s">
        <v>16</v>
      </c>
      <c r="D19" s="248">
        <v>10</v>
      </c>
      <c r="E19" s="4">
        <v>0</v>
      </c>
      <c r="F19" s="15">
        <v>1</v>
      </c>
      <c r="G19" s="299">
        <v>13</v>
      </c>
      <c r="H19" s="239">
        <v>4</v>
      </c>
      <c r="I19" s="302">
        <v>14</v>
      </c>
      <c r="J19" s="205">
        <f t="shared" si="0"/>
        <v>42</v>
      </c>
    </row>
    <row r="20" spans="2:10" x14ac:dyDescent="0.35">
      <c r="B20" s="3" t="s">
        <v>17</v>
      </c>
      <c r="D20" s="304">
        <v>2.5000000000000001E-3</v>
      </c>
      <c r="E20" s="6">
        <v>1.14E-2</v>
      </c>
      <c r="F20" s="6">
        <v>3.7000000000000002E-3</v>
      </c>
      <c r="G20" s="265" t="s">
        <v>672</v>
      </c>
      <c r="H20" s="265">
        <v>6.4999999999999997E-3</v>
      </c>
      <c r="I20" s="305" t="s">
        <v>452</v>
      </c>
      <c r="J20" s="207">
        <f>AVERAGE(D20:I20)</f>
        <v>6.025E-3</v>
      </c>
    </row>
    <row r="21" spans="2:10" x14ac:dyDescent="0.35">
      <c r="B21" s="3" t="s">
        <v>18</v>
      </c>
      <c r="D21" s="304">
        <v>7.1000000000000004E-3</v>
      </c>
      <c r="E21" s="6">
        <v>1.6E-2</v>
      </c>
      <c r="F21" s="6">
        <v>1.6E-2</v>
      </c>
      <c r="G21" s="268" t="s">
        <v>777</v>
      </c>
      <c r="H21" s="265">
        <v>2.8999999999999998E-3</v>
      </c>
      <c r="I21" s="305" t="s">
        <v>813</v>
      </c>
      <c r="J21" s="207">
        <f>AVERAGE(D21:I21)</f>
        <v>1.0500000000000001E-2</v>
      </c>
    </row>
    <row r="22" spans="2:10" x14ac:dyDescent="0.35">
      <c r="B22" s="3" t="s">
        <v>19</v>
      </c>
      <c r="D22" s="307">
        <v>0.85</v>
      </c>
      <c r="E22" s="7">
        <v>0.79</v>
      </c>
      <c r="F22" s="7">
        <v>0.72</v>
      </c>
      <c r="G22" s="268">
        <v>0.79</v>
      </c>
      <c r="H22" s="268">
        <v>0.52</v>
      </c>
      <c r="I22" s="308">
        <v>0.53</v>
      </c>
      <c r="J22" s="208">
        <f>AVERAGE(D22:I22)</f>
        <v>0.70000000000000007</v>
      </c>
    </row>
    <row r="23" spans="2:10" x14ac:dyDescent="0.35">
      <c r="B23" s="3" t="s">
        <v>20</v>
      </c>
      <c r="D23" s="279">
        <v>63234</v>
      </c>
      <c r="E23" s="8">
        <v>31614</v>
      </c>
      <c r="F23" s="8">
        <v>21384</v>
      </c>
      <c r="G23" s="273">
        <v>64176</v>
      </c>
      <c r="H23" s="273">
        <v>8276</v>
      </c>
      <c r="I23" s="281">
        <v>51.314</v>
      </c>
      <c r="J23" s="210">
        <f>SUM(D23:I23)</f>
        <v>188735.31400000001</v>
      </c>
    </row>
    <row r="24" spans="2:10" x14ac:dyDescent="0.35">
      <c r="B24" s="3" t="s">
        <v>21</v>
      </c>
      <c r="D24" s="248">
        <v>567</v>
      </c>
      <c r="E24" s="4">
        <v>588</v>
      </c>
      <c r="F24" s="4">
        <v>423</v>
      </c>
      <c r="G24" s="239">
        <v>789</v>
      </c>
      <c r="H24" s="239">
        <v>285</v>
      </c>
      <c r="I24" s="302">
        <v>479</v>
      </c>
      <c r="J24" s="205">
        <f>SUM(D24:I24)</f>
        <v>3131</v>
      </c>
    </row>
    <row r="25" spans="2:10" x14ac:dyDescent="0.35">
      <c r="B25" s="3" t="s">
        <v>23</v>
      </c>
      <c r="D25" s="248">
        <v>6</v>
      </c>
      <c r="E25" s="4">
        <v>12</v>
      </c>
      <c r="F25" s="179" t="s">
        <v>29</v>
      </c>
      <c r="G25" s="239">
        <v>3</v>
      </c>
      <c r="H25" s="289" t="s">
        <v>29</v>
      </c>
      <c r="I25" s="302">
        <v>3</v>
      </c>
      <c r="J25" s="205">
        <f>SUM(D25:I25)</f>
        <v>24</v>
      </c>
    </row>
    <row r="26" spans="2:10" x14ac:dyDescent="0.35">
      <c r="B26" s="3" t="s">
        <v>24</v>
      </c>
      <c r="D26" s="307">
        <v>0.46</v>
      </c>
      <c r="E26" s="7">
        <v>0.83</v>
      </c>
      <c r="F26" s="179" t="s">
        <v>29</v>
      </c>
      <c r="G26" s="268">
        <v>0.33</v>
      </c>
      <c r="H26" s="289" t="s">
        <v>29</v>
      </c>
      <c r="I26" s="308">
        <v>0.83</v>
      </c>
      <c r="J26" s="208">
        <f>AVERAGE(D26:I26)</f>
        <v>0.61250000000000004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4.1870000000000003</v>
      </c>
      <c r="J27" s="210">
        <f>SUM(D27:I27)</f>
        <v>22988.187000000002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BF09-4918-4BB0-A6B6-7D8F039E8C53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299</v>
      </c>
      <c r="K4" s="41">
        <v>46088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4">
        <v>0</v>
      </c>
      <c r="H6" s="239">
        <v>0</v>
      </c>
      <c r="I6" s="302">
        <v>12</v>
      </c>
      <c r="J6" s="205">
        <f t="shared" si="0"/>
        <v>18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48</v>
      </c>
      <c r="J7" s="205">
        <f t="shared" si="0"/>
        <v>252</v>
      </c>
      <c r="L7" s="25"/>
    </row>
    <row r="8" spans="2:12" x14ac:dyDescent="0.35">
      <c r="B8" s="3" t="s">
        <v>7</v>
      </c>
      <c r="D8" s="96">
        <v>44</v>
      </c>
      <c r="E8" s="4">
        <v>52</v>
      </c>
      <c r="F8" s="4">
        <v>28</v>
      </c>
      <c r="G8" s="4">
        <v>43</v>
      </c>
      <c r="H8" s="239">
        <v>16</v>
      </c>
      <c r="I8" s="302">
        <v>44</v>
      </c>
      <c r="J8" s="205">
        <f t="shared" si="0"/>
        <v>227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0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50</v>
      </c>
      <c r="E11" s="4">
        <v>48</v>
      </c>
      <c r="F11" s="4">
        <v>27</v>
      </c>
      <c r="G11" s="4">
        <v>52</v>
      </c>
      <c r="H11" s="239">
        <v>16</v>
      </c>
      <c r="I11" s="302">
        <v>46</v>
      </c>
      <c r="J11" s="205">
        <f t="shared" si="0"/>
        <v>239</v>
      </c>
    </row>
    <row r="12" spans="2:12" x14ac:dyDescent="0.35">
      <c r="B12" s="3" t="s">
        <v>611</v>
      </c>
      <c r="D12" s="248">
        <v>3</v>
      </c>
      <c r="E12" s="4">
        <v>1</v>
      </c>
      <c r="F12" s="4">
        <v>4</v>
      </c>
      <c r="G12" s="4">
        <v>9</v>
      </c>
      <c r="H12" s="239">
        <v>0</v>
      </c>
      <c r="I12" s="302">
        <v>3</v>
      </c>
      <c r="J12" s="205">
        <f t="shared" si="0"/>
        <v>20</v>
      </c>
    </row>
    <row r="13" spans="2:12" x14ac:dyDescent="0.35">
      <c r="B13" s="3" t="s">
        <v>11</v>
      </c>
      <c r="D13" s="248">
        <v>6</v>
      </c>
      <c r="E13" s="4">
        <v>0</v>
      </c>
      <c r="F13" s="4">
        <v>0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4</v>
      </c>
      <c r="E14" s="4">
        <v>0</v>
      </c>
      <c r="F14" s="4">
        <v>0</v>
      </c>
      <c r="G14" s="239">
        <v>4</v>
      </c>
      <c r="H14" s="239">
        <v>0</v>
      </c>
      <c r="I14" s="302">
        <v>0</v>
      </c>
      <c r="J14" s="205">
        <f t="shared" si="0"/>
        <v>8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0</v>
      </c>
      <c r="G15" s="239">
        <v>4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14</v>
      </c>
      <c r="E16" s="4">
        <v>0</v>
      </c>
      <c r="F16" s="15">
        <v>0</v>
      </c>
      <c r="G16" s="263">
        <v>8</v>
      </c>
      <c r="H16" s="239">
        <v>0</v>
      </c>
      <c r="I16" s="302">
        <v>18</v>
      </c>
      <c r="J16" s="205">
        <f t="shared" si="0"/>
        <v>40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3</v>
      </c>
      <c r="H18" s="303">
        <v>0</v>
      </c>
      <c r="I18" s="302">
        <v>0</v>
      </c>
      <c r="J18" s="205">
        <f t="shared" si="0"/>
        <v>3</v>
      </c>
    </row>
    <row r="19" spans="2:10" x14ac:dyDescent="0.35">
      <c r="B19" s="3" t="s">
        <v>16</v>
      </c>
      <c r="D19" s="248">
        <v>14</v>
      </c>
      <c r="E19" s="4">
        <v>0</v>
      </c>
      <c r="F19" s="15">
        <v>0</v>
      </c>
      <c r="G19" s="299">
        <v>11</v>
      </c>
      <c r="H19" s="239">
        <v>2</v>
      </c>
      <c r="I19" s="302">
        <v>18</v>
      </c>
      <c r="J19" s="205">
        <f t="shared" si="0"/>
        <v>45</v>
      </c>
    </row>
    <row r="20" spans="2:10" x14ac:dyDescent="0.35">
      <c r="B20" s="3" t="s">
        <v>17</v>
      </c>
      <c r="D20" s="304">
        <v>7.1999999999999998E-3</v>
      </c>
      <c r="E20" s="6">
        <v>3.8E-3</v>
      </c>
      <c r="F20" s="6">
        <v>1.03E-2</v>
      </c>
      <c r="G20" s="265" t="s">
        <v>672</v>
      </c>
      <c r="H20" s="265">
        <v>3.8999999999999998E-3</v>
      </c>
      <c r="I20" s="305">
        <v>2.1600000000000001E-2</v>
      </c>
      <c r="J20" s="207">
        <f>AVERAGE(D20:I20)</f>
        <v>9.3600000000000003E-3</v>
      </c>
    </row>
    <row r="21" spans="2:10" x14ac:dyDescent="0.35">
      <c r="B21" s="3" t="s">
        <v>18</v>
      </c>
      <c r="D21" s="304">
        <v>7.1999999999999998E-3</v>
      </c>
      <c r="E21" s="6">
        <v>1.5800000000000002E-2</v>
      </c>
      <c r="F21" s="6">
        <v>1.5800000000000002E-2</v>
      </c>
      <c r="G21" s="268" t="s">
        <v>777</v>
      </c>
      <c r="H21" s="265">
        <v>3.2000000000000002E-3</v>
      </c>
      <c r="I21" s="305">
        <v>1.7600000000000001E-2</v>
      </c>
      <c r="J21" s="207">
        <f>AVERAGE(D21:I21)</f>
        <v>1.192E-2</v>
      </c>
    </row>
    <row r="22" spans="2:10" x14ac:dyDescent="0.35">
      <c r="B22" s="3" t="s">
        <v>19</v>
      </c>
      <c r="D22" s="307">
        <v>0.75</v>
      </c>
      <c r="E22" s="7">
        <v>0.73</v>
      </c>
      <c r="F22" s="7">
        <v>0.78</v>
      </c>
      <c r="G22" s="268">
        <v>0.66</v>
      </c>
      <c r="H22" s="268">
        <v>0.35</v>
      </c>
      <c r="I22" s="308">
        <v>0.47</v>
      </c>
      <c r="J22" s="208">
        <f>AVERAGE(D22:I22)</f>
        <v>0.62333333333333341</v>
      </c>
    </row>
    <row r="23" spans="2:10" x14ac:dyDescent="0.35">
      <c r="B23" s="3" t="s">
        <v>20</v>
      </c>
      <c r="D23" s="279">
        <v>40757</v>
      </c>
      <c r="E23" s="8">
        <v>32662</v>
      </c>
      <c r="F23" s="8">
        <v>27153</v>
      </c>
      <c r="G23" s="273">
        <v>29169</v>
      </c>
      <c r="H23" s="273">
        <v>5175</v>
      </c>
      <c r="I23" s="281">
        <v>34122</v>
      </c>
      <c r="J23" s="210">
        <f>SUM(D23:I23)</f>
        <v>169038</v>
      </c>
    </row>
    <row r="24" spans="2:10" x14ac:dyDescent="0.35">
      <c r="B24" s="3" t="s">
        <v>21</v>
      </c>
      <c r="D24" s="248">
        <v>439</v>
      </c>
      <c r="E24" s="4">
        <v>511</v>
      </c>
      <c r="F24" s="4">
        <v>577</v>
      </c>
      <c r="G24" s="239">
        <v>401</v>
      </c>
      <c r="H24" s="239">
        <v>269</v>
      </c>
      <c r="I24" s="302">
        <v>400</v>
      </c>
      <c r="J24" s="205">
        <f>SUM(D24:I24)</f>
        <v>2597</v>
      </c>
    </row>
    <row r="25" spans="2:10" x14ac:dyDescent="0.35">
      <c r="B25" s="3" t="s">
        <v>23</v>
      </c>
      <c r="D25" s="248">
        <v>7</v>
      </c>
      <c r="E25" s="4">
        <v>12</v>
      </c>
      <c r="F25" s="179" t="s">
        <v>29</v>
      </c>
      <c r="G25" s="239">
        <v>8</v>
      </c>
      <c r="H25" s="289" t="s">
        <v>29</v>
      </c>
      <c r="I25" s="302">
        <v>4</v>
      </c>
      <c r="J25" s="205">
        <f>SUM(D25:I25)</f>
        <v>31</v>
      </c>
    </row>
    <row r="26" spans="2:10" x14ac:dyDescent="0.35">
      <c r="B26" s="3" t="s">
        <v>24</v>
      </c>
      <c r="D26" s="307">
        <v>0.47</v>
      </c>
      <c r="E26" s="7">
        <v>0.82</v>
      </c>
      <c r="F26" s="179" t="s">
        <v>29</v>
      </c>
      <c r="G26" s="268">
        <v>0.33</v>
      </c>
      <c r="H26" s="289" t="s">
        <v>29</v>
      </c>
      <c r="I26" s="308">
        <v>0.85</v>
      </c>
      <c r="J26" s="208">
        <f>AVERAGE(D26:I26)</f>
        <v>0.61750000000000005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0B2A-A6F5-4968-8594-B0726789619D}">
  <dimension ref="B3:L28"/>
  <sheetViews>
    <sheetView showGridLines="0" topLeftCell="A8" zoomScale="90" zoomScaleNormal="90" workbookViewId="0">
      <selection activeCell="D26" sqref="D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299</v>
      </c>
      <c r="K4" s="41">
        <v>46090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4">
        <v>1</v>
      </c>
      <c r="H6" s="239">
        <v>0</v>
      </c>
      <c r="I6" s="302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55</v>
      </c>
      <c r="F7" s="4">
        <f>F4-F5</f>
        <v>31</v>
      </c>
      <c r="G7" s="4">
        <v>46</v>
      </c>
      <c r="H7" s="239">
        <v>16</v>
      </c>
      <c r="I7" s="302">
        <v>59</v>
      </c>
      <c r="J7" s="205">
        <f t="shared" si="0"/>
        <v>262</v>
      </c>
      <c r="L7" s="25"/>
    </row>
    <row r="8" spans="2:12" x14ac:dyDescent="0.35">
      <c r="B8" s="3" t="s">
        <v>7</v>
      </c>
      <c r="D8" s="96">
        <v>44</v>
      </c>
      <c r="E8" s="4">
        <v>52</v>
      </c>
      <c r="F8" s="4">
        <v>28</v>
      </c>
      <c r="G8" s="4">
        <v>42</v>
      </c>
      <c r="H8" s="239">
        <v>15</v>
      </c>
      <c r="I8" s="302">
        <v>53</v>
      </c>
      <c r="J8" s="205">
        <f t="shared" si="0"/>
        <v>234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57</v>
      </c>
      <c r="E11" s="4">
        <v>56</v>
      </c>
      <c r="F11" s="4">
        <v>28</v>
      </c>
      <c r="G11" s="4">
        <v>45</v>
      </c>
      <c r="H11" s="239">
        <v>16</v>
      </c>
      <c r="I11" s="302">
        <v>57</v>
      </c>
      <c r="J11" s="205">
        <f t="shared" si="0"/>
        <v>259</v>
      </c>
    </row>
    <row r="12" spans="2:12" x14ac:dyDescent="0.35">
      <c r="B12" s="3" t="s">
        <v>611</v>
      </c>
      <c r="D12" s="248">
        <v>2</v>
      </c>
      <c r="E12" s="4">
        <v>0</v>
      </c>
      <c r="F12" s="4">
        <v>1</v>
      </c>
      <c r="G12" s="4">
        <v>1</v>
      </c>
      <c r="H12" s="239">
        <v>0</v>
      </c>
      <c r="I12" s="302">
        <v>3</v>
      </c>
      <c r="J12" s="205">
        <f t="shared" si="0"/>
        <v>7</v>
      </c>
    </row>
    <row r="13" spans="2:12" x14ac:dyDescent="0.35">
      <c r="B13" s="3" t="s">
        <v>11</v>
      </c>
      <c r="D13" s="248">
        <v>2</v>
      </c>
      <c r="E13" s="4">
        <v>0</v>
      </c>
      <c r="F13" s="4">
        <v>0</v>
      </c>
      <c r="G13" s="239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4</v>
      </c>
      <c r="E14" s="4">
        <v>4</v>
      </c>
      <c r="F14" s="4">
        <v>1</v>
      </c>
      <c r="G14" s="239">
        <v>0</v>
      </c>
      <c r="H14" s="239">
        <v>0</v>
      </c>
      <c r="I14" s="302">
        <v>0</v>
      </c>
      <c r="J14" s="205">
        <f t="shared" si="0"/>
        <v>9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7</v>
      </c>
      <c r="E16" s="4">
        <v>0</v>
      </c>
      <c r="F16" s="15">
        <v>3</v>
      </c>
      <c r="G16" s="263">
        <v>5</v>
      </c>
      <c r="H16" s="239">
        <v>0</v>
      </c>
      <c r="I16" s="302">
        <v>23</v>
      </c>
      <c r="J16" s="205">
        <f t="shared" si="0"/>
        <v>38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3</v>
      </c>
      <c r="G18" s="239">
        <v>0</v>
      </c>
      <c r="H18" s="303">
        <v>0</v>
      </c>
      <c r="I18" s="302">
        <v>0</v>
      </c>
      <c r="J18" s="205">
        <f t="shared" si="0"/>
        <v>3</v>
      </c>
    </row>
    <row r="19" spans="2:10" x14ac:dyDescent="0.35">
      <c r="B19" s="3" t="s">
        <v>16</v>
      </c>
      <c r="D19" s="248">
        <v>7</v>
      </c>
      <c r="E19" s="4">
        <v>0</v>
      </c>
      <c r="F19" s="15">
        <v>3</v>
      </c>
      <c r="G19" s="299">
        <v>5</v>
      </c>
      <c r="H19" s="239">
        <v>2</v>
      </c>
      <c r="I19" s="302">
        <v>23</v>
      </c>
      <c r="J19" s="205">
        <f t="shared" si="0"/>
        <v>40</v>
      </c>
    </row>
    <row r="20" spans="2:10" x14ac:dyDescent="0.35">
      <c r="B20" s="3" t="s">
        <v>17</v>
      </c>
      <c r="D20" s="304">
        <v>8.6E-3</v>
      </c>
      <c r="E20" s="6">
        <v>1.7100000000000001E-2</v>
      </c>
      <c r="F20" s="6">
        <v>1.9599999999999999E-2</v>
      </c>
      <c r="G20" s="265" t="s">
        <v>672</v>
      </c>
      <c r="H20" s="265">
        <v>0</v>
      </c>
      <c r="I20" s="305">
        <v>8.9999999999999993E-3</v>
      </c>
      <c r="J20" s="207">
        <f>AVERAGE(D20:I20)</f>
        <v>1.086E-2</v>
      </c>
    </row>
    <row r="21" spans="2:10" x14ac:dyDescent="0.35">
      <c r="B21" s="3" t="s">
        <v>18</v>
      </c>
      <c r="D21" s="304">
        <v>8.0000000000000002E-3</v>
      </c>
      <c r="E21" s="6">
        <v>1.67E-2</v>
      </c>
      <c r="F21" s="6">
        <v>1.67E-2</v>
      </c>
      <c r="G21" s="268" t="s">
        <v>777</v>
      </c>
      <c r="H21" s="265">
        <v>2.5999999999999999E-3</v>
      </c>
      <c r="I21" s="305">
        <v>1.67E-2</v>
      </c>
      <c r="J21" s="207">
        <f>AVERAGE(D21:I21)</f>
        <v>1.214E-2</v>
      </c>
    </row>
    <row r="22" spans="2:10" x14ac:dyDescent="0.35">
      <c r="B22" s="3" t="s">
        <v>19</v>
      </c>
      <c r="D22" s="307">
        <v>0.76</v>
      </c>
      <c r="E22" s="7">
        <v>0.81</v>
      </c>
      <c r="F22" s="7">
        <v>0.74</v>
      </c>
      <c r="G22" s="268">
        <v>0.69</v>
      </c>
      <c r="H22" s="268">
        <v>0.63</v>
      </c>
      <c r="I22" s="308">
        <v>0.54</v>
      </c>
      <c r="J22" s="208">
        <f>AVERAGE(D22:I22)</f>
        <v>0.69499999999999995</v>
      </c>
    </row>
    <row r="23" spans="2:10" x14ac:dyDescent="0.35">
      <c r="B23" s="3" t="s">
        <v>20</v>
      </c>
      <c r="D23" s="279">
        <v>65913</v>
      </c>
      <c r="E23" s="8">
        <v>36564</v>
      </c>
      <c r="F23" s="8">
        <v>21499</v>
      </c>
      <c r="G23" s="273">
        <v>45655</v>
      </c>
      <c r="H23" s="273">
        <v>11467</v>
      </c>
      <c r="I23" s="281">
        <v>49653</v>
      </c>
      <c r="J23" s="210">
        <f>SUM(D23:I23)</f>
        <v>230751</v>
      </c>
    </row>
    <row r="24" spans="2:10" x14ac:dyDescent="0.35">
      <c r="B24" s="3" t="s">
        <v>21</v>
      </c>
      <c r="D24" s="248">
        <v>454</v>
      </c>
      <c r="E24" s="4">
        <v>743</v>
      </c>
      <c r="F24" s="4">
        <v>368</v>
      </c>
      <c r="G24" s="239">
        <v>485</v>
      </c>
      <c r="H24" s="239">
        <v>243</v>
      </c>
      <c r="I24" s="302">
        <v>709</v>
      </c>
      <c r="J24" s="205">
        <f>SUM(D24:I24)</f>
        <v>3002</v>
      </c>
    </row>
    <row r="25" spans="2:10" x14ac:dyDescent="0.35">
      <c r="B25" s="3" t="s">
        <v>23</v>
      </c>
      <c r="D25" s="248">
        <v>26</v>
      </c>
      <c r="E25" s="4">
        <v>13</v>
      </c>
      <c r="F25" s="179" t="s">
        <v>29</v>
      </c>
      <c r="G25" s="239">
        <v>18</v>
      </c>
      <c r="H25" s="289" t="s">
        <v>29</v>
      </c>
      <c r="I25" s="302">
        <v>7</v>
      </c>
      <c r="J25" s="205">
        <f>SUM(D25:I25)</f>
        <v>64</v>
      </c>
    </row>
    <row r="26" spans="2:10" x14ac:dyDescent="0.35">
      <c r="B26" s="3" t="s">
        <v>24</v>
      </c>
      <c r="D26" s="307">
        <v>0.54</v>
      </c>
      <c r="E26" s="7">
        <v>0.86</v>
      </c>
      <c r="F26" s="179" t="s">
        <v>29</v>
      </c>
      <c r="G26" s="268">
        <v>0.39</v>
      </c>
      <c r="H26" s="289" t="s">
        <v>29</v>
      </c>
      <c r="I26" s="308">
        <v>0.79</v>
      </c>
      <c r="J26" s="208">
        <f>AVERAGE(D26:I26)</f>
        <v>0.64500000000000002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F5F9-AF29-4CB1-9B5D-D902452FD7F8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67</v>
      </c>
      <c r="J4" s="291">
        <f t="shared" ref="J4:J19" si="0">SUM(D4:I4)</f>
        <v>299</v>
      </c>
      <c r="K4" s="41">
        <v>46091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4">
        <v>1</v>
      </c>
      <c r="H6" s="239">
        <v>15</v>
      </c>
      <c r="I6" s="302">
        <v>4</v>
      </c>
      <c r="J6" s="205">
        <f t="shared" si="0"/>
        <v>25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55</v>
      </c>
      <c r="F7" s="4">
        <f>F4-F5</f>
        <v>31</v>
      </c>
      <c r="G7" s="4">
        <v>46</v>
      </c>
      <c r="H7" s="239">
        <v>1</v>
      </c>
      <c r="I7" s="302">
        <v>56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43</v>
      </c>
      <c r="E8" s="4">
        <v>52</v>
      </c>
      <c r="F8" s="4">
        <v>28</v>
      </c>
      <c r="G8" s="4">
        <v>42</v>
      </c>
      <c r="H8" s="239">
        <v>1</v>
      </c>
      <c r="I8" s="302">
        <v>51</v>
      </c>
      <c r="J8" s="205">
        <f t="shared" si="0"/>
        <v>217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63</v>
      </c>
      <c r="E11" s="4">
        <v>50</v>
      </c>
      <c r="F11" s="4">
        <v>31</v>
      </c>
      <c r="G11" s="4">
        <v>59</v>
      </c>
      <c r="H11" s="239">
        <v>0</v>
      </c>
      <c r="I11" s="302">
        <v>48</v>
      </c>
      <c r="J11" s="205">
        <f t="shared" si="0"/>
        <v>251</v>
      </c>
    </row>
    <row r="12" spans="2:12" x14ac:dyDescent="0.35">
      <c r="B12" s="3" t="s">
        <v>611</v>
      </c>
      <c r="D12" s="248">
        <v>0</v>
      </c>
      <c r="E12" s="4">
        <v>1</v>
      </c>
      <c r="F12" s="4">
        <v>3</v>
      </c>
      <c r="G12" s="4">
        <v>0</v>
      </c>
      <c r="H12" s="239">
        <v>1</v>
      </c>
      <c r="I12" s="302">
        <v>10</v>
      </c>
      <c r="J12" s="205">
        <f t="shared" si="0"/>
        <v>15</v>
      </c>
    </row>
    <row r="13" spans="2:12" x14ac:dyDescent="0.35">
      <c r="B13" s="3" t="s">
        <v>11</v>
      </c>
      <c r="D13" s="248">
        <v>8</v>
      </c>
      <c r="E13" s="4">
        <v>1</v>
      </c>
      <c r="F13" s="4">
        <v>1</v>
      </c>
      <c r="G13" s="239">
        <v>0</v>
      </c>
      <c r="H13" s="239">
        <v>0</v>
      </c>
      <c r="I13" s="302">
        <v>1</v>
      </c>
      <c r="J13" s="205">
        <f t="shared" si="0"/>
        <v>11</v>
      </c>
    </row>
    <row r="14" spans="2:12" x14ac:dyDescent="0.35">
      <c r="B14" s="3" t="s">
        <v>112</v>
      </c>
      <c r="D14" s="248">
        <v>7</v>
      </c>
      <c r="E14" s="4">
        <v>1</v>
      </c>
      <c r="F14" s="4">
        <v>0</v>
      </c>
      <c r="G14" s="239">
        <v>10</v>
      </c>
      <c r="H14" s="239">
        <v>0</v>
      </c>
      <c r="I14" s="302">
        <v>0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7</v>
      </c>
      <c r="H15" s="239">
        <v>0</v>
      </c>
      <c r="I15" s="302">
        <v>0</v>
      </c>
      <c r="J15" s="205">
        <f t="shared" si="0"/>
        <v>14</v>
      </c>
    </row>
    <row r="16" spans="2:12" x14ac:dyDescent="0.35">
      <c r="B16" s="3" t="s">
        <v>13</v>
      </c>
      <c r="D16" s="248">
        <v>7</v>
      </c>
      <c r="E16" s="4">
        <v>0</v>
      </c>
      <c r="F16" s="15">
        <v>0</v>
      </c>
      <c r="G16" s="263">
        <v>4</v>
      </c>
      <c r="H16" s="239">
        <v>0</v>
      </c>
      <c r="I16" s="302">
        <v>18</v>
      </c>
      <c r="J16" s="205">
        <f t="shared" si="0"/>
        <v>29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7</v>
      </c>
      <c r="E19" s="4">
        <v>0</v>
      </c>
      <c r="F19" s="15">
        <v>0</v>
      </c>
      <c r="G19" s="299">
        <v>4</v>
      </c>
      <c r="H19" s="239">
        <v>0</v>
      </c>
      <c r="I19" s="302">
        <v>18</v>
      </c>
      <c r="J19" s="205">
        <f t="shared" si="0"/>
        <v>29</v>
      </c>
    </row>
    <row r="20" spans="2:10" x14ac:dyDescent="0.35">
      <c r="B20" s="3" t="s">
        <v>17</v>
      </c>
      <c r="D20" s="304">
        <v>2.7000000000000001E-3</v>
      </c>
      <c r="E20" s="6">
        <v>1.43E-2</v>
      </c>
      <c r="F20" s="6">
        <v>1.5E-3</v>
      </c>
      <c r="G20" s="265" t="s">
        <v>377</v>
      </c>
      <c r="H20" s="265">
        <v>1.4E-3</v>
      </c>
      <c r="I20" s="305">
        <v>1.8499999999999999E-2</v>
      </c>
      <c r="J20" s="207">
        <f>AVERAGE(D20:I20)</f>
        <v>7.6800000000000011E-3</v>
      </c>
    </row>
    <row r="21" spans="2:10" x14ac:dyDescent="0.35">
      <c r="B21" s="3" t="s">
        <v>18</v>
      </c>
      <c r="D21" s="304">
        <v>7.4000000000000003E-3</v>
      </c>
      <c r="E21" s="6">
        <v>1.77E-2</v>
      </c>
      <c r="F21" s="6">
        <v>1.77E-2</v>
      </c>
      <c r="G21" s="268" t="s">
        <v>530</v>
      </c>
      <c r="H21" s="265" t="s">
        <v>276</v>
      </c>
      <c r="I21" s="305">
        <v>1.3599999999999999E-2</v>
      </c>
      <c r="J21" s="207">
        <f>AVERAGE(D21:I21)</f>
        <v>1.4100000000000001E-2</v>
      </c>
    </row>
    <row r="22" spans="2:10" x14ac:dyDescent="0.35">
      <c r="B22" s="3" t="s">
        <v>19</v>
      </c>
      <c r="D22" s="307">
        <v>0.79</v>
      </c>
      <c r="E22" s="7">
        <v>0.79</v>
      </c>
      <c r="F22" s="7">
        <v>0.76</v>
      </c>
      <c r="G22" s="268">
        <v>0.79</v>
      </c>
      <c r="H22" s="268">
        <v>0</v>
      </c>
      <c r="I22" s="308">
        <v>0.47</v>
      </c>
      <c r="J22" s="208">
        <f>AVERAGE(D22:I22)</f>
        <v>0.6</v>
      </c>
    </row>
    <row r="23" spans="2:10" x14ac:dyDescent="0.35">
      <c r="B23" s="3" t="s">
        <v>20</v>
      </c>
      <c r="D23" s="279">
        <v>48744</v>
      </c>
      <c r="E23" s="8">
        <v>28133</v>
      </c>
      <c r="F23" s="8">
        <v>22542</v>
      </c>
      <c r="G23" s="273">
        <v>62346</v>
      </c>
      <c r="H23" s="273">
        <v>0</v>
      </c>
      <c r="I23" s="281">
        <v>38159</v>
      </c>
      <c r="J23" s="210">
        <f>SUM(D23:I23)</f>
        <v>199924</v>
      </c>
    </row>
    <row r="24" spans="2:10" x14ac:dyDescent="0.35">
      <c r="B24" s="3" t="s">
        <v>21</v>
      </c>
      <c r="D24" s="248">
        <v>835</v>
      </c>
      <c r="E24" s="4">
        <v>601</v>
      </c>
      <c r="F24" s="4">
        <v>365</v>
      </c>
      <c r="G24" s="239">
        <v>621</v>
      </c>
      <c r="H24" s="239">
        <v>0</v>
      </c>
      <c r="I24" s="302">
        <v>317</v>
      </c>
      <c r="J24" s="205">
        <f>SUM(D24:I24)</f>
        <v>2739</v>
      </c>
    </row>
    <row r="25" spans="2:10" x14ac:dyDescent="0.35">
      <c r="B25" s="3" t="s">
        <v>23</v>
      </c>
      <c r="D25" s="248">
        <v>4</v>
      </c>
      <c r="E25" s="4">
        <v>9</v>
      </c>
      <c r="F25" s="179" t="s">
        <v>29</v>
      </c>
      <c r="G25" s="239">
        <v>2</v>
      </c>
      <c r="H25" s="289" t="s">
        <v>29</v>
      </c>
      <c r="I25" s="302">
        <v>6</v>
      </c>
      <c r="J25" s="205">
        <f>SUM(D25:I25)</f>
        <v>21</v>
      </c>
    </row>
    <row r="26" spans="2:10" x14ac:dyDescent="0.35">
      <c r="B26" s="3" t="s">
        <v>24</v>
      </c>
      <c r="D26" s="307">
        <v>0.54</v>
      </c>
      <c r="E26" s="7">
        <v>0.84</v>
      </c>
      <c r="F26" s="179" t="s">
        <v>29</v>
      </c>
      <c r="G26" s="268">
        <v>0.4</v>
      </c>
      <c r="H26" s="289" t="s">
        <v>29</v>
      </c>
      <c r="I26" s="308">
        <v>0.84</v>
      </c>
      <c r="J26" s="208">
        <f>AVERAGE(D26:I26)</f>
        <v>0.65499999999999992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A4E3-4EE3-4DF1-8883-CEC5B7227E25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64</v>
      </c>
      <c r="J4" s="291">
        <f t="shared" ref="J4:J19" si="0">SUM(D4:I4)</f>
        <v>296</v>
      </c>
      <c r="K4" s="41">
        <v>46092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0</v>
      </c>
      <c r="H6" s="239">
        <v>0</v>
      </c>
      <c r="I6" s="302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56</v>
      </c>
      <c r="J7" s="205">
        <f t="shared" si="0"/>
        <v>263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28</v>
      </c>
      <c r="G8" s="4">
        <v>43</v>
      </c>
      <c r="H8" s="239">
        <v>15</v>
      </c>
      <c r="I8" s="302">
        <v>50</v>
      </c>
      <c r="J8" s="205">
        <f t="shared" si="0"/>
        <v>234</v>
      </c>
    </row>
    <row r="9" spans="2:12" x14ac:dyDescent="0.35">
      <c r="B9" s="3" t="s">
        <v>8</v>
      </c>
      <c r="D9" s="96">
        <v>10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57</v>
      </c>
      <c r="E11" s="4">
        <v>57</v>
      </c>
      <c r="F11" s="4">
        <v>30</v>
      </c>
      <c r="G11" s="4">
        <v>42</v>
      </c>
      <c r="H11" s="239">
        <v>16</v>
      </c>
      <c r="I11" s="302">
        <v>58</v>
      </c>
      <c r="J11" s="205">
        <f t="shared" si="0"/>
        <v>260</v>
      </c>
    </row>
    <row r="12" spans="2:12" x14ac:dyDescent="0.35">
      <c r="B12" s="3" t="s">
        <v>611</v>
      </c>
      <c r="D12" s="248">
        <v>6</v>
      </c>
      <c r="E12" s="4">
        <v>0</v>
      </c>
      <c r="F12" s="4">
        <v>5</v>
      </c>
      <c r="G12" s="4">
        <v>9</v>
      </c>
      <c r="H12" s="239">
        <v>0</v>
      </c>
      <c r="I12" s="302">
        <v>3</v>
      </c>
      <c r="J12" s="205">
        <f t="shared" si="0"/>
        <v>23</v>
      </c>
    </row>
    <row r="13" spans="2:12" x14ac:dyDescent="0.35">
      <c r="B13" s="3" t="s">
        <v>11</v>
      </c>
      <c r="D13" s="248">
        <v>12</v>
      </c>
      <c r="E13" s="4">
        <v>0</v>
      </c>
      <c r="F13" s="4">
        <v>2</v>
      </c>
      <c r="G13" s="239">
        <v>0</v>
      </c>
      <c r="H13" s="239">
        <v>0</v>
      </c>
      <c r="I13" s="302">
        <v>1</v>
      </c>
      <c r="J13" s="205">
        <f t="shared" si="0"/>
        <v>15</v>
      </c>
    </row>
    <row r="14" spans="2:12" x14ac:dyDescent="0.35">
      <c r="B14" s="3" t="s">
        <v>112</v>
      </c>
      <c r="D14" s="248">
        <v>7</v>
      </c>
      <c r="E14" s="4">
        <v>6</v>
      </c>
      <c r="F14" s="4">
        <v>0</v>
      </c>
      <c r="G14" s="239">
        <v>3</v>
      </c>
      <c r="H14" s="239">
        <v>0</v>
      </c>
      <c r="I14" s="302">
        <v>3</v>
      </c>
      <c r="J14" s="205">
        <f t="shared" si="0"/>
        <v>19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0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12</v>
      </c>
      <c r="E16" s="4">
        <v>0</v>
      </c>
      <c r="F16" s="15">
        <v>0</v>
      </c>
      <c r="G16" s="263">
        <v>1</v>
      </c>
      <c r="H16" s="239">
        <v>0</v>
      </c>
      <c r="I16" s="302">
        <v>11</v>
      </c>
      <c r="J16" s="205">
        <f t="shared" si="0"/>
        <v>24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1</v>
      </c>
      <c r="J18" s="205">
        <f t="shared" si="0"/>
        <v>1</v>
      </c>
    </row>
    <row r="19" spans="2:10" x14ac:dyDescent="0.35">
      <c r="B19" s="3" t="s">
        <v>16</v>
      </c>
      <c r="D19" s="248">
        <v>12</v>
      </c>
      <c r="E19" s="4">
        <v>0</v>
      </c>
      <c r="F19" s="15">
        <v>0</v>
      </c>
      <c r="G19" s="299">
        <v>1</v>
      </c>
      <c r="H19" s="239">
        <v>6</v>
      </c>
      <c r="I19" s="302">
        <v>13</v>
      </c>
      <c r="J19" s="205">
        <f t="shared" si="0"/>
        <v>32</v>
      </c>
    </row>
    <row r="20" spans="2:10" x14ac:dyDescent="0.35">
      <c r="B20" s="3" t="s">
        <v>17</v>
      </c>
      <c r="D20" s="304">
        <v>3.3E-3</v>
      </c>
      <c r="E20" s="6">
        <v>6.4999999999999997E-3</v>
      </c>
      <c r="F20" s="6">
        <v>4.3E-3</v>
      </c>
      <c r="G20" s="265" t="s">
        <v>792</v>
      </c>
      <c r="H20" s="265">
        <v>0</v>
      </c>
      <c r="I20" s="305">
        <v>1E-3</v>
      </c>
      <c r="J20" s="207">
        <f>AVERAGE(D20:I20)</f>
        <v>3.0199999999999997E-3</v>
      </c>
    </row>
    <row r="21" spans="2:10" x14ac:dyDescent="0.35">
      <c r="B21" s="3" t="s">
        <v>18</v>
      </c>
      <c r="D21" s="304">
        <v>6.8999999999999999E-3</v>
      </c>
      <c r="E21" s="6">
        <v>1.7500000000000002E-2</v>
      </c>
      <c r="F21" s="6">
        <v>1.7500000000000002E-2</v>
      </c>
      <c r="G21" s="268" t="s">
        <v>777</v>
      </c>
      <c r="H21" s="265">
        <v>2.3999999999999998E-3</v>
      </c>
      <c r="I21" s="305">
        <v>1.35E-2</v>
      </c>
      <c r="J21" s="207">
        <f>AVERAGE(D21:I21)</f>
        <v>1.1560000000000001E-2</v>
      </c>
    </row>
    <row r="22" spans="2:10" x14ac:dyDescent="0.35">
      <c r="B22" s="3" t="s">
        <v>19</v>
      </c>
      <c r="D22" s="307">
        <v>0.83</v>
      </c>
      <c r="E22" s="7">
        <v>0.86</v>
      </c>
      <c r="F22" s="7">
        <v>0.82</v>
      </c>
      <c r="G22" s="268">
        <v>0.73</v>
      </c>
      <c r="H22" s="268">
        <v>0.75</v>
      </c>
      <c r="I22" s="308">
        <v>0.64</v>
      </c>
      <c r="J22" s="208">
        <f>AVERAGE(D22:I22)</f>
        <v>0.77166666666666661</v>
      </c>
    </row>
    <row r="23" spans="2:10" x14ac:dyDescent="0.35">
      <c r="B23" s="3" t="s">
        <v>20</v>
      </c>
      <c r="D23" s="279">
        <v>50708</v>
      </c>
      <c r="E23" s="8">
        <v>41739</v>
      </c>
      <c r="F23" s="8">
        <v>23886</v>
      </c>
      <c r="G23" s="273">
        <v>42300</v>
      </c>
      <c r="H23" s="273">
        <v>12027</v>
      </c>
      <c r="I23" s="281">
        <v>59169</v>
      </c>
      <c r="J23" s="210">
        <f>SUM(D23:I23)</f>
        <v>229829</v>
      </c>
    </row>
    <row r="24" spans="2:10" x14ac:dyDescent="0.35">
      <c r="B24" s="3" t="s">
        <v>21</v>
      </c>
      <c r="D24" s="248">
        <v>529</v>
      </c>
      <c r="E24" s="4">
        <v>682</v>
      </c>
      <c r="F24" s="4">
        <v>259</v>
      </c>
      <c r="G24" s="239">
        <v>521</v>
      </c>
      <c r="H24" s="239">
        <v>292</v>
      </c>
      <c r="I24" s="302">
        <v>453</v>
      </c>
      <c r="J24" s="205">
        <f>SUM(D24:I24)</f>
        <v>2736</v>
      </c>
    </row>
    <row r="25" spans="2:10" x14ac:dyDescent="0.35">
      <c r="B25" s="3" t="s">
        <v>23</v>
      </c>
      <c r="D25" s="248">
        <v>3</v>
      </c>
      <c r="E25" s="4">
        <v>10</v>
      </c>
      <c r="F25" s="179" t="s">
        <v>29</v>
      </c>
      <c r="G25" s="239">
        <v>10</v>
      </c>
      <c r="H25" s="289" t="s">
        <v>29</v>
      </c>
      <c r="I25" s="302">
        <v>6</v>
      </c>
      <c r="J25" s="205">
        <f>SUM(D25:I25)</f>
        <v>29</v>
      </c>
    </row>
    <row r="26" spans="2:10" x14ac:dyDescent="0.35">
      <c r="B26" s="3" t="s">
        <v>24</v>
      </c>
      <c r="D26" s="307">
        <v>0.54</v>
      </c>
      <c r="E26" s="7">
        <v>0.84</v>
      </c>
      <c r="F26" s="179" t="s">
        <v>29</v>
      </c>
      <c r="G26" s="268">
        <v>0.4</v>
      </c>
      <c r="H26" s="289" t="s">
        <v>29</v>
      </c>
      <c r="I26" s="308">
        <v>0.91</v>
      </c>
      <c r="J26" s="208">
        <f>AVERAGE(D26:I26)</f>
        <v>0.67249999999999999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0.59</v>
      </c>
      <c r="J28" s="212">
        <f>AVERAGE(D28:I28)</f>
        <v>0.73</v>
      </c>
    </row>
  </sheetData>
  <pageMargins left="0.511811024" right="0.511811024" top="0.78740157500000008" bottom="0.78740157500000008" header="0.31496062000000008" footer="0.31496062000000008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D17B-47EB-44F7-8309-B44902794961}">
  <dimension ref="B3:L28"/>
  <sheetViews>
    <sheetView showGridLines="0" topLeftCell="D4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64</v>
      </c>
      <c r="J4" s="291">
        <f t="shared" ref="J4:J19" si="0">SUM(D4:I4)</f>
        <v>296</v>
      </c>
      <c r="K4" s="41">
        <v>46093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0</v>
      </c>
      <c r="I6" s="302">
        <v>2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60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55</v>
      </c>
      <c r="J7" s="205">
        <f t="shared" si="0"/>
        <v>264</v>
      </c>
      <c r="L7" s="25"/>
    </row>
    <row r="8" spans="2:12" x14ac:dyDescent="0.35">
      <c r="B8" s="3" t="s">
        <v>7</v>
      </c>
      <c r="D8" s="96">
        <v>49</v>
      </c>
      <c r="E8" s="4">
        <v>52</v>
      </c>
      <c r="F8" s="4">
        <v>28</v>
      </c>
      <c r="G8" s="4">
        <v>43</v>
      </c>
      <c r="H8" s="239">
        <v>15</v>
      </c>
      <c r="I8" s="302">
        <v>50</v>
      </c>
      <c r="J8" s="205">
        <f t="shared" si="0"/>
        <v>237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51</v>
      </c>
      <c r="E11" s="4">
        <v>53</v>
      </c>
      <c r="F11" s="4">
        <v>38</v>
      </c>
      <c r="G11" s="4">
        <v>52</v>
      </c>
      <c r="H11" s="239">
        <v>16</v>
      </c>
      <c r="I11" s="302">
        <v>56</v>
      </c>
      <c r="J11" s="205">
        <f t="shared" si="0"/>
        <v>266</v>
      </c>
    </row>
    <row r="12" spans="2:12" x14ac:dyDescent="0.35">
      <c r="B12" s="3" t="s">
        <v>611</v>
      </c>
      <c r="D12" s="248">
        <v>5</v>
      </c>
      <c r="E12" s="4">
        <v>0</v>
      </c>
      <c r="F12" s="4">
        <v>3</v>
      </c>
      <c r="G12" s="4">
        <v>2</v>
      </c>
      <c r="H12" s="239">
        <v>0</v>
      </c>
      <c r="I12" s="302">
        <v>5</v>
      </c>
      <c r="J12" s="205">
        <f t="shared" si="0"/>
        <v>15</v>
      </c>
    </row>
    <row r="13" spans="2:12" x14ac:dyDescent="0.35">
      <c r="B13" s="3" t="s">
        <v>11</v>
      </c>
      <c r="D13" s="248">
        <v>5</v>
      </c>
      <c r="E13" s="4">
        <v>0</v>
      </c>
      <c r="F13" s="4">
        <v>0</v>
      </c>
      <c r="G13" s="239">
        <v>0</v>
      </c>
      <c r="H13" s="239">
        <v>0</v>
      </c>
      <c r="I13" s="302">
        <v>1</v>
      </c>
      <c r="J13" s="205">
        <f t="shared" si="0"/>
        <v>6</v>
      </c>
    </row>
    <row r="14" spans="2:12" x14ac:dyDescent="0.35">
      <c r="B14" s="3" t="s">
        <v>112</v>
      </c>
      <c r="D14" s="248">
        <v>1</v>
      </c>
      <c r="E14" s="4">
        <v>6</v>
      </c>
      <c r="F14" s="4">
        <v>1</v>
      </c>
      <c r="G14" s="239">
        <v>9</v>
      </c>
      <c r="H14" s="239">
        <v>0</v>
      </c>
      <c r="I14" s="302">
        <v>3</v>
      </c>
      <c r="J14" s="205">
        <f t="shared" si="0"/>
        <v>20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8</v>
      </c>
      <c r="E16" s="4">
        <v>0</v>
      </c>
      <c r="F16" s="15">
        <v>1</v>
      </c>
      <c r="G16" s="263">
        <v>2</v>
      </c>
      <c r="H16" s="239">
        <v>0</v>
      </c>
      <c r="I16" s="302">
        <v>9</v>
      </c>
      <c r="J16" s="205">
        <f t="shared" si="0"/>
        <v>20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1</v>
      </c>
      <c r="G18" s="239">
        <v>0</v>
      </c>
      <c r="H18" s="303">
        <v>0</v>
      </c>
      <c r="I18" s="302">
        <v>1</v>
      </c>
      <c r="J18" s="205">
        <f t="shared" si="0"/>
        <v>2</v>
      </c>
    </row>
    <row r="19" spans="2:10" x14ac:dyDescent="0.35">
      <c r="B19" s="3" t="s">
        <v>16</v>
      </c>
      <c r="D19" s="248">
        <v>8</v>
      </c>
      <c r="E19" s="4">
        <v>0</v>
      </c>
      <c r="F19" s="15">
        <v>1</v>
      </c>
      <c r="G19" s="299">
        <v>2</v>
      </c>
      <c r="H19" s="239">
        <v>5</v>
      </c>
      <c r="I19" s="302">
        <v>10</v>
      </c>
      <c r="J19" s="205">
        <f t="shared" si="0"/>
        <v>26</v>
      </c>
    </row>
    <row r="20" spans="2:10" x14ac:dyDescent="0.35">
      <c r="B20" s="3" t="s">
        <v>17</v>
      </c>
      <c r="D20" s="304">
        <v>3.3E-3</v>
      </c>
      <c r="E20" s="6">
        <v>6.6E-3</v>
      </c>
      <c r="F20" s="6">
        <v>3.5999999999999999E-3</v>
      </c>
      <c r="G20" s="265" t="s">
        <v>83</v>
      </c>
      <c r="H20" s="265">
        <v>9.4999999999999998E-3</v>
      </c>
      <c r="I20" s="305">
        <v>2.9999999999999997E-4</v>
      </c>
      <c r="J20" s="207">
        <f>AVERAGE(D20:I20)</f>
        <v>4.6600000000000001E-3</v>
      </c>
    </row>
    <row r="21" spans="2:10" x14ac:dyDescent="0.35">
      <c r="B21" s="3" t="s">
        <v>18</v>
      </c>
      <c r="D21" s="304">
        <v>6.6E-3</v>
      </c>
      <c r="E21" s="6">
        <v>1.66E-2</v>
      </c>
      <c r="F21" s="6">
        <v>1.66E-2</v>
      </c>
      <c r="G21" s="268" t="s">
        <v>737</v>
      </c>
      <c r="H21" s="265">
        <v>3.3999999999999998E-3</v>
      </c>
      <c r="I21" s="305">
        <v>1.15E-2</v>
      </c>
      <c r="J21" s="207">
        <f>AVERAGE(D21:I21)</f>
        <v>1.094E-2</v>
      </c>
    </row>
    <row r="22" spans="2:10" x14ac:dyDescent="0.35">
      <c r="B22" s="3" t="s">
        <v>19</v>
      </c>
      <c r="D22" s="307">
        <v>0.83</v>
      </c>
      <c r="E22" s="7">
        <v>0.84</v>
      </c>
      <c r="F22" s="7">
        <v>0.81</v>
      </c>
      <c r="G22" s="268">
        <v>0.81</v>
      </c>
      <c r="H22" s="268">
        <v>0.74</v>
      </c>
      <c r="I22" s="308">
        <v>0.59</v>
      </c>
      <c r="J22" s="208">
        <f>AVERAGE(D22:I22)</f>
        <v>0.77</v>
      </c>
    </row>
    <row r="23" spans="2:10" x14ac:dyDescent="0.35">
      <c r="B23" s="3" t="s">
        <v>20</v>
      </c>
      <c r="D23" s="279">
        <v>40397</v>
      </c>
      <c r="E23" s="8">
        <v>33853</v>
      </c>
      <c r="F23" s="8">
        <v>33043</v>
      </c>
      <c r="G23" s="273">
        <v>55211</v>
      </c>
      <c r="H23" s="273">
        <v>11821</v>
      </c>
      <c r="I23" s="281">
        <v>53645</v>
      </c>
      <c r="J23" s="210">
        <f>SUM(D23:I23)</f>
        <v>227970</v>
      </c>
    </row>
    <row r="24" spans="2:10" x14ac:dyDescent="0.35">
      <c r="B24" s="3" t="s">
        <v>21</v>
      </c>
      <c r="D24" s="248">
        <v>555</v>
      </c>
      <c r="E24" s="4">
        <v>527</v>
      </c>
      <c r="F24" s="4">
        <v>452</v>
      </c>
      <c r="G24" s="239">
        <v>733</v>
      </c>
      <c r="H24" s="239">
        <v>197</v>
      </c>
      <c r="I24" s="302">
        <v>600</v>
      </c>
      <c r="J24" s="205">
        <f>SUM(D24:I24)</f>
        <v>3064</v>
      </c>
    </row>
    <row r="25" spans="2:10" x14ac:dyDescent="0.35">
      <c r="B25" s="3" t="s">
        <v>23</v>
      </c>
      <c r="D25" s="248">
        <v>8</v>
      </c>
      <c r="E25" s="4">
        <v>10</v>
      </c>
      <c r="F25" s="179" t="s">
        <v>29</v>
      </c>
      <c r="G25" s="239">
        <v>6</v>
      </c>
      <c r="H25" s="289" t="s">
        <v>29</v>
      </c>
      <c r="I25" s="302">
        <v>0</v>
      </c>
      <c r="J25" s="205">
        <f>SUM(D25:I25)</f>
        <v>24</v>
      </c>
    </row>
    <row r="26" spans="2:10" x14ac:dyDescent="0.35">
      <c r="B26" s="3" t="s">
        <v>24</v>
      </c>
      <c r="D26" s="307">
        <v>0.56000000000000005</v>
      </c>
      <c r="E26" s="7">
        <v>0.86</v>
      </c>
      <c r="F26" s="179" t="s">
        <v>29</v>
      </c>
      <c r="G26" s="268">
        <v>0.39</v>
      </c>
      <c r="H26" s="289" t="s">
        <v>29</v>
      </c>
      <c r="I26" s="308">
        <v>0.91</v>
      </c>
      <c r="J26" s="208">
        <f>AVERAGE(D26:I26)</f>
        <v>0.68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0.6</v>
      </c>
      <c r="J28" s="212">
        <f>AVERAGE(D28:I28)</f>
        <v>0.73250000000000004</v>
      </c>
    </row>
  </sheetData>
  <pageMargins left="0.511811024" right="0.511811024" top="0.78740157500000008" bottom="0.78740157500000008" header="0.31496062000000008" footer="0.31496062000000008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4A01-0337-43C7-BC37-2C474E96EC9C}">
  <dimension ref="B3:L28"/>
  <sheetViews>
    <sheetView showGridLines="0" zoomScale="90" zoomScaleNormal="90" workbookViewId="0">
      <selection activeCell="E11" sqref="E11: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64</v>
      </c>
      <c r="J4" s="291">
        <f t="shared" ref="J4:J19" si="0">SUM(D4:I4)</f>
        <v>296</v>
      </c>
      <c r="K4" s="41">
        <v>46094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0</v>
      </c>
      <c r="I6" s="302">
        <v>1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59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56</v>
      </c>
      <c r="J7" s="205">
        <f t="shared" si="0"/>
        <v>264</v>
      </c>
      <c r="L7" s="25"/>
    </row>
    <row r="8" spans="2:12" x14ac:dyDescent="0.35">
      <c r="B8" s="3" t="s">
        <v>7</v>
      </c>
      <c r="D8" s="96">
        <v>48</v>
      </c>
      <c r="E8" s="4">
        <v>52</v>
      </c>
      <c r="F8" s="4">
        <v>28</v>
      </c>
      <c r="G8" s="4">
        <v>43</v>
      </c>
      <c r="H8" s="239">
        <v>15</v>
      </c>
      <c r="I8" s="302">
        <v>50</v>
      </c>
      <c r="J8" s="205">
        <f t="shared" si="0"/>
        <v>236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1</v>
      </c>
      <c r="G10" s="4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60</v>
      </c>
      <c r="E11" s="4">
        <v>52</v>
      </c>
      <c r="F11" s="4">
        <v>34</v>
      </c>
      <c r="G11" s="4">
        <v>49</v>
      </c>
      <c r="H11" s="239">
        <v>16</v>
      </c>
      <c r="I11" s="302">
        <v>53</v>
      </c>
      <c r="J11" s="205">
        <f t="shared" si="0"/>
        <v>264</v>
      </c>
    </row>
    <row r="12" spans="2:12" x14ac:dyDescent="0.35">
      <c r="B12" s="3" t="s">
        <v>611</v>
      </c>
      <c r="D12" s="248">
        <v>4</v>
      </c>
      <c r="E12" s="4">
        <v>0</v>
      </c>
      <c r="F12" s="4">
        <v>4</v>
      </c>
      <c r="G12" s="4">
        <v>5</v>
      </c>
      <c r="H12" s="239">
        <v>0</v>
      </c>
      <c r="I12" s="302">
        <v>9</v>
      </c>
      <c r="J12" s="205">
        <f t="shared" si="0"/>
        <v>22</v>
      </c>
    </row>
    <row r="13" spans="2:12" x14ac:dyDescent="0.35">
      <c r="B13" s="3" t="s">
        <v>11</v>
      </c>
      <c r="D13" s="248">
        <v>6</v>
      </c>
      <c r="E13" s="4">
        <v>0</v>
      </c>
      <c r="F13" s="4">
        <v>1</v>
      </c>
      <c r="G13" s="239">
        <v>0</v>
      </c>
      <c r="H13" s="239">
        <v>0</v>
      </c>
      <c r="I13" s="302">
        <v>2</v>
      </c>
      <c r="J13" s="205">
        <f t="shared" si="0"/>
        <v>9</v>
      </c>
    </row>
    <row r="14" spans="2:12" x14ac:dyDescent="0.35">
      <c r="B14" s="3" t="s">
        <v>112</v>
      </c>
      <c r="D14" s="248">
        <v>0</v>
      </c>
      <c r="E14" s="4">
        <v>6</v>
      </c>
      <c r="F14" s="4">
        <v>0</v>
      </c>
      <c r="G14" s="239">
        <v>5</v>
      </c>
      <c r="H14" s="239">
        <v>0</v>
      </c>
      <c r="I14" s="302">
        <v>5</v>
      </c>
      <c r="J14" s="205">
        <f t="shared" si="0"/>
        <v>16</v>
      </c>
    </row>
    <row r="15" spans="2:12" x14ac:dyDescent="0.35">
      <c r="B15" s="3" t="s">
        <v>113</v>
      </c>
      <c r="D15" s="248">
        <v>0</v>
      </c>
      <c r="E15" s="4">
        <v>6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8</v>
      </c>
      <c r="E16" s="4">
        <v>0</v>
      </c>
      <c r="F16" s="15">
        <v>3</v>
      </c>
      <c r="G16" s="263">
        <v>2</v>
      </c>
      <c r="H16" s="239">
        <v>0</v>
      </c>
      <c r="I16" s="302">
        <v>11</v>
      </c>
      <c r="J16" s="205">
        <f t="shared" si="0"/>
        <v>24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3</v>
      </c>
      <c r="H17" s="303">
        <v>0</v>
      </c>
      <c r="I17" s="302">
        <v>0</v>
      </c>
      <c r="J17" s="205">
        <f t="shared" si="0"/>
        <v>3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3</v>
      </c>
      <c r="G18" s="239">
        <v>5</v>
      </c>
      <c r="H18" s="303">
        <v>0</v>
      </c>
      <c r="I18" s="302">
        <v>0</v>
      </c>
      <c r="J18" s="205">
        <f t="shared" si="0"/>
        <v>8</v>
      </c>
    </row>
    <row r="19" spans="2:10" x14ac:dyDescent="0.35">
      <c r="B19" s="3" t="s">
        <v>16</v>
      </c>
      <c r="D19" s="248">
        <v>8</v>
      </c>
      <c r="E19" s="4">
        <v>0</v>
      </c>
      <c r="F19" s="15">
        <v>3</v>
      </c>
      <c r="G19" s="299">
        <v>10</v>
      </c>
      <c r="H19" s="239">
        <v>3</v>
      </c>
      <c r="I19" s="302">
        <v>11</v>
      </c>
      <c r="J19" s="205">
        <f t="shared" si="0"/>
        <v>35</v>
      </c>
    </row>
    <row r="20" spans="2:10" x14ac:dyDescent="0.35">
      <c r="B20" s="3" t="s">
        <v>17</v>
      </c>
      <c r="D20" s="304">
        <v>0.01</v>
      </c>
      <c r="E20" s="6">
        <v>2.5100000000000001E-2</v>
      </c>
      <c r="F20" s="6">
        <v>1.66E-2</v>
      </c>
      <c r="G20" s="265" t="s">
        <v>799</v>
      </c>
      <c r="H20" s="265">
        <v>4.0000000000000002E-4</v>
      </c>
      <c r="I20" s="305">
        <v>6.4999999999999997E-3</v>
      </c>
      <c r="J20" s="207">
        <f>AVERAGE(D20:I20)</f>
        <v>1.1719999999999998E-2</v>
      </c>
    </row>
    <row r="21" spans="2:10" x14ac:dyDescent="0.35">
      <c r="B21" s="3" t="s">
        <v>18</v>
      </c>
      <c r="D21" s="304">
        <v>6.6E-3</v>
      </c>
      <c r="E21" s="6">
        <v>1.7299999999999999E-2</v>
      </c>
      <c r="F21" s="6">
        <v>1.7299999999999999E-2</v>
      </c>
      <c r="G21" s="268" t="s">
        <v>471</v>
      </c>
      <c r="H21" s="265">
        <v>3.0999999999999999E-3</v>
      </c>
      <c r="I21" s="305">
        <v>1.0800000000000001E-2</v>
      </c>
      <c r="J21" s="207">
        <f>AVERAGE(D21:I21)</f>
        <v>1.1019999999999999E-2</v>
      </c>
    </row>
    <row r="22" spans="2:10" x14ac:dyDescent="0.35">
      <c r="B22" s="3" t="s">
        <v>19</v>
      </c>
      <c r="D22" s="307">
        <v>0.83</v>
      </c>
      <c r="E22" s="7">
        <v>0.79</v>
      </c>
      <c r="F22" s="7">
        <v>0.74</v>
      </c>
      <c r="G22" s="268">
        <v>0.83</v>
      </c>
      <c r="H22" s="268">
        <v>0.56999999999999995</v>
      </c>
      <c r="I22" s="308">
        <v>0.62</v>
      </c>
      <c r="J22" s="208">
        <f>AVERAGE(D22:I22)</f>
        <v>0.73</v>
      </c>
    </row>
    <row r="23" spans="2:10" x14ac:dyDescent="0.35">
      <c r="B23" s="3" t="s">
        <v>20</v>
      </c>
      <c r="D23" s="279">
        <v>55321</v>
      </c>
      <c r="E23" s="8">
        <v>31528</v>
      </c>
      <c r="F23" s="8">
        <v>24542</v>
      </c>
      <c r="G23" s="273">
        <v>54800</v>
      </c>
      <c r="H23" s="273">
        <v>9093</v>
      </c>
      <c r="I23" s="281">
        <v>54330</v>
      </c>
      <c r="J23" s="210">
        <f>SUM(D23:I23)</f>
        <v>229614</v>
      </c>
    </row>
    <row r="24" spans="2:10" x14ac:dyDescent="0.35">
      <c r="B24" s="3" t="s">
        <v>21</v>
      </c>
      <c r="D24" s="248">
        <v>540</v>
      </c>
      <c r="E24" s="4">
        <v>641</v>
      </c>
      <c r="F24" s="4">
        <v>379</v>
      </c>
      <c r="G24" s="239">
        <v>719</v>
      </c>
      <c r="H24" s="239">
        <v>241</v>
      </c>
      <c r="I24" s="302">
        <v>454</v>
      </c>
      <c r="J24" s="205">
        <f>SUM(D24:I24)</f>
        <v>2974</v>
      </c>
    </row>
    <row r="25" spans="2:10" x14ac:dyDescent="0.35">
      <c r="B25" s="3" t="s">
        <v>23</v>
      </c>
      <c r="D25" s="248">
        <v>2</v>
      </c>
      <c r="E25" s="4">
        <v>14</v>
      </c>
      <c r="F25" s="179" t="s">
        <v>29</v>
      </c>
      <c r="G25" s="239">
        <v>6</v>
      </c>
      <c r="H25" s="289" t="s">
        <v>29</v>
      </c>
      <c r="I25" s="302">
        <v>5</v>
      </c>
      <c r="J25" s="205">
        <f>SUM(D25:I25)</f>
        <v>27</v>
      </c>
    </row>
    <row r="26" spans="2:10" x14ac:dyDescent="0.35">
      <c r="B26" s="3" t="s">
        <v>24</v>
      </c>
      <c r="D26" s="307">
        <v>0.55000000000000004</v>
      </c>
      <c r="E26" s="7">
        <v>0.87</v>
      </c>
      <c r="F26" s="179" t="s">
        <v>29</v>
      </c>
      <c r="G26" s="268">
        <v>0.39</v>
      </c>
      <c r="H26" s="289" t="s">
        <v>29</v>
      </c>
      <c r="I26" s="308">
        <v>0.84</v>
      </c>
      <c r="J26" s="208">
        <f>AVERAGE(D26:I26)</f>
        <v>0.66249999999999998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0.89</v>
      </c>
      <c r="J28" s="212">
        <f>AVERAGE(D28:I28)</f>
        <v>0.82500000000000007</v>
      </c>
    </row>
  </sheetData>
  <pageMargins left="0.511811024" right="0.511811024" top="0.78740157500000008" bottom="0.78740157500000008" header="0.31496062000000008" footer="0.31496062000000008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8134-2785-4BE2-9895-B0254762E013}">
  <dimension ref="B3:L28"/>
  <sheetViews>
    <sheetView showGridLines="0" topLeftCell="A15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36</v>
      </c>
      <c r="G4" s="89">
        <v>52</v>
      </c>
      <c r="H4" s="249">
        <v>18</v>
      </c>
      <c r="I4" s="301">
        <v>64</v>
      </c>
      <c r="J4" s="291">
        <f t="shared" ref="J4:J19" si="0">SUM(D4:I4)</f>
        <v>296</v>
      </c>
      <c r="K4" s="41">
        <v>46095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4">
        <v>0</v>
      </c>
      <c r="H6" s="239">
        <v>0</v>
      </c>
      <c r="I6" s="302">
        <v>4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55</v>
      </c>
      <c r="F7" s="4">
        <f>F4-F5</f>
        <v>31</v>
      </c>
      <c r="G7" s="4">
        <v>47</v>
      </c>
      <c r="H7" s="239">
        <v>16</v>
      </c>
      <c r="I7" s="302">
        <v>53</v>
      </c>
      <c r="J7" s="205">
        <f t="shared" si="0"/>
        <v>257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28</v>
      </c>
      <c r="G8" s="4">
        <v>43</v>
      </c>
      <c r="H8" s="239">
        <v>16</v>
      </c>
      <c r="I8" s="302">
        <v>49</v>
      </c>
      <c r="J8" s="205">
        <f t="shared" si="0"/>
        <v>234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1</v>
      </c>
      <c r="E10" s="4">
        <v>3</v>
      </c>
      <c r="F10" s="4">
        <v>1</v>
      </c>
      <c r="G10" s="4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52</v>
      </c>
      <c r="E11" s="4">
        <v>44</v>
      </c>
      <c r="F11" s="4">
        <v>42</v>
      </c>
      <c r="G11" s="4">
        <v>44</v>
      </c>
      <c r="H11" s="239">
        <v>16</v>
      </c>
      <c r="I11" s="302">
        <v>43</v>
      </c>
      <c r="J11" s="205">
        <f t="shared" si="0"/>
        <v>241</v>
      </c>
    </row>
    <row r="12" spans="2:12" x14ac:dyDescent="0.35">
      <c r="B12" s="3" t="s">
        <v>611</v>
      </c>
      <c r="D12" s="248">
        <v>2</v>
      </c>
      <c r="E12" s="4">
        <v>1</v>
      </c>
      <c r="F12" s="4">
        <v>5</v>
      </c>
      <c r="G12" s="4">
        <v>6</v>
      </c>
      <c r="H12" s="239">
        <v>0</v>
      </c>
      <c r="I12" s="302">
        <v>9</v>
      </c>
      <c r="J12" s="205">
        <f t="shared" si="0"/>
        <v>23</v>
      </c>
    </row>
    <row r="13" spans="2:12" x14ac:dyDescent="0.35">
      <c r="B13" s="3" t="s">
        <v>11</v>
      </c>
      <c r="D13" s="248">
        <v>1</v>
      </c>
      <c r="E13" s="4">
        <v>0</v>
      </c>
      <c r="F13" s="4">
        <v>1</v>
      </c>
      <c r="G13" s="239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0</v>
      </c>
      <c r="E14" s="4">
        <v>0</v>
      </c>
      <c r="F14" s="4">
        <v>0</v>
      </c>
      <c r="G14" s="239">
        <v>3</v>
      </c>
      <c r="H14" s="239">
        <v>0</v>
      </c>
      <c r="I14" s="302">
        <v>0</v>
      </c>
      <c r="J14" s="205">
        <f t="shared" si="0"/>
        <v>3</v>
      </c>
    </row>
    <row r="15" spans="2:12" x14ac:dyDescent="0.35">
      <c r="B15" s="3" t="s">
        <v>113</v>
      </c>
      <c r="D15" s="248">
        <v>0</v>
      </c>
      <c r="E15" s="4">
        <v>5</v>
      </c>
      <c r="F15" s="4">
        <v>0</v>
      </c>
      <c r="G15" s="239">
        <v>2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20</v>
      </c>
      <c r="E16" s="4">
        <v>2</v>
      </c>
      <c r="F16" s="15">
        <v>0</v>
      </c>
      <c r="G16" s="263">
        <v>6</v>
      </c>
      <c r="H16" s="239">
        <v>0</v>
      </c>
      <c r="I16" s="302">
        <v>9</v>
      </c>
      <c r="J16" s="205">
        <f t="shared" si="0"/>
        <v>37</v>
      </c>
    </row>
    <row r="17" spans="2:10" x14ac:dyDescent="0.35">
      <c r="B17" s="3" t="s">
        <v>14</v>
      </c>
      <c r="D17" s="248">
        <v>0</v>
      </c>
      <c r="E17" s="4">
        <v>2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20</v>
      </c>
      <c r="E19" s="4">
        <v>2</v>
      </c>
      <c r="F19" s="15">
        <v>0</v>
      </c>
      <c r="G19" s="299">
        <v>6</v>
      </c>
      <c r="H19" s="239">
        <v>1</v>
      </c>
      <c r="I19" s="302">
        <v>9</v>
      </c>
      <c r="J19" s="205">
        <f t="shared" si="0"/>
        <v>38</v>
      </c>
    </row>
    <row r="20" spans="2:10" x14ac:dyDescent="0.35">
      <c r="B20" s="3" t="s">
        <v>17</v>
      </c>
      <c r="D20" s="304">
        <v>4.7000000000000002E-3</v>
      </c>
      <c r="E20" s="6">
        <v>8.8000000000000005E-3</v>
      </c>
      <c r="F20" s="6">
        <v>2.2000000000000001E-3</v>
      </c>
      <c r="G20" s="265" t="s">
        <v>434</v>
      </c>
      <c r="H20" s="265">
        <v>2.2000000000000001E-3</v>
      </c>
      <c r="I20" s="305">
        <v>4.8999999999999998E-3</v>
      </c>
      <c r="J20" s="207">
        <f>AVERAGE(D20:I20)</f>
        <v>4.5599999999999998E-3</v>
      </c>
    </row>
    <row r="21" spans="2:10" x14ac:dyDescent="0.35">
      <c r="B21" s="3" t="s">
        <v>18</v>
      </c>
      <c r="D21" s="304">
        <v>7.0000000000000001E-3</v>
      </c>
      <c r="E21" s="6" t="s">
        <v>801</v>
      </c>
      <c r="F21" s="6">
        <v>1.7000000000000001E-2</v>
      </c>
      <c r="G21" s="268" t="s">
        <v>776</v>
      </c>
      <c r="H21" s="265">
        <v>3.0999999999999999E-3</v>
      </c>
      <c r="I21" s="305">
        <v>1.0200000000000001E-2</v>
      </c>
      <c r="J21" s="207">
        <f>AVERAGE(D21:I21)</f>
        <v>9.325E-3</v>
      </c>
    </row>
    <row r="22" spans="2:10" x14ac:dyDescent="0.35">
      <c r="B22" s="3" t="s">
        <v>19</v>
      </c>
      <c r="D22" s="307">
        <v>0.67</v>
      </c>
      <c r="E22" s="7">
        <v>0.72</v>
      </c>
      <c r="F22" s="7">
        <v>0.74</v>
      </c>
      <c r="G22" s="268">
        <v>0.63</v>
      </c>
      <c r="H22" s="268">
        <v>0.48</v>
      </c>
      <c r="I22" s="308">
        <v>0.46</v>
      </c>
      <c r="J22" s="208">
        <f>AVERAGE(D22:I22)</f>
        <v>0.61666666666666659</v>
      </c>
    </row>
    <row r="23" spans="2:10" x14ac:dyDescent="0.35">
      <c r="B23" s="3" t="s">
        <v>20</v>
      </c>
      <c r="D23" s="279">
        <v>51665</v>
      </c>
      <c r="E23" s="8">
        <v>30672</v>
      </c>
      <c r="F23" s="8">
        <v>32991</v>
      </c>
      <c r="G23" s="273">
        <v>32255</v>
      </c>
      <c r="H23" s="273">
        <v>7604</v>
      </c>
      <c r="I23" s="281">
        <v>29639</v>
      </c>
      <c r="J23" s="210">
        <f>SUM(D23:I23)</f>
        <v>184826</v>
      </c>
    </row>
    <row r="24" spans="2:10" x14ac:dyDescent="0.35">
      <c r="B24" s="3" t="s">
        <v>21</v>
      </c>
      <c r="D24" s="248">
        <v>463</v>
      </c>
      <c r="E24" s="4">
        <v>504</v>
      </c>
      <c r="F24" s="4">
        <v>472</v>
      </c>
      <c r="G24" s="239">
        <v>424</v>
      </c>
      <c r="H24" s="239">
        <v>372</v>
      </c>
      <c r="I24" s="302">
        <v>446</v>
      </c>
      <c r="J24" s="205">
        <f>SUM(D24:I24)</f>
        <v>2681</v>
      </c>
    </row>
    <row r="25" spans="2:10" x14ac:dyDescent="0.35">
      <c r="B25" s="3" t="s">
        <v>23</v>
      </c>
      <c r="D25" s="248">
        <v>5</v>
      </c>
      <c r="E25" s="4">
        <v>12</v>
      </c>
      <c r="F25" s="179" t="s">
        <v>29</v>
      </c>
      <c r="G25" s="239">
        <v>5</v>
      </c>
      <c r="H25" s="289" t="s">
        <v>29</v>
      </c>
      <c r="I25" s="302">
        <v>4</v>
      </c>
      <c r="J25" s="205">
        <f>SUM(D25:I25)</f>
        <v>26</v>
      </c>
    </row>
    <row r="26" spans="2:10" x14ac:dyDescent="0.35">
      <c r="B26" s="3" t="s">
        <v>24</v>
      </c>
      <c r="D26" s="307">
        <v>0.56000000000000005</v>
      </c>
      <c r="E26" s="7">
        <v>0.87</v>
      </c>
      <c r="F26" s="179" t="s">
        <v>29</v>
      </c>
      <c r="G26" s="268">
        <v>0.39</v>
      </c>
      <c r="H26" s="289" t="s">
        <v>29</v>
      </c>
      <c r="I26" s="308">
        <v>0.85</v>
      </c>
      <c r="J26" s="208">
        <f>AVERAGE(D26:I26)</f>
        <v>0.66750000000000009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0.91</v>
      </c>
      <c r="J28" s="212">
        <f>AVERAGE(D28:I28)</f>
        <v>0.83000000000000007</v>
      </c>
    </row>
  </sheetData>
  <pageMargins left="0.511811024" right="0.511811024" top="0.78740157500000008" bottom="0.78740157500000008" header="0.31496062000000008" footer="0.31496062000000008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9A40-05E1-44B6-B3DC-DF0C76400D3C}">
  <dimension ref="B3:L28"/>
  <sheetViews>
    <sheetView showGridLines="0" topLeftCell="A1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35</v>
      </c>
      <c r="G4" s="89">
        <v>52</v>
      </c>
      <c r="H4" s="249">
        <v>18</v>
      </c>
      <c r="I4" s="301">
        <v>64</v>
      </c>
      <c r="J4" s="291">
        <f t="shared" ref="J4:J19" si="0">SUM(D4:I4)</f>
        <v>295</v>
      </c>
      <c r="K4" s="41">
        <v>46097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1</v>
      </c>
      <c r="H6" s="239">
        <v>0</v>
      </c>
      <c r="I6" s="302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30</v>
      </c>
      <c r="G7" s="4">
        <v>44</v>
      </c>
      <c r="H7" s="239">
        <v>16</v>
      </c>
      <c r="I7" s="302">
        <v>54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48</v>
      </c>
      <c r="E8" s="4">
        <v>52</v>
      </c>
      <c r="F8" s="4">
        <v>27</v>
      </c>
      <c r="G8" s="4">
        <v>40</v>
      </c>
      <c r="H8" s="239">
        <v>15</v>
      </c>
      <c r="I8" s="302">
        <v>49</v>
      </c>
      <c r="J8" s="205">
        <f t="shared" si="0"/>
        <v>231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61</v>
      </c>
      <c r="E11" s="4">
        <v>57</v>
      </c>
      <c r="F11" s="4">
        <v>24</v>
      </c>
      <c r="G11" s="4">
        <v>42</v>
      </c>
      <c r="H11" s="239">
        <v>16</v>
      </c>
      <c r="I11" s="302">
        <v>53</v>
      </c>
      <c r="J11" s="205">
        <f t="shared" si="0"/>
        <v>253</v>
      </c>
    </row>
    <row r="12" spans="2:12" x14ac:dyDescent="0.35">
      <c r="B12" s="3" t="s">
        <v>611</v>
      </c>
      <c r="D12" s="248">
        <v>0</v>
      </c>
      <c r="E12" s="4">
        <v>2</v>
      </c>
      <c r="F12" s="4">
        <v>4</v>
      </c>
      <c r="G12" s="4">
        <v>0</v>
      </c>
      <c r="H12" s="239">
        <v>0</v>
      </c>
      <c r="I12" s="302">
        <v>3</v>
      </c>
      <c r="J12" s="205">
        <f t="shared" si="0"/>
        <v>9</v>
      </c>
    </row>
    <row r="13" spans="2:12" x14ac:dyDescent="0.35">
      <c r="B13" s="3" t="s">
        <v>11</v>
      </c>
      <c r="D13" s="248">
        <v>9</v>
      </c>
      <c r="E13" s="4">
        <v>0</v>
      </c>
      <c r="F13" s="4">
        <v>1</v>
      </c>
      <c r="G13" s="239">
        <v>0</v>
      </c>
      <c r="H13" s="239">
        <v>1</v>
      </c>
      <c r="I13" s="302">
        <v>1</v>
      </c>
      <c r="J13" s="205">
        <f t="shared" si="0"/>
        <v>12</v>
      </c>
    </row>
    <row r="14" spans="2:12" x14ac:dyDescent="0.35">
      <c r="B14" s="3" t="s">
        <v>112</v>
      </c>
      <c r="D14" s="248">
        <v>4</v>
      </c>
      <c r="E14" s="4">
        <v>4</v>
      </c>
      <c r="F14" s="4">
        <v>0</v>
      </c>
      <c r="G14" s="239">
        <v>3</v>
      </c>
      <c r="H14" s="239">
        <v>0</v>
      </c>
      <c r="I14" s="302">
        <v>0</v>
      </c>
      <c r="J14" s="205">
        <f t="shared" si="0"/>
        <v>11</v>
      </c>
    </row>
    <row r="15" spans="2:12" x14ac:dyDescent="0.35">
      <c r="B15" s="3" t="s">
        <v>113</v>
      </c>
      <c r="D15" s="248">
        <v>0</v>
      </c>
      <c r="E15" s="4">
        <v>5</v>
      </c>
      <c r="F15" s="4">
        <v>0</v>
      </c>
      <c r="G15" s="239">
        <v>2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12</v>
      </c>
      <c r="E16" s="4">
        <v>0</v>
      </c>
      <c r="F16" s="15">
        <v>1</v>
      </c>
      <c r="G16" s="263">
        <v>7</v>
      </c>
      <c r="H16" s="239">
        <v>0</v>
      </c>
      <c r="I16" s="302">
        <v>12</v>
      </c>
      <c r="J16" s="205">
        <f t="shared" si="0"/>
        <v>32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1</v>
      </c>
      <c r="G18" s="239">
        <v>0</v>
      </c>
      <c r="H18" s="303">
        <v>0</v>
      </c>
      <c r="I18" s="302">
        <v>0</v>
      </c>
      <c r="J18" s="205">
        <f t="shared" si="0"/>
        <v>1</v>
      </c>
    </row>
    <row r="19" spans="2:10" x14ac:dyDescent="0.35">
      <c r="B19" s="3" t="s">
        <v>16</v>
      </c>
      <c r="D19" s="248">
        <v>12</v>
      </c>
      <c r="E19" s="4">
        <v>0</v>
      </c>
      <c r="F19" s="15">
        <v>1</v>
      </c>
      <c r="G19" s="299">
        <v>7</v>
      </c>
      <c r="H19" s="239">
        <v>1</v>
      </c>
      <c r="I19" s="302">
        <v>12</v>
      </c>
      <c r="J19" s="205">
        <f t="shared" si="0"/>
        <v>33</v>
      </c>
    </row>
    <row r="20" spans="2:10" x14ac:dyDescent="0.35">
      <c r="B20" s="3" t="s">
        <v>17</v>
      </c>
      <c r="D20" s="304">
        <v>1.4800000000000001E-2</v>
      </c>
      <c r="E20" s="6">
        <v>1.8599999999999998E-2</v>
      </c>
      <c r="F20" s="6">
        <v>5.4000000000000003E-3</v>
      </c>
      <c r="G20" s="265" t="s">
        <v>814</v>
      </c>
      <c r="H20" s="265">
        <v>3.8999999999999998E-3</v>
      </c>
      <c r="I20" s="305">
        <v>8.6E-3</v>
      </c>
      <c r="J20" s="207">
        <f>AVERAGE(D20:I20)</f>
        <v>1.026E-2</v>
      </c>
    </row>
    <row r="21" spans="2:10" x14ac:dyDescent="0.35">
      <c r="B21" s="3" t="s">
        <v>18</v>
      </c>
      <c r="D21" s="304">
        <v>7.7999999999999996E-3</v>
      </c>
      <c r="E21" s="6">
        <v>1.7100000000000001E-2</v>
      </c>
      <c r="F21" s="6">
        <v>1.7100000000000001E-2</v>
      </c>
      <c r="G21" s="268" t="s">
        <v>252</v>
      </c>
      <c r="H21" s="265">
        <v>3.0000000000000001E-3</v>
      </c>
      <c r="I21" s="305">
        <v>1.0200000000000001E-2</v>
      </c>
      <c r="J21" s="207">
        <f>AVERAGE(D21:I21)</f>
        <v>1.1039999999999999E-2</v>
      </c>
    </row>
    <row r="22" spans="2:10" x14ac:dyDescent="0.35">
      <c r="B22" s="3" t="s">
        <v>19</v>
      </c>
      <c r="D22" s="307">
        <v>0.75</v>
      </c>
      <c r="E22" s="7">
        <v>0.85</v>
      </c>
      <c r="F22" s="7">
        <v>0.72</v>
      </c>
      <c r="G22" s="268">
        <v>0.64</v>
      </c>
      <c r="H22" s="268">
        <v>0.75</v>
      </c>
      <c r="I22" s="308">
        <v>0.49</v>
      </c>
      <c r="J22" s="208">
        <f>AVERAGE(D22:I22)</f>
        <v>0.70000000000000007</v>
      </c>
    </row>
    <row r="23" spans="2:10" x14ac:dyDescent="0.35">
      <c r="B23" s="3" t="s">
        <v>20</v>
      </c>
      <c r="D23" s="279">
        <v>63577</v>
      </c>
      <c r="E23" s="8">
        <v>40368</v>
      </c>
      <c r="F23" s="8">
        <v>17106</v>
      </c>
      <c r="G23" s="273">
        <v>37274</v>
      </c>
      <c r="H23" s="273">
        <v>12055</v>
      </c>
      <c r="I23" s="281">
        <v>43190</v>
      </c>
      <c r="J23" s="210">
        <f>SUM(D23:I23)</f>
        <v>213570</v>
      </c>
    </row>
    <row r="24" spans="2:10" x14ac:dyDescent="0.35">
      <c r="B24" s="3" t="s">
        <v>21</v>
      </c>
      <c r="D24" s="248">
        <v>518</v>
      </c>
      <c r="E24" s="4">
        <v>805</v>
      </c>
      <c r="F24" s="4">
        <v>303</v>
      </c>
      <c r="G24" s="239">
        <v>413</v>
      </c>
      <c r="H24" s="239">
        <v>240</v>
      </c>
      <c r="I24" s="302">
        <v>586</v>
      </c>
      <c r="J24" s="205">
        <f>SUM(D24:I24)</f>
        <v>2865</v>
      </c>
    </row>
    <row r="25" spans="2:10" x14ac:dyDescent="0.35">
      <c r="B25" s="3" t="s">
        <v>23</v>
      </c>
      <c r="D25" s="248">
        <v>17</v>
      </c>
      <c r="E25" s="4">
        <v>13</v>
      </c>
      <c r="F25" s="179" t="s">
        <v>29</v>
      </c>
      <c r="G25" s="239">
        <v>15</v>
      </c>
      <c r="H25" s="289" t="s">
        <v>29</v>
      </c>
      <c r="I25" s="302">
        <v>8</v>
      </c>
      <c r="J25" s="205">
        <f>SUM(D25:I25)</f>
        <v>53</v>
      </c>
    </row>
    <row r="26" spans="2:10" x14ac:dyDescent="0.35">
      <c r="B26" s="3" t="s">
        <v>24</v>
      </c>
      <c r="D26" s="307">
        <v>0.62</v>
      </c>
      <c r="E26" s="7">
        <v>0.88</v>
      </c>
      <c r="F26" s="179" t="s">
        <v>29</v>
      </c>
      <c r="G26" s="268">
        <v>0.44</v>
      </c>
      <c r="H26" s="289" t="s">
        <v>29</v>
      </c>
      <c r="I26" s="308">
        <v>0.84</v>
      </c>
      <c r="J26" s="208">
        <f>AVERAGE(D26:I26)</f>
        <v>0.69499999999999995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0.97</v>
      </c>
      <c r="J28" s="212">
        <f>AVERAGE(D28:I28)</f>
        <v>0.84499999999999997</v>
      </c>
    </row>
  </sheetData>
  <pageMargins left="0.511811024" right="0.511811024" top="0.78740157500000008" bottom="0.78740157500000008" header="0.31496062000000008" footer="0.31496062000000008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491D-2C08-41BD-B0AE-EA69F38E8C0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35</v>
      </c>
      <c r="G4" s="89">
        <v>52</v>
      </c>
      <c r="H4" s="249">
        <v>18</v>
      </c>
      <c r="I4" s="301">
        <v>64</v>
      </c>
      <c r="J4" s="291">
        <f t="shared" ref="J4:J19" si="0">SUM(D4:I4)</f>
        <v>295</v>
      </c>
      <c r="K4" s="41">
        <v>46098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1</v>
      </c>
      <c r="H6" s="239">
        <v>0</v>
      </c>
      <c r="I6" s="302">
        <v>19</v>
      </c>
      <c r="J6" s="205">
        <f t="shared" si="0"/>
        <v>23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30</v>
      </c>
      <c r="G7" s="4">
        <v>44</v>
      </c>
      <c r="H7" s="239">
        <v>16</v>
      </c>
      <c r="I7" s="302">
        <v>38</v>
      </c>
      <c r="J7" s="205">
        <f t="shared" si="0"/>
        <v>240</v>
      </c>
      <c r="L7" s="25"/>
    </row>
    <row r="8" spans="2:12" x14ac:dyDescent="0.35">
      <c r="B8" s="3" t="s">
        <v>7</v>
      </c>
      <c r="D8" s="96">
        <v>48</v>
      </c>
      <c r="E8" s="4">
        <v>52</v>
      </c>
      <c r="F8" s="4">
        <v>27</v>
      </c>
      <c r="G8" s="4">
        <v>40</v>
      </c>
      <c r="H8" s="239">
        <v>15</v>
      </c>
      <c r="I8" s="302">
        <v>34</v>
      </c>
      <c r="J8" s="205">
        <f t="shared" si="0"/>
        <v>216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51</v>
      </c>
      <c r="E11" s="4">
        <v>40</v>
      </c>
      <c r="F11" s="4">
        <v>37</v>
      </c>
      <c r="G11" s="4">
        <v>47</v>
      </c>
      <c r="H11" s="239">
        <v>16</v>
      </c>
      <c r="I11" s="302">
        <v>27</v>
      </c>
      <c r="J11" s="205">
        <f t="shared" si="0"/>
        <v>218</v>
      </c>
    </row>
    <row r="12" spans="2:12" x14ac:dyDescent="0.35">
      <c r="B12" s="3" t="s">
        <v>611</v>
      </c>
      <c r="D12" s="248">
        <v>1</v>
      </c>
      <c r="E12" s="4">
        <v>2</v>
      </c>
      <c r="F12" s="4">
        <v>2</v>
      </c>
      <c r="G12" s="4">
        <v>0</v>
      </c>
      <c r="H12" s="239">
        <v>0</v>
      </c>
      <c r="I12" s="302">
        <v>11</v>
      </c>
      <c r="J12" s="205">
        <f t="shared" si="0"/>
        <v>16</v>
      </c>
    </row>
    <row r="13" spans="2:12" x14ac:dyDescent="0.35">
      <c r="B13" s="3" t="s">
        <v>11</v>
      </c>
      <c r="D13" s="248">
        <v>8</v>
      </c>
      <c r="E13" s="4">
        <v>0</v>
      </c>
      <c r="F13" s="4">
        <v>0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0</v>
      </c>
      <c r="E14" s="4">
        <v>0</v>
      </c>
      <c r="F14" s="4">
        <v>0</v>
      </c>
      <c r="G14" s="239">
        <v>0</v>
      </c>
      <c r="H14" s="239">
        <v>0</v>
      </c>
      <c r="I14" s="302">
        <v>0</v>
      </c>
      <c r="J14" s="205">
        <f t="shared" si="0"/>
        <v>0</v>
      </c>
    </row>
    <row r="15" spans="2:12" x14ac:dyDescent="0.35">
      <c r="B15" s="3" t="s">
        <v>113</v>
      </c>
      <c r="D15" s="248">
        <v>1</v>
      </c>
      <c r="E15" s="4">
        <v>4</v>
      </c>
      <c r="F15" s="4">
        <v>0</v>
      </c>
      <c r="G15" s="239">
        <v>2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6</v>
      </c>
      <c r="E16" s="4">
        <v>0</v>
      </c>
      <c r="F16" s="15">
        <v>0</v>
      </c>
      <c r="G16" s="263">
        <v>3</v>
      </c>
      <c r="H16" s="239">
        <v>0</v>
      </c>
      <c r="I16" s="302">
        <v>13</v>
      </c>
      <c r="J16" s="205">
        <f t="shared" si="0"/>
        <v>22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6</v>
      </c>
      <c r="E19" s="4">
        <v>0</v>
      </c>
      <c r="F19" s="15">
        <v>0</v>
      </c>
      <c r="G19" s="299">
        <v>3</v>
      </c>
      <c r="H19" s="239">
        <v>1</v>
      </c>
      <c r="I19" s="302">
        <v>13</v>
      </c>
      <c r="J19" s="205">
        <f t="shared" si="0"/>
        <v>23</v>
      </c>
    </row>
    <row r="20" spans="2:10" x14ac:dyDescent="0.35">
      <c r="B20" s="3" t="s">
        <v>17</v>
      </c>
      <c r="D20" s="304">
        <v>1E-3</v>
      </c>
      <c r="E20" s="6">
        <v>0</v>
      </c>
      <c r="F20" s="6">
        <v>0</v>
      </c>
      <c r="G20" s="265" t="s">
        <v>120</v>
      </c>
      <c r="H20" s="265">
        <v>5.7000000000000002E-3</v>
      </c>
      <c r="I20" s="305">
        <v>1.66E-2</v>
      </c>
      <c r="J20" s="207">
        <f>AVERAGE(D20:I20)</f>
        <v>4.6600000000000001E-3</v>
      </c>
    </row>
    <row r="21" spans="2:10" x14ac:dyDescent="0.35">
      <c r="B21" s="3" t="s">
        <v>18</v>
      </c>
      <c r="D21" s="304">
        <v>7.3000000000000001E-3</v>
      </c>
      <c r="E21" s="6">
        <v>1.7299999999999999E-2</v>
      </c>
      <c r="F21" s="6">
        <v>1.7299999999999999E-2</v>
      </c>
      <c r="G21" s="268" t="s">
        <v>252</v>
      </c>
      <c r="H21" s="265">
        <v>3.3E-3</v>
      </c>
      <c r="I21" s="305">
        <v>9.1999999999999998E-3</v>
      </c>
      <c r="J21" s="207">
        <f>AVERAGE(D21:I21)</f>
        <v>1.0879999999999999E-2</v>
      </c>
    </row>
    <row r="22" spans="2:10" x14ac:dyDescent="0.35">
      <c r="B22" s="3" t="s">
        <v>19</v>
      </c>
      <c r="D22" s="307">
        <v>0.78</v>
      </c>
      <c r="E22" s="7">
        <v>0.78</v>
      </c>
      <c r="F22" s="7">
        <v>0.68</v>
      </c>
      <c r="G22" s="268">
        <v>0.7</v>
      </c>
      <c r="H22" s="268">
        <v>0.8</v>
      </c>
      <c r="I22" s="308">
        <v>0.67</v>
      </c>
      <c r="J22" s="208">
        <f>AVERAGE(D22:I22)</f>
        <v>0.73499999999999999</v>
      </c>
    </row>
    <row r="23" spans="2:10" x14ac:dyDescent="0.35">
      <c r="B23" s="3" t="s">
        <v>20</v>
      </c>
      <c r="D23" s="279">
        <v>34901</v>
      </c>
      <c r="E23" s="8">
        <v>21581</v>
      </c>
      <c r="F23" s="8">
        <v>25789</v>
      </c>
      <c r="G23" s="273">
        <v>42477</v>
      </c>
      <c r="H23" s="273">
        <v>12761</v>
      </c>
      <c r="I23" s="281">
        <v>28424</v>
      </c>
      <c r="J23" s="210">
        <f>SUM(D23:I23)</f>
        <v>165933</v>
      </c>
    </row>
    <row r="24" spans="2:10" x14ac:dyDescent="0.35">
      <c r="B24" s="3" t="s">
        <v>21</v>
      </c>
      <c r="D24" s="248">
        <v>704</v>
      </c>
      <c r="E24" s="4">
        <v>483</v>
      </c>
      <c r="F24" s="4">
        <v>366</v>
      </c>
      <c r="G24" s="239">
        <v>486</v>
      </c>
      <c r="H24" s="239">
        <v>39</v>
      </c>
      <c r="I24" s="302">
        <v>253</v>
      </c>
      <c r="J24" s="205">
        <f>SUM(D24:I24)</f>
        <v>2331</v>
      </c>
    </row>
    <row r="25" spans="2:10" x14ac:dyDescent="0.35">
      <c r="B25" s="3" t="s">
        <v>23</v>
      </c>
      <c r="D25" s="248">
        <v>2</v>
      </c>
      <c r="E25" s="4">
        <v>8</v>
      </c>
      <c r="F25" s="179" t="s">
        <v>29</v>
      </c>
      <c r="G25" s="239">
        <v>3</v>
      </c>
      <c r="H25" s="289" t="s">
        <v>29</v>
      </c>
      <c r="I25" s="302">
        <v>5</v>
      </c>
      <c r="J25" s="205">
        <f>SUM(D25:I25)</f>
        <v>18</v>
      </c>
    </row>
    <row r="26" spans="2:10" x14ac:dyDescent="0.35">
      <c r="B26" s="3" t="s">
        <v>24</v>
      </c>
      <c r="D26" s="307">
        <v>0.63</v>
      </c>
      <c r="E26" s="7">
        <v>0.89</v>
      </c>
      <c r="F26" s="179" t="s">
        <v>29</v>
      </c>
      <c r="G26" s="268">
        <v>0.46</v>
      </c>
      <c r="H26" s="289" t="s">
        <v>29</v>
      </c>
      <c r="I26" s="308">
        <v>0.9</v>
      </c>
      <c r="J26" s="208">
        <f>AVERAGE(D26:I26)</f>
        <v>0.72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0.98</v>
      </c>
      <c r="J28" s="212">
        <f>AVERAGE(D28:I28)</f>
        <v>0.84499999999999997</v>
      </c>
    </row>
  </sheetData>
  <pageMargins left="0.511811024" right="0.511811024" top="0.78740157500000008" bottom="0.78740157500000008" header="0.31496062000000008" footer="0.31496062000000008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3586-5D24-4EA9-AF66-6E3AD40B3A33}">
  <dimension ref="B3:L28"/>
  <sheetViews>
    <sheetView showGridLines="0" topLeftCell="A11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64</v>
      </c>
      <c r="E4" s="89">
        <v>62</v>
      </c>
      <c r="F4" s="89">
        <v>35</v>
      </c>
      <c r="G4" s="89">
        <v>52</v>
      </c>
      <c r="H4" s="249">
        <v>18</v>
      </c>
      <c r="I4" s="301">
        <v>64</v>
      </c>
      <c r="J4" s="291">
        <f t="shared" ref="J4:J19" si="0">SUM(D4:I4)</f>
        <v>295</v>
      </c>
      <c r="K4" s="41">
        <v>46099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32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1</v>
      </c>
      <c r="H6" s="239">
        <v>0</v>
      </c>
      <c r="I6" s="302">
        <v>7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30</v>
      </c>
      <c r="G7" s="4">
        <v>44</v>
      </c>
      <c r="H7" s="239">
        <v>16</v>
      </c>
      <c r="I7" s="302">
        <v>50</v>
      </c>
      <c r="J7" s="205">
        <f t="shared" si="0"/>
        <v>252</v>
      </c>
      <c r="L7" s="25"/>
    </row>
    <row r="8" spans="2:12" x14ac:dyDescent="0.35">
      <c r="B8" s="3" t="s">
        <v>7</v>
      </c>
      <c r="D8" s="96">
        <v>48</v>
      </c>
      <c r="E8" s="4">
        <v>52</v>
      </c>
      <c r="F8" s="4">
        <v>27</v>
      </c>
      <c r="G8" s="4">
        <v>40</v>
      </c>
      <c r="H8" s="239">
        <v>15</v>
      </c>
      <c r="I8" s="302">
        <v>45</v>
      </c>
      <c r="J8" s="205">
        <f t="shared" si="0"/>
        <v>227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62</v>
      </c>
      <c r="E11" s="4">
        <v>50</v>
      </c>
      <c r="F11" s="4">
        <v>35</v>
      </c>
      <c r="G11" s="4">
        <v>48</v>
      </c>
      <c r="H11" s="239">
        <v>16</v>
      </c>
      <c r="I11" s="302">
        <v>46</v>
      </c>
      <c r="J11" s="205">
        <f t="shared" si="0"/>
        <v>257</v>
      </c>
    </row>
    <row r="12" spans="2:12" x14ac:dyDescent="0.35">
      <c r="B12" s="3" t="s">
        <v>611</v>
      </c>
      <c r="D12" s="248">
        <v>1</v>
      </c>
      <c r="E12" s="4">
        <v>1</v>
      </c>
      <c r="F12" s="4">
        <v>2</v>
      </c>
      <c r="G12" s="4">
        <v>0</v>
      </c>
      <c r="H12" s="239">
        <v>0</v>
      </c>
      <c r="I12" s="302">
        <v>4</v>
      </c>
      <c r="J12" s="205">
        <f t="shared" si="0"/>
        <v>8</v>
      </c>
    </row>
    <row r="13" spans="2:12" x14ac:dyDescent="0.35">
      <c r="B13" s="3" t="s">
        <v>11</v>
      </c>
      <c r="D13" s="248">
        <v>4</v>
      </c>
      <c r="E13" s="4">
        <v>0</v>
      </c>
      <c r="F13" s="4">
        <v>0</v>
      </c>
      <c r="G13" s="239">
        <v>0</v>
      </c>
      <c r="H13" s="239">
        <v>0</v>
      </c>
      <c r="I13" s="302">
        <v>0</v>
      </c>
      <c r="J13" s="205">
        <f t="shared" si="0"/>
        <v>4</v>
      </c>
    </row>
    <row r="14" spans="2:12" x14ac:dyDescent="0.35">
      <c r="B14" s="3" t="s">
        <v>112</v>
      </c>
      <c r="D14" s="248">
        <v>7</v>
      </c>
      <c r="E14" s="4">
        <v>4</v>
      </c>
      <c r="F14" s="4">
        <v>0</v>
      </c>
      <c r="G14" s="239">
        <v>0</v>
      </c>
      <c r="H14" s="239">
        <v>0</v>
      </c>
      <c r="I14" s="302">
        <v>0</v>
      </c>
      <c r="J14" s="205">
        <f t="shared" si="0"/>
        <v>11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6</v>
      </c>
      <c r="E16" s="4">
        <v>0</v>
      </c>
      <c r="F16" s="15">
        <v>2</v>
      </c>
      <c r="G16" s="263">
        <v>2</v>
      </c>
      <c r="H16" s="239">
        <v>0</v>
      </c>
      <c r="I16" s="302">
        <v>13</v>
      </c>
      <c r="J16" s="205">
        <f t="shared" si="0"/>
        <v>23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2</v>
      </c>
      <c r="G18" s="239">
        <v>0</v>
      </c>
      <c r="H18" s="303">
        <v>0</v>
      </c>
      <c r="I18" s="302">
        <v>0</v>
      </c>
      <c r="J18" s="205">
        <f t="shared" si="0"/>
        <v>2</v>
      </c>
    </row>
    <row r="19" spans="2:10" x14ac:dyDescent="0.35">
      <c r="B19" s="3" t="s">
        <v>16</v>
      </c>
      <c r="D19" s="248">
        <v>6</v>
      </c>
      <c r="E19" s="4">
        <v>0</v>
      </c>
      <c r="F19" s="15">
        <v>2</v>
      </c>
      <c r="G19" s="299">
        <v>2</v>
      </c>
      <c r="H19" s="239">
        <v>5</v>
      </c>
      <c r="I19" s="302">
        <v>13</v>
      </c>
      <c r="J19" s="205">
        <f t="shared" si="0"/>
        <v>28</v>
      </c>
    </row>
    <row r="20" spans="2:10" x14ac:dyDescent="0.35">
      <c r="B20" s="3" t="s">
        <v>17</v>
      </c>
      <c r="D20" s="304">
        <v>1.1299999999999999E-2</v>
      </c>
      <c r="E20" s="6">
        <v>8.6999999999999994E-3</v>
      </c>
      <c r="F20" s="6">
        <v>6.6E-3</v>
      </c>
      <c r="G20" s="265" t="s">
        <v>367</v>
      </c>
      <c r="H20" s="265">
        <v>1.4800000000000001E-2</v>
      </c>
      <c r="I20" s="305">
        <v>4.3E-3</v>
      </c>
      <c r="J20" s="207">
        <f>AVERAGE(D20:I20)</f>
        <v>9.1399999999999988E-3</v>
      </c>
    </row>
    <row r="21" spans="2:10" x14ac:dyDescent="0.35">
      <c r="B21" s="3" t="s">
        <v>18</v>
      </c>
      <c r="D21" s="304">
        <v>7.7999999999999996E-3</v>
      </c>
      <c r="E21" s="6">
        <v>1.6799999999999999E-2</v>
      </c>
      <c r="F21" s="6">
        <v>1.6799999999999999E-2</v>
      </c>
      <c r="G21" s="268" t="s">
        <v>495</v>
      </c>
      <c r="H21" s="265">
        <v>4.4999999999999997E-3</v>
      </c>
      <c r="I21" s="305">
        <v>9.1999999999999998E-3</v>
      </c>
      <c r="J21" s="207">
        <f>AVERAGE(D21:I21)</f>
        <v>1.1019999999999999E-2</v>
      </c>
    </row>
    <row r="22" spans="2:10" x14ac:dyDescent="0.35">
      <c r="B22" s="3" t="s">
        <v>19</v>
      </c>
      <c r="D22" s="307">
        <v>0.75</v>
      </c>
      <c r="E22" s="7">
        <v>0.79</v>
      </c>
      <c r="F22" s="7">
        <v>0.77</v>
      </c>
      <c r="G22" s="268">
        <v>0.67</v>
      </c>
      <c r="H22" s="268">
        <v>0.56000000000000005</v>
      </c>
      <c r="I22" s="308">
        <v>0.64</v>
      </c>
      <c r="J22" s="208">
        <f>AVERAGE(D22:I22)</f>
        <v>0.69666666666666666</v>
      </c>
    </row>
    <row r="23" spans="2:10" x14ac:dyDescent="0.35">
      <c r="B23" s="3" t="s">
        <v>20</v>
      </c>
      <c r="D23" s="279">
        <v>64407</v>
      </c>
      <c r="E23" s="8">
        <v>34916</v>
      </c>
      <c r="F23" s="8">
        <v>29729</v>
      </c>
      <c r="G23" s="273">
        <v>40015</v>
      </c>
      <c r="H23" s="273">
        <v>8464</v>
      </c>
      <c r="I23" s="281">
        <v>50070</v>
      </c>
      <c r="J23" s="210">
        <f>SUM(D23:I23)</f>
        <v>227601</v>
      </c>
    </row>
    <row r="24" spans="2:10" x14ac:dyDescent="0.35">
      <c r="B24" s="3" t="s">
        <v>21</v>
      </c>
      <c r="D24" s="248">
        <v>580</v>
      </c>
      <c r="E24" s="4">
        <v>611</v>
      </c>
      <c r="F24" s="4">
        <v>403</v>
      </c>
      <c r="G24" s="239">
        <v>569</v>
      </c>
      <c r="H24" s="239">
        <v>255</v>
      </c>
      <c r="I24" s="302">
        <v>469</v>
      </c>
      <c r="J24" s="205">
        <f>SUM(D24:I24)</f>
        <v>2887</v>
      </c>
    </row>
    <row r="25" spans="2:10" x14ac:dyDescent="0.35">
      <c r="B25" s="3" t="s">
        <v>23</v>
      </c>
      <c r="D25" s="248">
        <v>9</v>
      </c>
      <c r="E25" s="4">
        <v>9</v>
      </c>
      <c r="F25" s="179" t="s">
        <v>29</v>
      </c>
      <c r="G25" s="239">
        <v>4</v>
      </c>
      <c r="H25" s="289" t="s">
        <v>29</v>
      </c>
      <c r="I25" s="302">
        <v>2</v>
      </c>
      <c r="J25" s="205">
        <f>SUM(D25:I25)</f>
        <v>24</v>
      </c>
    </row>
    <row r="26" spans="2:10" x14ac:dyDescent="0.35">
      <c r="B26" s="3" t="s">
        <v>24</v>
      </c>
      <c r="D26" s="307">
        <v>0.63</v>
      </c>
      <c r="E26" s="7">
        <v>0.88</v>
      </c>
      <c r="F26" s="179" t="s">
        <v>29</v>
      </c>
      <c r="G26" s="268">
        <v>0.47</v>
      </c>
      <c r="H26" s="289" t="s">
        <v>29</v>
      </c>
      <c r="I26" s="308">
        <v>0.9</v>
      </c>
      <c r="J26" s="208">
        <f>AVERAGE(D26:I26)</f>
        <v>0.72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0.83</v>
      </c>
      <c r="F28" s="294" t="s">
        <v>29</v>
      </c>
      <c r="G28" s="285">
        <v>0.77</v>
      </c>
      <c r="H28" s="280" t="s">
        <v>29</v>
      </c>
      <c r="I28" s="312">
        <v>0.98</v>
      </c>
      <c r="J28" s="212">
        <f>AVERAGE(D28:I28)</f>
        <v>0.84499999999999997</v>
      </c>
    </row>
  </sheetData>
  <pageMargins left="0.511811024" right="0.511811024" top="0.78740157500000008" bottom="0.78740157500000008" header="0.31496062000000008" footer="0.31496062000000008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FD53-3164-4F00-84A3-54C4815250EE}">
  <dimension ref="B3:L28"/>
  <sheetViews>
    <sheetView showGridLines="0" topLeftCell="A5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35</v>
      </c>
      <c r="G4" s="89">
        <v>52</v>
      </c>
      <c r="H4" s="249">
        <v>18</v>
      </c>
      <c r="I4" s="301">
        <v>64</v>
      </c>
      <c r="J4" s="291">
        <f t="shared" ref="J4:J19" si="0">SUM(D4:I4)</f>
        <v>293</v>
      </c>
      <c r="K4" s="41">
        <v>46100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1</v>
      </c>
      <c r="H6" s="239">
        <v>0</v>
      </c>
      <c r="I6" s="302">
        <v>2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</f>
        <v>55</v>
      </c>
      <c r="F7" s="4">
        <f>F4-F5</f>
        <v>30</v>
      </c>
      <c r="G7" s="4">
        <v>44</v>
      </c>
      <c r="H7" s="239">
        <v>16</v>
      </c>
      <c r="I7" s="302">
        <v>55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45</v>
      </c>
      <c r="E8" s="4">
        <v>52</v>
      </c>
      <c r="F8" s="4">
        <v>27</v>
      </c>
      <c r="G8" s="4">
        <v>41</v>
      </c>
      <c r="H8" s="239">
        <v>15</v>
      </c>
      <c r="I8" s="302">
        <v>49</v>
      </c>
      <c r="J8" s="205">
        <f t="shared" si="0"/>
        <v>229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3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65</v>
      </c>
      <c r="E11" s="4">
        <v>59</v>
      </c>
      <c r="F11" s="4">
        <v>27</v>
      </c>
      <c r="G11" s="4">
        <v>52</v>
      </c>
      <c r="H11" s="239">
        <v>16</v>
      </c>
      <c r="I11" s="302">
        <v>56</v>
      </c>
      <c r="J11" s="205">
        <f t="shared" si="0"/>
        <v>275</v>
      </c>
    </row>
    <row r="12" spans="2:12" x14ac:dyDescent="0.35">
      <c r="B12" s="3" t="s">
        <v>611</v>
      </c>
      <c r="D12" s="248">
        <v>4</v>
      </c>
      <c r="E12" s="4">
        <v>3</v>
      </c>
      <c r="F12" s="4">
        <v>2</v>
      </c>
      <c r="G12" s="4">
        <v>1</v>
      </c>
      <c r="H12" s="239">
        <v>0</v>
      </c>
      <c r="I12" s="302">
        <v>14</v>
      </c>
      <c r="J12" s="205">
        <f t="shared" si="0"/>
        <v>24</v>
      </c>
    </row>
    <row r="13" spans="2:12" x14ac:dyDescent="0.35">
      <c r="B13" s="3" t="s">
        <v>11</v>
      </c>
      <c r="D13" s="248">
        <v>7</v>
      </c>
      <c r="E13" s="4">
        <v>0</v>
      </c>
      <c r="F13" s="4">
        <v>2</v>
      </c>
      <c r="G13" s="239">
        <v>0</v>
      </c>
      <c r="H13" s="239">
        <v>0</v>
      </c>
      <c r="I13" s="302">
        <v>6</v>
      </c>
      <c r="J13" s="205">
        <f t="shared" si="0"/>
        <v>15</v>
      </c>
    </row>
    <row r="14" spans="2:12" x14ac:dyDescent="0.35">
      <c r="B14" s="3" t="s">
        <v>112</v>
      </c>
      <c r="D14" s="248">
        <v>4</v>
      </c>
      <c r="E14" s="4">
        <v>4</v>
      </c>
      <c r="F14" s="4">
        <v>1</v>
      </c>
      <c r="G14" s="239">
        <v>5</v>
      </c>
      <c r="H14" s="239">
        <v>0</v>
      </c>
      <c r="I14" s="302">
        <v>4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18</v>
      </c>
      <c r="E16" s="4">
        <v>1</v>
      </c>
      <c r="F16" s="15">
        <v>3</v>
      </c>
      <c r="G16" s="263">
        <v>3</v>
      </c>
      <c r="H16" s="239">
        <v>0</v>
      </c>
      <c r="I16" s="302">
        <v>5</v>
      </c>
      <c r="J16" s="205">
        <f t="shared" si="0"/>
        <v>30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0</v>
      </c>
      <c r="E18" s="4">
        <v>1</v>
      </c>
      <c r="F18" s="15">
        <v>3</v>
      </c>
      <c r="G18" s="239">
        <v>2</v>
      </c>
      <c r="H18" s="303">
        <v>0</v>
      </c>
      <c r="I18" s="302">
        <v>2</v>
      </c>
      <c r="J18" s="205">
        <f t="shared" si="0"/>
        <v>8</v>
      </c>
    </row>
    <row r="19" spans="2:10" x14ac:dyDescent="0.35">
      <c r="B19" s="3" t="s">
        <v>16</v>
      </c>
      <c r="D19" s="248">
        <v>18</v>
      </c>
      <c r="E19" s="4">
        <v>1</v>
      </c>
      <c r="F19" s="15">
        <v>3</v>
      </c>
      <c r="G19" s="299">
        <v>5</v>
      </c>
      <c r="H19" s="239">
        <v>3</v>
      </c>
      <c r="I19" s="302">
        <v>8</v>
      </c>
      <c r="J19" s="205">
        <f t="shared" si="0"/>
        <v>38</v>
      </c>
    </row>
    <row r="20" spans="2:10" x14ac:dyDescent="0.35">
      <c r="B20" s="3" t="s">
        <v>17</v>
      </c>
      <c r="D20" s="304">
        <v>4.7000000000000002E-3</v>
      </c>
      <c r="E20" s="6">
        <v>1.83E-2</v>
      </c>
      <c r="F20" s="6">
        <v>6.1000000000000004E-3</v>
      </c>
      <c r="G20" s="265" t="s">
        <v>79</v>
      </c>
      <c r="H20" s="265">
        <v>1.49E-2</v>
      </c>
      <c r="I20" s="305">
        <v>1.2999999999999999E-3</v>
      </c>
      <c r="J20" s="207">
        <f>AVERAGE(D20:I20)</f>
        <v>9.0600000000000003E-3</v>
      </c>
    </row>
    <row r="21" spans="2:10" x14ac:dyDescent="0.35">
      <c r="B21" s="3" t="s">
        <v>18</v>
      </c>
      <c r="D21" s="304">
        <v>7.7999999999999996E-3</v>
      </c>
      <c r="E21" s="6">
        <v>1.7399999999999999E-2</v>
      </c>
      <c r="F21" s="6">
        <v>1.7399999999999999E-2</v>
      </c>
      <c r="G21" s="268" t="s">
        <v>495</v>
      </c>
      <c r="H21" s="265">
        <v>5.0000000000000001E-3</v>
      </c>
      <c r="I21" s="305">
        <v>1.18E-2</v>
      </c>
      <c r="J21" s="207">
        <f>AVERAGE(D21:I21)</f>
        <v>1.1879999999999998E-2</v>
      </c>
    </row>
    <row r="22" spans="2:10" x14ac:dyDescent="0.35">
      <c r="B22" s="3" t="s">
        <v>19</v>
      </c>
      <c r="D22" s="307">
        <v>0.82</v>
      </c>
      <c r="E22" s="7">
        <v>0.84</v>
      </c>
      <c r="F22" s="7">
        <v>0.7</v>
      </c>
      <c r="G22" s="268">
        <v>0.73</v>
      </c>
      <c r="H22" s="268">
        <v>0.75</v>
      </c>
      <c r="I22" s="308">
        <v>0.52</v>
      </c>
      <c r="J22" s="208">
        <f>AVERAGE(D22:I22)</f>
        <v>0.72666666666666657</v>
      </c>
    </row>
    <row r="23" spans="2:10" x14ac:dyDescent="0.35">
      <c r="B23" s="3" t="s">
        <v>20</v>
      </c>
      <c r="D23" s="279">
        <v>65357</v>
      </c>
      <c r="E23" s="8">
        <v>36739</v>
      </c>
      <c r="F23" s="8">
        <v>18661</v>
      </c>
      <c r="G23" s="273">
        <v>50278</v>
      </c>
      <c r="H23" s="273">
        <v>11996</v>
      </c>
      <c r="I23" s="281">
        <v>49774</v>
      </c>
      <c r="J23" s="210">
        <f>SUM(D23:I23)</f>
        <v>232805</v>
      </c>
    </row>
    <row r="24" spans="2:10" x14ac:dyDescent="0.35">
      <c r="B24" s="3" t="s">
        <v>21</v>
      </c>
      <c r="D24" s="248">
        <v>688</v>
      </c>
      <c r="E24" s="4">
        <v>676</v>
      </c>
      <c r="F24" s="4">
        <v>373</v>
      </c>
      <c r="G24" s="239">
        <v>713</v>
      </c>
      <c r="H24" s="239">
        <v>238</v>
      </c>
      <c r="I24" s="302">
        <v>607</v>
      </c>
      <c r="J24" s="205">
        <f>SUM(D24:I24)</f>
        <v>3295</v>
      </c>
    </row>
    <row r="25" spans="2:10" x14ac:dyDescent="0.35">
      <c r="B25" s="3" t="s">
        <v>23</v>
      </c>
      <c r="D25" s="248">
        <v>9</v>
      </c>
      <c r="E25" s="4">
        <v>5</v>
      </c>
      <c r="F25" s="179" t="s">
        <v>29</v>
      </c>
      <c r="G25" s="239">
        <v>4</v>
      </c>
      <c r="H25" s="289" t="s">
        <v>29</v>
      </c>
      <c r="I25" s="302">
        <v>5</v>
      </c>
      <c r="J25" s="205">
        <f>SUM(D25:I25)</f>
        <v>23</v>
      </c>
    </row>
    <row r="26" spans="2:10" x14ac:dyDescent="0.35">
      <c r="B26" s="3" t="s">
        <v>24</v>
      </c>
      <c r="D26" s="307">
        <v>0.63</v>
      </c>
      <c r="E26" s="7">
        <v>0.83</v>
      </c>
      <c r="F26" s="179" t="s">
        <v>29</v>
      </c>
      <c r="G26" s="268">
        <v>0.47</v>
      </c>
      <c r="H26" s="289" t="s">
        <v>29</v>
      </c>
      <c r="I26" s="308">
        <v>0.9</v>
      </c>
      <c r="J26" s="208">
        <f>AVERAGE(D26:I26)</f>
        <v>0.70750000000000002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0.89</v>
      </c>
      <c r="J28" s="212">
        <f>AVERAGE(D28:I28)</f>
        <v>0.83250000000000002</v>
      </c>
    </row>
  </sheetData>
  <pageMargins left="0.511811024" right="0.511811024" top="0.78740157500000008" bottom="0.78740157500000008" header="0.31496062000000008" footer="0.31496062000000008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580-5101-4986-BD28-23487CB039ED}">
  <dimension ref="B3:L28"/>
  <sheetViews>
    <sheetView showGridLines="0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35</v>
      </c>
      <c r="G4" s="89">
        <v>52</v>
      </c>
      <c r="H4" s="249">
        <v>18</v>
      </c>
      <c r="I4" s="301">
        <v>64</v>
      </c>
      <c r="J4" s="291">
        <f t="shared" ref="J4:J19" si="0">SUM(D4:I4)</f>
        <v>293</v>
      </c>
      <c r="K4" s="41">
        <v>46101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239">
        <v>0</v>
      </c>
      <c r="I6" s="302">
        <v>2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30</v>
      </c>
      <c r="G7" s="4">
        <v>45</v>
      </c>
      <c r="H7" s="239">
        <v>16</v>
      </c>
      <c r="I7" s="302">
        <v>55</v>
      </c>
      <c r="J7" s="205">
        <f t="shared" si="0"/>
        <v>258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27</v>
      </c>
      <c r="G8" s="4">
        <v>41</v>
      </c>
      <c r="H8" s="239">
        <v>15</v>
      </c>
      <c r="I8" s="302">
        <v>50</v>
      </c>
      <c r="J8" s="205">
        <f t="shared" si="0"/>
        <v>231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60</v>
      </c>
      <c r="E11" s="4">
        <v>45</v>
      </c>
      <c r="F11" s="4">
        <v>34</v>
      </c>
      <c r="G11" s="4">
        <v>51</v>
      </c>
      <c r="H11" s="239">
        <v>16</v>
      </c>
      <c r="I11" s="302">
        <v>46</v>
      </c>
      <c r="J11" s="205">
        <f t="shared" si="0"/>
        <v>252</v>
      </c>
    </row>
    <row r="12" spans="2:12" x14ac:dyDescent="0.35">
      <c r="B12" s="3" t="s">
        <v>611</v>
      </c>
      <c r="D12" s="248">
        <v>2</v>
      </c>
      <c r="E12" s="4">
        <v>1</v>
      </c>
      <c r="F12" s="4">
        <v>2</v>
      </c>
      <c r="G12" s="4">
        <v>3</v>
      </c>
      <c r="H12" s="239">
        <v>0</v>
      </c>
      <c r="I12" s="302">
        <v>20</v>
      </c>
      <c r="J12" s="205">
        <f t="shared" si="0"/>
        <v>28</v>
      </c>
    </row>
    <row r="13" spans="2:12" x14ac:dyDescent="0.35">
      <c r="B13" s="3" t="s">
        <v>11</v>
      </c>
      <c r="D13" s="248">
        <v>4</v>
      </c>
      <c r="E13" s="4">
        <v>0</v>
      </c>
      <c r="F13" s="4">
        <v>1</v>
      </c>
      <c r="G13" s="239">
        <v>0</v>
      </c>
      <c r="H13" s="239">
        <v>0</v>
      </c>
      <c r="I13" s="302">
        <v>8</v>
      </c>
      <c r="J13" s="205">
        <f t="shared" si="0"/>
        <v>13</v>
      </c>
    </row>
    <row r="14" spans="2:12" x14ac:dyDescent="0.35">
      <c r="B14" s="3" t="s">
        <v>112</v>
      </c>
      <c r="D14" s="248">
        <v>6</v>
      </c>
      <c r="E14" s="4">
        <v>2</v>
      </c>
      <c r="F14" s="4">
        <v>0</v>
      </c>
      <c r="G14" s="239">
        <v>8</v>
      </c>
      <c r="H14" s="239">
        <v>0</v>
      </c>
      <c r="I14" s="302">
        <v>1</v>
      </c>
      <c r="J14" s="205">
        <f t="shared" si="0"/>
        <v>17</v>
      </c>
    </row>
    <row r="15" spans="2:12" x14ac:dyDescent="0.35">
      <c r="B15" s="3" t="s">
        <v>113</v>
      </c>
      <c r="D15" s="248">
        <v>1</v>
      </c>
      <c r="E15" s="4">
        <v>4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9</v>
      </c>
      <c r="E16" s="4">
        <v>0</v>
      </c>
      <c r="F16" s="15">
        <v>0</v>
      </c>
      <c r="G16" s="263">
        <v>2</v>
      </c>
      <c r="H16" s="239">
        <v>0</v>
      </c>
      <c r="I16" s="302">
        <v>10</v>
      </c>
      <c r="J16" s="205">
        <f t="shared" si="0"/>
        <v>21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5</v>
      </c>
      <c r="G18" s="239">
        <v>2</v>
      </c>
      <c r="H18" s="303">
        <v>0</v>
      </c>
      <c r="I18" s="302">
        <v>2</v>
      </c>
      <c r="J18" s="205">
        <f t="shared" si="0"/>
        <v>9</v>
      </c>
    </row>
    <row r="19" spans="2:10" x14ac:dyDescent="0.35">
      <c r="B19" s="3" t="s">
        <v>16</v>
      </c>
      <c r="D19" s="248">
        <v>9</v>
      </c>
      <c r="E19" s="4">
        <v>0</v>
      </c>
      <c r="F19" s="15">
        <v>5</v>
      </c>
      <c r="G19" s="299">
        <v>4</v>
      </c>
      <c r="H19" s="239">
        <v>3</v>
      </c>
      <c r="I19" s="302">
        <v>13</v>
      </c>
      <c r="J19" s="205">
        <f t="shared" si="0"/>
        <v>34</v>
      </c>
    </row>
    <row r="20" spans="2:10" x14ac:dyDescent="0.35">
      <c r="B20" s="3" t="s">
        <v>17</v>
      </c>
      <c r="D20" s="304">
        <v>4.3E-3</v>
      </c>
      <c r="E20" s="6">
        <v>7.4000000000000003E-3</v>
      </c>
      <c r="F20" s="6">
        <v>6.7000000000000002E-3</v>
      </c>
      <c r="G20" s="265" t="s">
        <v>396</v>
      </c>
      <c r="H20" s="265">
        <v>4.7999999999999996E-3</v>
      </c>
      <c r="I20" s="305">
        <v>5.3699999999999998E-2</v>
      </c>
      <c r="J20" s="207">
        <f>AVERAGE(D20:I20)</f>
        <v>1.538E-2</v>
      </c>
    </row>
    <row r="21" spans="2:10" x14ac:dyDescent="0.35">
      <c r="B21" s="3" t="s">
        <v>18</v>
      </c>
      <c r="D21" s="304">
        <v>7.4000000000000003E-3</v>
      </c>
      <c r="E21" s="6">
        <v>2.07E-2</v>
      </c>
      <c r="F21" s="6">
        <v>1.2200000000000001E-2</v>
      </c>
      <c r="G21" s="268" t="s">
        <v>192</v>
      </c>
      <c r="H21" s="265">
        <v>5.1000000000000004E-3</v>
      </c>
      <c r="I21" s="305">
        <v>1.43E-2</v>
      </c>
      <c r="J21" s="207">
        <f>AVERAGE(D21:I21)</f>
        <v>1.1940000000000001E-2</v>
      </c>
    </row>
    <row r="22" spans="2:10" x14ac:dyDescent="0.35">
      <c r="B22" s="3" t="s">
        <v>19</v>
      </c>
      <c r="D22" s="307">
        <v>0.8</v>
      </c>
      <c r="E22" s="7">
        <v>0.77</v>
      </c>
      <c r="F22" s="7">
        <v>0.75</v>
      </c>
      <c r="G22" s="268">
        <v>0.77</v>
      </c>
      <c r="H22" s="268">
        <v>0.49</v>
      </c>
      <c r="I22" s="308">
        <v>0.56999999999999995</v>
      </c>
      <c r="J22" s="208">
        <f>AVERAGE(D22:I22)</f>
        <v>0.69166666666666676</v>
      </c>
    </row>
    <row r="23" spans="2:10" x14ac:dyDescent="0.35">
      <c r="B23" s="3" t="s">
        <v>20</v>
      </c>
      <c r="D23" s="279">
        <v>55215</v>
      </c>
      <c r="E23" s="8">
        <v>27202</v>
      </c>
      <c r="F23" s="8">
        <v>24787</v>
      </c>
      <c r="G23" s="273">
        <v>48778</v>
      </c>
      <c r="H23" s="273">
        <v>7312</v>
      </c>
      <c r="I23" s="281">
        <v>43769</v>
      </c>
      <c r="J23" s="210">
        <f>SUM(D23:I23)</f>
        <v>207063</v>
      </c>
    </row>
    <row r="24" spans="2:10" x14ac:dyDescent="0.35">
      <c r="B24" s="3" t="s">
        <v>21</v>
      </c>
      <c r="D24" s="248">
        <v>581</v>
      </c>
      <c r="E24" s="4">
        <v>561</v>
      </c>
      <c r="F24" s="4">
        <v>463</v>
      </c>
      <c r="G24" s="239">
        <v>738</v>
      </c>
      <c r="H24" s="239">
        <v>281</v>
      </c>
      <c r="I24" s="302">
        <v>430</v>
      </c>
      <c r="J24" s="205">
        <f>SUM(D24:I24)</f>
        <v>3054</v>
      </c>
    </row>
    <row r="25" spans="2:10" x14ac:dyDescent="0.35">
      <c r="B25" s="3" t="s">
        <v>23</v>
      </c>
      <c r="D25" s="248">
        <v>8</v>
      </c>
      <c r="E25" s="4">
        <v>10</v>
      </c>
      <c r="F25" s="179" t="s">
        <v>29</v>
      </c>
      <c r="G25" s="239">
        <v>5</v>
      </c>
      <c r="H25" s="289" t="s">
        <v>29</v>
      </c>
      <c r="I25" s="302">
        <v>2</v>
      </c>
      <c r="J25" s="205">
        <f>SUM(D25:I25)</f>
        <v>25</v>
      </c>
    </row>
    <row r="26" spans="2:10" x14ac:dyDescent="0.35">
      <c r="B26" s="3" t="s">
        <v>24</v>
      </c>
      <c r="D26" s="307">
        <v>0.64</v>
      </c>
      <c r="E26" s="7">
        <v>0.82</v>
      </c>
      <c r="F26" s="179" t="s">
        <v>29</v>
      </c>
      <c r="G26" s="268">
        <v>0.47</v>
      </c>
      <c r="H26" s="289" t="s">
        <v>29</v>
      </c>
      <c r="I26" s="308">
        <v>0.9</v>
      </c>
      <c r="J26" s="208">
        <f>AVERAGE(D26:I26)</f>
        <v>0.70750000000000002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0.88</v>
      </c>
      <c r="J28" s="212">
        <f>AVERAGE(D28:I28)</f>
        <v>0.82499999999999996</v>
      </c>
    </row>
  </sheetData>
  <pageMargins left="0.511811024" right="0.511811024" top="0.78740157500000008" bottom="0.78740157500000008" header="0.31496062000000008" footer="0.31496062000000008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7E35-9B83-4CCC-AE73-C71515061A35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46102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0</v>
      </c>
      <c r="H6" s="239">
        <v>0</v>
      </c>
      <c r="I6" s="302">
        <v>3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55</v>
      </c>
      <c r="F7" s="4">
        <f>F4-F5</f>
        <v>29</v>
      </c>
      <c r="G7" s="4">
        <v>45</v>
      </c>
      <c r="H7" s="239">
        <v>16</v>
      </c>
      <c r="I7" s="302">
        <v>54</v>
      </c>
      <c r="J7" s="205">
        <f t="shared" si="0"/>
        <v>257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27</v>
      </c>
      <c r="G8" s="4">
        <v>41</v>
      </c>
      <c r="H8" s="239">
        <v>16</v>
      </c>
      <c r="I8" s="302">
        <v>50</v>
      </c>
      <c r="J8" s="205">
        <f t="shared" si="0"/>
        <v>233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0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58</v>
      </c>
      <c r="E11" s="4">
        <v>39</v>
      </c>
      <c r="F11" s="4">
        <v>42</v>
      </c>
      <c r="G11" s="4">
        <v>42</v>
      </c>
      <c r="H11" s="239">
        <v>16</v>
      </c>
      <c r="I11" s="302">
        <v>41</v>
      </c>
      <c r="J11" s="205">
        <f t="shared" si="0"/>
        <v>238</v>
      </c>
    </row>
    <row r="12" spans="2:12" x14ac:dyDescent="0.35">
      <c r="B12" s="3" t="s">
        <v>611</v>
      </c>
      <c r="D12" s="248">
        <v>2</v>
      </c>
      <c r="E12" s="4">
        <v>2</v>
      </c>
      <c r="F12" s="4">
        <v>3</v>
      </c>
      <c r="G12" s="4">
        <v>6</v>
      </c>
      <c r="H12" s="239">
        <v>0</v>
      </c>
      <c r="I12" s="302">
        <v>14</v>
      </c>
      <c r="J12" s="205">
        <f t="shared" si="0"/>
        <v>27</v>
      </c>
    </row>
    <row r="13" spans="2:12" x14ac:dyDescent="0.35">
      <c r="B13" s="3" t="s">
        <v>11</v>
      </c>
      <c r="D13" s="248">
        <v>2</v>
      </c>
      <c r="E13" s="4">
        <v>0</v>
      </c>
      <c r="F13" s="4">
        <v>0</v>
      </c>
      <c r="G13" s="239">
        <v>0</v>
      </c>
      <c r="H13" s="239">
        <v>0</v>
      </c>
      <c r="I13" s="302">
        <v>3</v>
      </c>
      <c r="J13" s="205">
        <f t="shared" si="0"/>
        <v>5</v>
      </c>
    </row>
    <row r="14" spans="2:12" x14ac:dyDescent="0.35">
      <c r="B14" s="3" t="s">
        <v>112</v>
      </c>
      <c r="D14" s="248">
        <v>6</v>
      </c>
      <c r="E14" s="4">
        <v>0</v>
      </c>
      <c r="F14" s="4">
        <v>0</v>
      </c>
      <c r="G14" s="239">
        <v>0</v>
      </c>
      <c r="H14" s="239">
        <v>0</v>
      </c>
      <c r="I14" s="302">
        <v>0</v>
      </c>
      <c r="J14" s="205">
        <f t="shared" si="0"/>
        <v>6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16</v>
      </c>
      <c r="E16" s="4">
        <v>0</v>
      </c>
      <c r="F16" s="15">
        <v>0</v>
      </c>
      <c r="G16" s="263">
        <v>2</v>
      </c>
      <c r="H16" s="239">
        <v>0</v>
      </c>
      <c r="I16" s="302">
        <v>12</v>
      </c>
      <c r="J16" s="205">
        <f t="shared" si="0"/>
        <v>30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3</v>
      </c>
      <c r="G18" s="239">
        <v>2</v>
      </c>
      <c r="H18" s="303">
        <v>0</v>
      </c>
      <c r="I18" s="302">
        <v>0</v>
      </c>
      <c r="J18" s="205">
        <f t="shared" si="0"/>
        <v>5</v>
      </c>
    </row>
    <row r="19" spans="2:10" x14ac:dyDescent="0.35">
      <c r="B19" s="3" t="s">
        <v>16</v>
      </c>
      <c r="D19" s="248">
        <v>16</v>
      </c>
      <c r="E19" s="4">
        <v>0</v>
      </c>
      <c r="F19" s="15">
        <v>3</v>
      </c>
      <c r="G19" s="299">
        <v>4</v>
      </c>
      <c r="H19" s="239">
        <v>3</v>
      </c>
      <c r="I19" s="302">
        <v>12</v>
      </c>
      <c r="J19" s="205">
        <f t="shared" si="0"/>
        <v>38</v>
      </c>
    </row>
    <row r="20" spans="2:10" x14ac:dyDescent="0.35">
      <c r="B20" s="3" t="s">
        <v>17</v>
      </c>
      <c r="D20" s="304">
        <v>5.8999999999999999E-3</v>
      </c>
      <c r="E20" s="6">
        <v>1.7100000000000001E-2</v>
      </c>
      <c r="F20" s="6">
        <v>1.14E-2</v>
      </c>
      <c r="G20" s="265" t="s">
        <v>396</v>
      </c>
      <c r="H20" s="265">
        <v>5.3E-3</v>
      </c>
      <c r="I20" s="305">
        <v>3.8E-3</v>
      </c>
      <c r="J20" s="207">
        <f>AVERAGE(D20:I20)</f>
        <v>8.6999999999999994E-3</v>
      </c>
    </row>
    <row r="21" spans="2:10" x14ac:dyDescent="0.35">
      <c r="B21" s="3" t="s">
        <v>18</v>
      </c>
      <c r="D21" s="304">
        <v>7.1999999999999998E-3</v>
      </c>
      <c r="E21" s="6">
        <v>2.1499999999999998E-2</v>
      </c>
      <c r="F21" s="6">
        <v>1.2800000000000001E-2</v>
      </c>
      <c r="G21" s="268" t="s">
        <v>192</v>
      </c>
      <c r="H21" s="265">
        <v>5.1000000000000004E-3</v>
      </c>
      <c r="I21" s="305">
        <v>1.4200000000000001E-2</v>
      </c>
      <c r="J21" s="207">
        <f>AVERAGE(D21:I21)</f>
        <v>1.2159999999999999E-2</v>
      </c>
    </row>
    <row r="22" spans="2:10" x14ac:dyDescent="0.35">
      <c r="B22" s="3" t="s">
        <v>19</v>
      </c>
      <c r="D22" s="307">
        <v>0.84</v>
      </c>
      <c r="E22" s="7">
        <v>0.72</v>
      </c>
      <c r="F22" s="7">
        <v>0.76</v>
      </c>
      <c r="G22" s="268">
        <v>0.91</v>
      </c>
      <c r="H22" s="268">
        <v>0.45</v>
      </c>
      <c r="I22" s="308">
        <v>0.4</v>
      </c>
      <c r="J22" s="208">
        <f>AVERAGE(D22:I22)</f>
        <v>0.68000000000000016</v>
      </c>
    </row>
    <row r="23" spans="2:10" x14ac:dyDescent="0.35">
      <c r="B23" s="3" t="s">
        <v>20</v>
      </c>
      <c r="D23" s="279">
        <v>52653</v>
      </c>
      <c r="E23" s="8">
        <v>26933</v>
      </c>
      <c r="F23" s="8">
        <v>29794</v>
      </c>
      <c r="G23" s="273">
        <v>36841</v>
      </c>
      <c r="H23" s="273">
        <v>7137</v>
      </c>
      <c r="I23" s="281">
        <v>25765</v>
      </c>
      <c r="J23" s="210">
        <f>SUM(D23:I23)</f>
        <v>179123</v>
      </c>
    </row>
    <row r="24" spans="2:10" x14ac:dyDescent="0.35">
      <c r="B24" s="3" t="s">
        <v>21</v>
      </c>
      <c r="D24" s="248">
        <v>665</v>
      </c>
      <c r="E24" s="4">
        <v>501</v>
      </c>
      <c r="F24" s="4">
        <v>411</v>
      </c>
      <c r="G24" s="239">
        <v>415</v>
      </c>
      <c r="H24" s="239">
        <v>269</v>
      </c>
      <c r="I24" s="302">
        <v>382</v>
      </c>
      <c r="J24" s="205">
        <f>SUM(D24:I24)</f>
        <v>2643</v>
      </c>
    </row>
    <row r="25" spans="2:10" x14ac:dyDescent="0.35">
      <c r="B25" s="3" t="s">
        <v>23</v>
      </c>
      <c r="D25" s="248">
        <v>14</v>
      </c>
      <c r="E25" s="4">
        <v>8</v>
      </c>
      <c r="F25" s="179" t="s">
        <v>29</v>
      </c>
      <c r="G25" s="239">
        <v>12</v>
      </c>
      <c r="H25" s="289" t="s">
        <v>29</v>
      </c>
      <c r="I25" s="302">
        <v>0</v>
      </c>
      <c r="J25" s="205">
        <f>SUM(D25:I25)</f>
        <v>34</v>
      </c>
    </row>
    <row r="26" spans="2:10" x14ac:dyDescent="0.35">
      <c r="B26" s="3" t="s">
        <v>24</v>
      </c>
      <c r="D26" s="307">
        <v>0.66</v>
      </c>
      <c r="E26" s="7">
        <v>0.82</v>
      </c>
      <c r="F26" s="179" t="s">
        <v>29</v>
      </c>
      <c r="G26" s="268">
        <v>0.46</v>
      </c>
      <c r="H26" s="289" t="s">
        <v>29</v>
      </c>
      <c r="I26" s="308">
        <v>0.89</v>
      </c>
      <c r="J26" s="208">
        <f>AVERAGE(D26:I26)</f>
        <v>0.70750000000000002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0.79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0.87</v>
      </c>
      <c r="J28" s="212">
        <f>AVERAGE(D28:I28)</f>
        <v>0.82500000000000007</v>
      </c>
    </row>
  </sheetData>
  <pageMargins left="0.511811024" right="0.511811024" top="0.78740157500000008" bottom="0.78740157500000008" header="0.31496062000000008" footer="0.31496062000000008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CCD2-AD26-430E-B94D-AD927882A5EA}">
  <dimension ref="B3:L28"/>
  <sheetViews>
    <sheetView showGridLines="0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46104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1</v>
      </c>
      <c r="H6" s="239">
        <v>0</v>
      </c>
      <c r="I6" s="302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29</v>
      </c>
      <c r="G7" s="4">
        <v>4</v>
      </c>
      <c r="H7" s="239">
        <v>16</v>
      </c>
      <c r="I7" s="302">
        <v>55</v>
      </c>
      <c r="J7" s="205">
        <f t="shared" si="0"/>
        <v>216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27</v>
      </c>
      <c r="G8" s="4">
        <v>40</v>
      </c>
      <c r="H8" s="239">
        <v>15</v>
      </c>
      <c r="I8" s="302">
        <v>49</v>
      </c>
      <c r="J8" s="205">
        <f t="shared" si="0"/>
        <v>230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58</v>
      </c>
      <c r="E11" s="4">
        <v>56</v>
      </c>
      <c r="F11" s="4">
        <v>28</v>
      </c>
      <c r="G11" s="4">
        <v>42</v>
      </c>
      <c r="H11" s="239">
        <v>16</v>
      </c>
      <c r="I11" s="302">
        <v>47</v>
      </c>
      <c r="J11" s="205">
        <f t="shared" si="0"/>
        <v>247</v>
      </c>
    </row>
    <row r="12" spans="2:12" x14ac:dyDescent="0.35">
      <c r="B12" s="3" t="s">
        <v>611</v>
      </c>
      <c r="D12" s="248">
        <v>2</v>
      </c>
      <c r="E12" s="4">
        <v>1</v>
      </c>
      <c r="F12" s="4">
        <v>4</v>
      </c>
      <c r="G12" s="4">
        <v>2</v>
      </c>
      <c r="H12" s="239">
        <v>0</v>
      </c>
      <c r="I12" s="302">
        <v>7</v>
      </c>
      <c r="J12" s="205">
        <f t="shared" si="0"/>
        <v>16</v>
      </c>
    </row>
    <row r="13" spans="2:12" x14ac:dyDescent="0.35">
      <c r="B13" s="3" t="s">
        <v>11</v>
      </c>
      <c r="D13" s="248">
        <v>5</v>
      </c>
      <c r="E13" s="4">
        <v>0</v>
      </c>
      <c r="F13" s="4">
        <v>1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6</v>
      </c>
      <c r="E14" s="4">
        <v>9</v>
      </c>
      <c r="F14" s="4">
        <v>0</v>
      </c>
      <c r="G14" s="239">
        <v>0</v>
      </c>
      <c r="H14" s="239">
        <v>0</v>
      </c>
      <c r="I14" s="302">
        <v>0</v>
      </c>
      <c r="J14" s="205">
        <f t="shared" si="0"/>
        <v>15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0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8</v>
      </c>
      <c r="E16" s="4">
        <v>0</v>
      </c>
      <c r="F16" s="15">
        <v>0</v>
      </c>
      <c r="G16" s="263">
        <v>4</v>
      </c>
      <c r="H16" s="239">
        <v>0</v>
      </c>
      <c r="I16" s="302">
        <v>24</v>
      </c>
      <c r="J16" s="205">
        <f t="shared" si="0"/>
        <v>36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8</v>
      </c>
      <c r="E19" s="4">
        <v>0</v>
      </c>
      <c r="F19" s="15">
        <v>0</v>
      </c>
      <c r="G19" s="299">
        <v>4</v>
      </c>
      <c r="H19" s="239">
        <v>1</v>
      </c>
      <c r="I19" s="302">
        <v>24</v>
      </c>
      <c r="J19" s="205">
        <f t="shared" si="0"/>
        <v>37</v>
      </c>
    </row>
    <row r="20" spans="2:10" x14ac:dyDescent="0.35">
      <c r="B20" s="3" t="s">
        <v>17</v>
      </c>
      <c r="D20" s="304">
        <v>9.9000000000000008E-3</v>
      </c>
      <c r="E20" s="6">
        <v>1.37E-2</v>
      </c>
      <c r="F20" s="6">
        <v>1.8800000000000001E-2</v>
      </c>
      <c r="G20" s="265" t="s">
        <v>213</v>
      </c>
      <c r="H20" s="265">
        <v>3.5000000000000001E-3</v>
      </c>
      <c r="I20" s="305">
        <v>2.9600000000000001E-2</v>
      </c>
      <c r="J20" s="207">
        <f>AVERAGE(D20:I20)</f>
        <v>1.5100000000000002E-2</v>
      </c>
    </row>
    <row r="21" spans="2:10" x14ac:dyDescent="0.35">
      <c r="B21" s="3" t="s">
        <v>18</v>
      </c>
      <c r="D21" s="304">
        <v>7.4000000000000003E-3</v>
      </c>
      <c r="E21" s="6">
        <v>1.8200000000000001E-2</v>
      </c>
      <c r="F21" s="6">
        <v>1.8200000000000001E-2</v>
      </c>
      <c r="G21" s="268" t="s">
        <v>388</v>
      </c>
      <c r="H21" s="265">
        <v>5.0000000000000001E-3</v>
      </c>
      <c r="I21" s="305">
        <v>1.46E-2</v>
      </c>
      <c r="J21" s="207">
        <f>AVERAGE(D21:I21)</f>
        <v>1.268E-2</v>
      </c>
    </row>
    <row r="22" spans="2:10" x14ac:dyDescent="0.35">
      <c r="B22" s="3" t="s">
        <v>19</v>
      </c>
      <c r="D22" s="307">
        <v>0.83</v>
      </c>
      <c r="E22" s="7">
        <v>0.84</v>
      </c>
      <c r="F22" s="7">
        <v>0.68</v>
      </c>
      <c r="G22" s="268">
        <v>0.74</v>
      </c>
      <c r="H22" s="268">
        <v>0.56000000000000005</v>
      </c>
      <c r="I22" s="308">
        <v>0.46</v>
      </c>
      <c r="J22" s="208">
        <f>AVERAGE(D22:I22)</f>
        <v>0.68500000000000005</v>
      </c>
    </row>
    <row r="23" spans="2:10" x14ac:dyDescent="0.35">
      <c r="B23" s="3" t="s">
        <v>20</v>
      </c>
      <c r="D23" s="279">
        <v>51077</v>
      </c>
      <c r="E23" s="8">
        <v>36175</v>
      </c>
      <c r="F23" s="8">
        <v>16989</v>
      </c>
      <c r="G23" s="273">
        <v>52244</v>
      </c>
      <c r="H23" s="273">
        <v>8905</v>
      </c>
      <c r="I23" s="281">
        <v>33325</v>
      </c>
      <c r="J23" s="210">
        <f>SUM(D23:I23)</f>
        <v>198715</v>
      </c>
    </row>
    <row r="24" spans="2:10" x14ac:dyDescent="0.35">
      <c r="B24" s="3" t="s">
        <v>21</v>
      </c>
      <c r="D24" s="248">
        <v>545</v>
      </c>
      <c r="E24" s="4">
        <v>723</v>
      </c>
      <c r="F24" s="4">
        <v>317</v>
      </c>
      <c r="G24" s="239">
        <v>423</v>
      </c>
      <c r="H24" s="239">
        <v>201</v>
      </c>
      <c r="I24" s="302">
        <v>459</v>
      </c>
      <c r="J24" s="205">
        <f>SUM(D24:I24)</f>
        <v>2668</v>
      </c>
    </row>
    <row r="25" spans="2:10" x14ac:dyDescent="0.35">
      <c r="B25" s="3" t="s">
        <v>23</v>
      </c>
      <c r="D25" s="248">
        <v>10</v>
      </c>
      <c r="E25" s="4">
        <v>11</v>
      </c>
      <c r="F25" s="179" t="s">
        <v>29</v>
      </c>
      <c r="G25" s="239">
        <v>8</v>
      </c>
      <c r="H25" s="289" t="s">
        <v>29</v>
      </c>
      <c r="I25" s="302">
        <v>9</v>
      </c>
      <c r="J25" s="205">
        <f>SUM(D25:I25)</f>
        <v>38</v>
      </c>
    </row>
    <row r="26" spans="2:10" x14ac:dyDescent="0.35">
      <c r="B26" s="3" t="s">
        <v>24</v>
      </c>
      <c r="D26" s="307">
        <v>0.69</v>
      </c>
      <c r="E26" s="7">
        <v>0.81</v>
      </c>
      <c r="F26" s="179" t="s">
        <v>29</v>
      </c>
      <c r="G26" s="268">
        <v>0.49</v>
      </c>
      <c r="H26" s="289" t="s">
        <v>29</v>
      </c>
      <c r="I26" s="308">
        <v>0.94</v>
      </c>
      <c r="J26" s="208">
        <f>AVERAGE(D26:I26)</f>
        <v>0.73249999999999993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0.79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0.89</v>
      </c>
      <c r="J28" s="212">
        <f>AVERAGE(D28:I28)</f>
        <v>0.83000000000000007</v>
      </c>
    </row>
  </sheetData>
  <pageMargins left="0.511811024" right="0.511811024" top="0.78740157500000008" bottom="0.78740157500000008" header="0.31496062000000008" footer="0.31496062000000008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A54A-2417-4E67-A3C9-B8A42A25BA91}">
  <dimension ref="B3:L28"/>
  <sheetViews>
    <sheetView showGridLines="0" topLeftCell="B2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46105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7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239">
        <v>0</v>
      </c>
      <c r="I6" s="302">
        <v>9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29</v>
      </c>
      <c r="G7" s="4">
        <v>45</v>
      </c>
      <c r="H7" s="239">
        <v>16</v>
      </c>
      <c r="I7" s="302">
        <v>48</v>
      </c>
      <c r="J7" s="205">
        <f t="shared" si="0"/>
        <v>250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27</v>
      </c>
      <c r="G8" s="4">
        <v>41</v>
      </c>
      <c r="H8" s="239">
        <v>15</v>
      </c>
      <c r="I8" s="302">
        <v>42</v>
      </c>
      <c r="J8" s="205">
        <f t="shared" si="0"/>
        <v>224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62</v>
      </c>
      <c r="E11" s="4">
        <v>50</v>
      </c>
      <c r="F11" s="4">
        <v>31</v>
      </c>
      <c r="G11" s="4">
        <v>52</v>
      </c>
      <c r="H11" s="239">
        <v>16</v>
      </c>
      <c r="I11" s="302">
        <v>50</v>
      </c>
      <c r="J11" s="205">
        <f t="shared" si="0"/>
        <v>261</v>
      </c>
    </row>
    <row r="12" spans="2:12" x14ac:dyDescent="0.35">
      <c r="B12" s="3" t="s">
        <v>611</v>
      </c>
      <c r="D12" s="248">
        <v>3</v>
      </c>
      <c r="E12" s="4">
        <v>1</v>
      </c>
      <c r="F12" s="4">
        <v>2</v>
      </c>
      <c r="G12" s="4">
        <v>3</v>
      </c>
      <c r="H12" s="239">
        <v>0</v>
      </c>
      <c r="I12" s="302">
        <v>2</v>
      </c>
      <c r="J12" s="205">
        <f t="shared" si="0"/>
        <v>11</v>
      </c>
    </row>
    <row r="13" spans="2:12" x14ac:dyDescent="0.35">
      <c r="B13" s="3" t="s">
        <v>11</v>
      </c>
      <c r="D13" s="248">
        <v>7</v>
      </c>
      <c r="E13" s="4">
        <v>0</v>
      </c>
      <c r="F13" s="4">
        <v>2</v>
      </c>
      <c r="G13" s="239">
        <v>0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7</v>
      </c>
      <c r="E14" s="4">
        <v>3</v>
      </c>
      <c r="F14" s="4">
        <v>0</v>
      </c>
      <c r="G14" s="239">
        <v>6</v>
      </c>
      <c r="H14" s="239">
        <v>0</v>
      </c>
      <c r="I14" s="302">
        <v>0</v>
      </c>
      <c r="J14" s="205">
        <f t="shared" si="0"/>
        <v>16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5</v>
      </c>
      <c r="E16" s="4">
        <v>0</v>
      </c>
      <c r="F16" s="15">
        <v>4</v>
      </c>
      <c r="G16" s="263">
        <v>16</v>
      </c>
      <c r="H16" s="239">
        <v>0</v>
      </c>
      <c r="I16" s="302">
        <v>26</v>
      </c>
      <c r="J16" s="205">
        <f t="shared" si="0"/>
        <v>51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4</v>
      </c>
      <c r="G18" s="239">
        <v>0</v>
      </c>
      <c r="H18" s="303">
        <v>0</v>
      </c>
      <c r="I18" s="302">
        <v>1</v>
      </c>
      <c r="J18" s="205">
        <f t="shared" si="0"/>
        <v>5</v>
      </c>
    </row>
    <row r="19" spans="2:10" x14ac:dyDescent="0.35">
      <c r="B19" s="3" t="s">
        <v>16</v>
      </c>
      <c r="D19" s="248">
        <v>5</v>
      </c>
      <c r="E19" s="4">
        <v>0</v>
      </c>
      <c r="F19" s="15">
        <v>4</v>
      </c>
      <c r="G19" s="299">
        <v>16</v>
      </c>
      <c r="H19" s="239">
        <v>0</v>
      </c>
      <c r="I19" s="302">
        <v>27</v>
      </c>
      <c r="J19" s="205">
        <f t="shared" si="0"/>
        <v>52</v>
      </c>
    </row>
    <row r="20" spans="2:10" x14ac:dyDescent="0.35">
      <c r="B20" s="3" t="s">
        <v>17</v>
      </c>
      <c r="D20" s="304">
        <v>1.0699999999999999E-2</v>
      </c>
      <c r="E20" s="6">
        <v>3.9800000000000002E-2</v>
      </c>
      <c r="F20" s="6">
        <v>1.15E-2</v>
      </c>
      <c r="G20" s="268" t="s">
        <v>815</v>
      </c>
      <c r="H20" s="265">
        <v>1.1999999999999999E-3</v>
      </c>
      <c r="I20" s="305">
        <v>2.23E-2</v>
      </c>
      <c r="J20" s="207">
        <f>AVERAGE(D20:I20)</f>
        <v>1.7100000000000001E-2</v>
      </c>
    </row>
    <row r="21" spans="2:10" x14ac:dyDescent="0.35">
      <c r="B21" s="3" t="s">
        <v>18</v>
      </c>
      <c r="D21" s="304">
        <v>7.7999999999999996E-3</v>
      </c>
      <c r="E21" s="6">
        <v>2.4899999999999999E-2</v>
      </c>
      <c r="F21" s="6">
        <v>1.46E-2</v>
      </c>
      <c r="G21" s="268" t="s">
        <v>39</v>
      </c>
      <c r="H21" s="265">
        <v>4.7999999999999996E-3</v>
      </c>
      <c r="I21" s="305">
        <v>1.49E-2</v>
      </c>
      <c r="J21" s="207">
        <f>AVERAGE(D21:I21)</f>
        <v>1.34E-2</v>
      </c>
    </row>
    <row r="22" spans="2:10" x14ac:dyDescent="0.35">
      <c r="B22" s="3" t="s">
        <v>19</v>
      </c>
      <c r="D22" s="307">
        <v>0.82</v>
      </c>
      <c r="E22" s="7">
        <v>0.79</v>
      </c>
      <c r="F22" s="7">
        <v>0.68</v>
      </c>
      <c r="G22" s="268">
        <v>0.79</v>
      </c>
      <c r="H22" s="268">
        <v>0.64</v>
      </c>
      <c r="I22" s="308">
        <v>0.53</v>
      </c>
      <c r="J22" s="208">
        <f>AVERAGE(D22:I22)</f>
        <v>0.70833333333333337</v>
      </c>
    </row>
    <row r="23" spans="2:10" x14ac:dyDescent="0.35">
      <c r="B23" s="3" t="s">
        <v>20</v>
      </c>
      <c r="D23" s="279">
        <v>46697</v>
      </c>
      <c r="E23" s="8">
        <v>29076</v>
      </c>
      <c r="F23" s="8">
        <v>19477</v>
      </c>
      <c r="G23" s="273">
        <v>55428</v>
      </c>
      <c r="H23" s="273">
        <v>10239</v>
      </c>
      <c r="I23" s="281">
        <v>47874</v>
      </c>
      <c r="J23" s="210">
        <f>SUM(D23:I23)</f>
        <v>208791</v>
      </c>
    </row>
    <row r="24" spans="2:10" x14ac:dyDescent="0.35">
      <c r="B24" s="3" t="s">
        <v>21</v>
      </c>
      <c r="D24" s="248">
        <v>682</v>
      </c>
      <c r="E24" s="4">
        <v>689</v>
      </c>
      <c r="F24" s="4">
        <v>389</v>
      </c>
      <c r="G24" s="239">
        <v>519</v>
      </c>
      <c r="H24" s="239">
        <v>115</v>
      </c>
      <c r="I24" s="302">
        <v>446</v>
      </c>
      <c r="J24" s="205">
        <f>SUM(D24:I24)</f>
        <v>2840</v>
      </c>
    </row>
    <row r="25" spans="2:10" x14ac:dyDescent="0.35">
      <c r="B25" s="3" t="s">
        <v>23</v>
      </c>
      <c r="D25" s="248">
        <v>7</v>
      </c>
      <c r="E25" s="4">
        <v>9</v>
      </c>
      <c r="F25" s="179" t="s">
        <v>29</v>
      </c>
      <c r="G25" s="239">
        <v>2</v>
      </c>
      <c r="H25" s="289" t="s">
        <v>29</v>
      </c>
      <c r="I25" s="302">
        <v>2</v>
      </c>
      <c r="J25" s="205">
        <f>SUM(D25:I25)</f>
        <v>20</v>
      </c>
    </row>
    <row r="26" spans="2:10" x14ac:dyDescent="0.35">
      <c r="B26" s="3" t="s">
        <v>24</v>
      </c>
      <c r="D26" s="307">
        <v>0.68</v>
      </c>
      <c r="E26" s="7">
        <v>0.82</v>
      </c>
      <c r="F26" s="179" t="s">
        <v>29</v>
      </c>
      <c r="G26" s="268">
        <v>0.48</v>
      </c>
      <c r="H26" s="289" t="s">
        <v>29</v>
      </c>
      <c r="I26" s="308">
        <v>0.89</v>
      </c>
      <c r="J26" s="208">
        <f>AVERAGE(D26:I26)</f>
        <v>0.71750000000000003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0.89</v>
      </c>
      <c r="J28" s="212">
        <f>AVERAGE(D28:I28)</f>
        <v>0.82750000000000001</v>
      </c>
    </row>
  </sheetData>
  <pageMargins left="0.511811024" right="0.511811024" top="0.78740157500000008" bottom="0.78740157500000008" header="0.31496062000000008" footer="0.31496062000000008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164F-B564-41B7-8BCB-79FCE451CDE7}">
  <dimension ref="B3:L28"/>
  <sheetViews>
    <sheetView showGridLines="0" topLeftCell="A17" zoomScale="90" zoomScaleNormal="90" workbookViewId="0">
      <selection activeCell="D4" sqref="D4:D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46106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1</v>
      </c>
      <c r="H6" s="239">
        <v>1</v>
      </c>
      <c r="I6" s="302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29</v>
      </c>
      <c r="G7" s="4">
        <v>44</v>
      </c>
      <c r="H7" s="239">
        <v>15</v>
      </c>
      <c r="I7" s="302">
        <v>55</v>
      </c>
      <c r="J7" s="205">
        <f t="shared" si="0"/>
        <v>255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27</v>
      </c>
      <c r="G8" s="4">
        <v>40</v>
      </c>
      <c r="H8" s="239">
        <v>15</v>
      </c>
      <c r="I8" s="302">
        <v>49</v>
      </c>
      <c r="J8" s="205">
        <f t="shared" si="0"/>
        <v>230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4">
        <v>4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63</v>
      </c>
      <c r="E11" s="4">
        <v>43</v>
      </c>
      <c r="F11" s="4">
        <v>37</v>
      </c>
      <c r="G11" s="4">
        <v>49</v>
      </c>
      <c r="H11" s="239">
        <v>15</v>
      </c>
      <c r="I11" s="302">
        <v>54</v>
      </c>
      <c r="J11" s="205">
        <f t="shared" si="0"/>
        <v>261</v>
      </c>
    </row>
    <row r="12" spans="2:12" x14ac:dyDescent="0.35">
      <c r="B12" s="3" t="s">
        <v>611</v>
      </c>
      <c r="D12" s="248">
        <v>3</v>
      </c>
      <c r="E12" s="4">
        <v>1</v>
      </c>
      <c r="F12" s="4">
        <v>1</v>
      </c>
      <c r="G12" s="4">
        <v>1</v>
      </c>
      <c r="H12" s="239">
        <v>0</v>
      </c>
      <c r="I12" s="302">
        <v>1</v>
      </c>
      <c r="J12" s="205">
        <f t="shared" si="0"/>
        <v>7</v>
      </c>
    </row>
    <row r="13" spans="2:12" x14ac:dyDescent="0.35">
      <c r="B13" s="3" t="s">
        <v>11</v>
      </c>
      <c r="D13" s="248">
        <v>6</v>
      </c>
      <c r="E13" s="4">
        <v>0</v>
      </c>
      <c r="F13" s="4">
        <v>0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6</v>
      </c>
      <c r="E14" s="4">
        <v>2</v>
      </c>
      <c r="F14" s="4">
        <v>0</v>
      </c>
      <c r="G14" s="239">
        <v>1</v>
      </c>
      <c r="H14" s="239">
        <v>0</v>
      </c>
      <c r="I14" s="302">
        <v>0</v>
      </c>
      <c r="J14" s="205">
        <f t="shared" si="0"/>
        <v>9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11</v>
      </c>
      <c r="E16" s="4">
        <v>0</v>
      </c>
      <c r="F16" s="15">
        <v>0</v>
      </c>
      <c r="G16" s="263">
        <v>15</v>
      </c>
      <c r="H16" s="239">
        <v>0</v>
      </c>
      <c r="I16" s="302">
        <v>27</v>
      </c>
      <c r="J16" s="205">
        <f t="shared" si="0"/>
        <v>53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1</v>
      </c>
      <c r="F18" s="15">
        <v>3</v>
      </c>
      <c r="G18" s="239">
        <v>0</v>
      </c>
      <c r="H18" s="303">
        <v>0</v>
      </c>
      <c r="I18" s="302">
        <v>0</v>
      </c>
      <c r="J18" s="205">
        <f t="shared" si="0"/>
        <v>4</v>
      </c>
    </row>
    <row r="19" spans="2:10" x14ac:dyDescent="0.35">
      <c r="B19" s="3" t="s">
        <v>16</v>
      </c>
      <c r="D19" s="248">
        <v>11</v>
      </c>
      <c r="E19" s="4">
        <v>1</v>
      </c>
      <c r="F19" s="15">
        <v>3</v>
      </c>
      <c r="G19" s="299">
        <v>15</v>
      </c>
      <c r="H19" s="239">
        <v>0</v>
      </c>
      <c r="I19" s="302">
        <v>27</v>
      </c>
      <c r="J19" s="205">
        <f t="shared" si="0"/>
        <v>57</v>
      </c>
    </row>
    <row r="20" spans="2:10" x14ac:dyDescent="0.35">
      <c r="B20" s="3" t="s">
        <v>17</v>
      </c>
      <c r="D20" s="304">
        <v>1.26E-2</v>
      </c>
      <c r="E20" s="6">
        <v>1.4999999999999999E-2</v>
      </c>
      <c r="F20" s="6">
        <v>9.9000000000000008E-3</v>
      </c>
      <c r="G20" s="268" t="s">
        <v>247</v>
      </c>
      <c r="H20" s="265">
        <v>4.4999999999999997E-3</v>
      </c>
      <c r="I20" s="305">
        <v>1.61E-2</v>
      </c>
      <c r="J20" s="207">
        <f>AVERAGE(D20:I20)</f>
        <v>1.162E-2</v>
      </c>
    </row>
    <row r="21" spans="2:10" x14ac:dyDescent="0.35">
      <c r="B21" s="3" t="s">
        <v>18</v>
      </c>
      <c r="D21" s="304">
        <v>7.7000000000000002E-3</v>
      </c>
      <c r="E21" s="6">
        <v>1.95E-2</v>
      </c>
      <c r="F21" s="6">
        <v>1.95E-2</v>
      </c>
      <c r="G21" s="268" t="s">
        <v>344</v>
      </c>
      <c r="H21" s="265">
        <v>4.7999999999999996E-3</v>
      </c>
      <c r="I21" s="305">
        <v>1.4999999999999999E-2</v>
      </c>
      <c r="J21" s="207">
        <f>AVERAGE(D21:I21)</f>
        <v>1.3300000000000001E-2</v>
      </c>
    </row>
    <row r="22" spans="2:10" x14ac:dyDescent="0.35">
      <c r="B22" s="3" t="s">
        <v>19</v>
      </c>
      <c r="D22" s="307">
        <v>0.83</v>
      </c>
      <c r="E22" s="7">
        <v>0.84</v>
      </c>
      <c r="F22" s="7">
        <v>0.74</v>
      </c>
      <c r="G22" s="268">
        <v>0.75</v>
      </c>
      <c r="H22" s="268">
        <v>0.52</v>
      </c>
      <c r="I22" s="308">
        <v>0.56999999999999995</v>
      </c>
      <c r="J22" s="208">
        <f>AVERAGE(D22:I22)</f>
        <v>0.70833333333333337</v>
      </c>
    </row>
    <row r="23" spans="2:10" x14ac:dyDescent="0.35">
      <c r="B23" s="3" t="s">
        <v>20</v>
      </c>
      <c r="D23" s="279">
        <v>41660</v>
      </c>
      <c r="E23" s="8">
        <v>29116</v>
      </c>
      <c r="F23" s="8">
        <v>27039</v>
      </c>
      <c r="G23" s="273">
        <v>49129</v>
      </c>
      <c r="H23" s="273">
        <v>7868</v>
      </c>
      <c r="I23" s="281">
        <v>51098</v>
      </c>
      <c r="J23" s="210">
        <f>SUM(D23:I23)</f>
        <v>205910</v>
      </c>
    </row>
    <row r="24" spans="2:10" x14ac:dyDescent="0.35">
      <c r="B24" s="3" t="s">
        <v>21</v>
      </c>
      <c r="D24" s="248">
        <v>546</v>
      </c>
      <c r="E24" s="4">
        <v>671</v>
      </c>
      <c r="F24" s="4">
        <v>284</v>
      </c>
      <c r="G24" s="239">
        <v>578</v>
      </c>
      <c r="H24" s="239">
        <v>150</v>
      </c>
      <c r="I24" s="302">
        <v>478</v>
      </c>
      <c r="J24" s="205">
        <f>SUM(D24:I24)</f>
        <v>2707</v>
      </c>
    </row>
    <row r="25" spans="2:10" x14ac:dyDescent="0.35">
      <c r="B25" s="3" t="s">
        <v>23</v>
      </c>
      <c r="D25" s="248">
        <v>8</v>
      </c>
      <c r="E25" s="4">
        <v>11</v>
      </c>
      <c r="F25" s="179" t="s">
        <v>29</v>
      </c>
      <c r="G25" s="239">
        <v>5</v>
      </c>
      <c r="H25" s="289" t="s">
        <v>29</v>
      </c>
      <c r="I25" s="302">
        <v>5</v>
      </c>
      <c r="J25" s="205">
        <f>SUM(D25:I25)</f>
        <v>29</v>
      </c>
    </row>
    <row r="26" spans="2:10" x14ac:dyDescent="0.35">
      <c r="B26" s="3" t="s">
        <v>24</v>
      </c>
      <c r="D26" s="307">
        <v>0.68</v>
      </c>
      <c r="E26" s="7">
        <v>0.86</v>
      </c>
      <c r="F26" s="179" t="s">
        <v>29</v>
      </c>
      <c r="G26" s="268">
        <v>0.48</v>
      </c>
      <c r="H26" s="289" t="s">
        <v>29</v>
      </c>
      <c r="I26" s="308">
        <v>0.9</v>
      </c>
      <c r="J26" s="208">
        <f>AVERAGE(D26:I26)</f>
        <v>0.73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0.9</v>
      </c>
      <c r="J28" s="212">
        <f>AVERAGE(D28:I28)</f>
        <v>0.83</v>
      </c>
    </row>
  </sheetData>
  <pageMargins left="0.511811024" right="0.511811024" top="0.78740157500000008" bottom="0.78740157500000008" header="0.31496062000000008" footer="0.31496062000000008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70C4-7CF1-499B-A270-E0B447BFCA53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46107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0</v>
      </c>
      <c r="H6" s="239">
        <v>0</v>
      </c>
      <c r="I6" s="302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</f>
        <v>55</v>
      </c>
      <c r="F7" s="4">
        <f>F4-F5</f>
        <v>29</v>
      </c>
      <c r="G7" s="4">
        <v>45</v>
      </c>
      <c r="H7" s="239">
        <v>16</v>
      </c>
      <c r="I7" s="302">
        <v>55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45</v>
      </c>
      <c r="E8" s="4">
        <v>52</v>
      </c>
      <c r="F8" s="4">
        <v>27</v>
      </c>
      <c r="G8" s="4">
        <v>41</v>
      </c>
      <c r="H8" s="239">
        <v>15</v>
      </c>
      <c r="I8" s="302">
        <v>49</v>
      </c>
      <c r="J8" s="205">
        <f t="shared" si="0"/>
        <v>229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60</v>
      </c>
      <c r="E11" s="4">
        <v>63</v>
      </c>
      <c r="F11" s="4">
        <v>29</v>
      </c>
      <c r="G11" s="4">
        <v>54</v>
      </c>
      <c r="H11" s="239">
        <v>16</v>
      </c>
      <c r="I11" s="302">
        <v>63</v>
      </c>
      <c r="J11" s="205">
        <f t="shared" si="0"/>
        <v>285</v>
      </c>
    </row>
    <row r="12" spans="2:12" x14ac:dyDescent="0.35">
      <c r="B12" s="3" t="s">
        <v>611</v>
      </c>
      <c r="D12" s="248">
        <v>0</v>
      </c>
      <c r="E12" s="4">
        <v>0</v>
      </c>
      <c r="F12" s="4">
        <v>0</v>
      </c>
      <c r="G12" s="4">
        <v>2</v>
      </c>
      <c r="H12" s="239">
        <v>0</v>
      </c>
      <c r="I12" s="302">
        <v>0</v>
      </c>
      <c r="J12" s="205">
        <f t="shared" si="0"/>
        <v>2</v>
      </c>
    </row>
    <row r="13" spans="2:12" x14ac:dyDescent="0.35">
      <c r="B13" s="3" t="s">
        <v>11</v>
      </c>
      <c r="D13" s="248">
        <v>5</v>
      </c>
      <c r="E13" s="4">
        <v>0</v>
      </c>
      <c r="F13" s="4">
        <v>1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7</v>
      </c>
      <c r="E14" s="4">
        <v>10</v>
      </c>
      <c r="F14" s="4">
        <v>0</v>
      </c>
      <c r="G14" s="239">
        <v>6</v>
      </c>
      <c r="H14" s="239">
        <v>0</v>
      </c>
      <c r="I14" s="302">
        <v>7</v>
      </c>
      <c r="J14" s="205">
        <f t="shared" si="0"/>
        <v>30</v>
      </c>
    </row>
    <row r="15" spans="2:12" x14ac:dyDescent="0.35">
      <c r="B15" s="3" t="s">
        <v>113</v>
      </c>
      <c r="D15" s="248">
        <v>0</v>
      </c>
      <c r="E15" s="4">
        <v>6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4</v>
      </c>
      <c r="E16" s="4">
        <v>2</v>
      </c>
      <c r="F16" s="15">
        <v>3</v>
      </c>
      <c r="G16" s="263">
        <v>18</v>
      </c>
      <c r="H16" s="239">
        <v>0</v>
      </c>
      <c r="I16" s="302">
        <v>20</v>
      </c>
      <c r="J16" s="205">
        <f t="shared" si="0"/>
        <v>47</v>
      </c>
    </row>
    <row r="17" spans="2:10" x14ac:dyDescent="0.35">
      <c r="B17" s="3" t="s">
        <v>14</v>
      </c>
      <c r="D17" s="248">
        <v>0</v>
      </c>
      <c r="E17" s="4">
        <v>1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1</v>
      </c>
    </row>
    <row r="18" spans="2:10" x14ac:dyDescent="0.35">
      <c r="B18" s="3" t="s">
        <v>15</v>
      </c>
      <c r="D18" s="248">
        <v>2</v>
      </c>
      <c r="E18" s="4">
        <v>1</v>
      </c>
      <c r="F18" s="15">
        <v>3</v>
      </c>
      <c r="G18" s="239">
        <v>0</v>
      </c>
      <c r="H18" s="303">
        <v>0</v>
      </c>
      <c r="I18" s="302">
        <v>0</v>
      </c>
      <c r="J18" s="205">
        <f t="shared" si="0"/>
        <v>6</v>
      </c>
    </row>
    <row r="19" spans="2:10" x14ac:dyDescent="0.35">
      <c r="B19" s="3" t="s">
        <v>16</v>
      </c>
      <c r="D19" s="248">
        <v>6</v>
      </c>
      <c r="E19" s="4">
        <v>2</v>
      </c>
      <c r="F19" s="15">
        <v>3</v>
      </c>
      <c r="G19" s="299">
        <v>18</v>
      </c>
      <c r="H19" s="239">
        <v>1</v>
      </c>
      <c r="I19" s="302">
        <v>20</v>
      </c>
      <c r="J19" s="205">
        <f t="shared" si="0"/>
        <v>50</v>
      </c>
    </row>
    <row r="20" spans="2:10" x14ac:dyDescent="0.35">
      <c r="B20" s="3" t="s">
        <v>17</v>
      </c>
      <c r="D20" s="304">
        <v>8.6E-3</v>
      </c>
      <c r="E20" s="6">
        <v>8.0999999999999996E-3</v>
      </c>
      <c r="F20" s="6">
        <v>9.4999999999999998E-3</v>
      </c>
      <c r="G20" s="268" t="s">
        <v>213</v>
      </c>
      <c r="H20" s="265">
        <v>1.1999999999999999E-3</v>
      </c>
      <c r="I20" s="305" t="s">
        <v>816</v>
      </c>
      <c r="J20" s="207">
        <f>AVERAGE(D20:I20)</f>
        <v>6.8500000000000002E-3</v>
      </c>
    </row>
    <row r="21" spans="2:10" x14ac:dyDescent="0.35">
      <c r="B21" s="3" t="s">
        <v>18</v>
      </c>
      <c r="D21" s="304">
        <v>8.5000000000000006E-3</v>
      </c>
      <c r="E21" s="6">
        <v>2.47E-2</v>
      </c>
      <c r="F21" s="6">
        <v>1.5100000000000001E-2</v>
      </c>
      <c r="G21" s="268" t="s">
        <v>124</v>
      </c>
      <c r="H21" s="265">
        <v>4.5999999999999999E-3</v>
      </c>
      <c r="I21" s="305">
        <v>1.6E-2</v>
      </c>
      <c r="J21" s="207">
        <f>AVERAGE(D21:I21)</f>
        <v>1.3780000000000001E-2</v>
      </c>
    </row>
    <row r="22" spans="2:10" x14ac:dyDescent="0.35">
      <c r="B22" s="3" t="s">
        <v>19</v>
      </c>
      <c r="D22" s="307">
        <v>0.81</v>
      </c>
      <c r="E22" s="7">
        <v>0.84</v>
      </c>
      <c r="F22" s="7">
        <v>0.77</v>
      </c>
      <c r="G22" s="268">
        <v>0.81</v>
      </c>
      <c r="H22" s="268">
        <v>0.72</v>
      </c>
      <c r="I22" s="308">
        <v>0.64</v>
      </c>
      <c r="J22" s="208">
        <f>AVERAGE(D22:I22)</f>
        <v>0.76500000000000001</v>
      </c>
    </row>
    <row r="23" spans="2:10" x14ac:dyDescent="0.35">
      <c r="B23" s="3" t="s">
        <v>20</v>
      </c>
      <c r="D23" s="279">
        <v>50981</v>
      </c>
      <c r="E23" s="8">
        <v>41162</v>
      </c>
      <c r="F23" s="8">
        <v>23149</v>
      </c>
      <c r="G23" s="273">
        <v>59941</v>
      </c>
      <c r="H23" s="273">
        <v>11531</v>
      </c>
      <c r="I23" s="281">
        <v>65597</v>
      </c>
      <c r="J23" s="210">
        <f>SUM(D23:I23)</f>
        <v>252361</v>
      </c>
    </row>
    <row r="24" spans="2:10" x14ac:dyDescent="0.35">
      <c r="B24" s="3" t="s">
        <v>21</v>
      </c>
      <c r="D24" s="248">
        <v>514</v>
      </c>
      <c r="E24" s="4">
        <v>738</v>
      </c>
      <c r="F24" s="4">
        <v>418</v>
      </c>
      <c r="G24" s="239">
        <v>726</v>
      </c>
      <c r="H24" s="239">
        <v>177</v>
      </c>
      <c r="I24" s="302">
        <v>615</v>
      </c>
      <c r="J24" s="205">
        <f>SUM(D24:I24)</f>
        <v>3188</v>
      </c>
    </row>
    <row r="25" spans="2:10" x14ac:dyDescent="0.35">
      <c r="B25" s="3" t="s">
        <v>23</v>
      </c>
      <c r="D25" s="248">
        <v>5</v>
      </c>
      <c r="E25" s="4">
        <v>10</v>
      </c>
      <c r="F25" s="179" t="s">
        <v>29</v>
      </c>
      <c r="G25" s="239">
        <v>7</v>
      </c>
      <c r="H25" s="289" t="s">
        <v>29</v>
      </c>
      <c r="I25" s="302">
        <v>2</v>
      </c>
      <c r="J25" s="205">
        <f>SUM(D25:I25)</f>
        <v>24</v>
      </c>
    </row>
    <row r="26" spans="2:10" x14ac:dyDescent="0.35">
      <c r="B26" s="3" t="s">
        <v>24</v>
      </c>
      <c r="D26" s="307">
        <v>0.68</v>
      </c>
      <c r="E26" s="7">
        <v>0.85</v>
      </c>
      <c r="F26" s="179" t="s">
        <v>29</v>
      </c>
      <c r="G26" s="268">
        <v>0.48</v>
      </c>
      <c r="H26" s="289" t="s">
        <v>29</v>
      </c>
      <c r="I26" s="308">
        <v>0.84</v>
      </c>
      <c r="J26" s="208">
        <f>AVERAGE(D26:I26)</f>
        <v>0.71249999999999991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0.89</v>
      </c>
      <c r="J28" s="212">
        <f>AVERAGE(D28:I28)</f>
        <v>0.83250000000000002</v>
      </c>
    </row>
  </sheetData>
  <pageMargins left="0.511811024" right="0.511811024" top="0.78740157500000008" bottom="0.78740157500000008" header="0.31496062000000008" footer="0.31496062000000008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6E6B-BDCE-4201-9000-3662C01BA2E4}">
  <dimension ref="B3:L28"/>
  <sheetViews>
    <sheetView showGridLines="0" topLeftCell="A14" zoomScale="90" zoomScaleNormal="90" workbookViewId="0">
      <selection activeCell="E17" sqref="E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46108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0</v>
      </c>
      <c r="H6" s="239">
        <v>0</v>
      </c>
      <c r="I6" s="302">
        <v>2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55</v>
      </c>
      <c r="F7" s="4">
        <f>F4-F5</f>
        <v>29</v>
      </c>
      <c r="G7" s="4">
        <v>45</v>
      </c>
      <c r="H7" s="239">
        <v>16</v>
      </c>
      <c r="I7" s="302">
        <v>56</v>
      </c>
      <c r="J7" s="205">
        <f t="shared" si="0"/>
        <v>259</v>
      </c>
      <c r="L7" s="25"/>
    </row>
    <row r="8" spans="2:12" x14ac:dyDescent="0.35">
      <c r="B8" s="3" t="s">
        <v>7</v>
      </c>
      <c r="D8" s="96">
        <v>47</v>
      </c>
      <c r="E8" s="4">
        <v>52</v>
      </c>
      <c r="F8" s="4">
        <v>27</v>
      </c>
      <c r="G8" s="4">
        <v>41</v>
      </c>
      <c r="H8" s="239">
        <v>15</v>
      </c>
      <c r="I8" s="302">
        <v>50</v>
      </c>
      <c r="J8" s="205">
        <f t="shared" si="0"/>
        <v>232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65</v>
      </c>
      <c r="E11" s="4">
        <v>50</v>
      </c>
      <c r="F11" s="4">
        <v>31</v>
      </c>
      <c r="G11" s="4">
        <v>52</v>
      </c>
      <c r="H11" s="239">
        <v>16</v>
      </c>
      <c r="I11" s="302">
        <v>52</v>
      </c>
      <c r="J11" s="205">
        <f t="shared" si="0"/>
        <v>266</v>
      </c>
    </row>
    <row r="12" spans="2:12" x14ac:dyDescent="0.35">
      <c r="B12" s="3" t="s">
        <v>611</v>
      </c>
      <c r="D12" s="248">
        <v>1</v>
      </c>
      <c r="E12" s="4">
        <v>5</v>
      </c>
      <c r="F12" s="4">
        <v>2</v>
      </c>
      <c r="G12" s="4">
        <v>7</v>
      </c>
      <c r="H12" s="239">
        <v>0</v>
      </c>
      <c r="I12" s="302">
        <v>8</v>
      </c>
      <c r="J12" s="205">
        <f t="shared" si="0"/>
        <v>23</v>
      </c>
    </row>
    <row r="13" spans="2:12" x14ac:dyDescent="0.35">
      <c r="B13" s="3" t="s">
        <v>11</v>
      </c>
      <c r="D13" s="248">
        <v>3</v>
      </c>
      <c r="E13" s="4">
        <v>2</v>
      </c>
      <c r="F13" s="4">
        <v>2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5</v>
      </c>
      <c r="E14" s="4">
        <v>8</v>
      </c>
      <c r="F14" s="4">
        <v>2</v>
      </c>
      <c r="G14" s="239">
        <v>10</v>
      </c>
      <c r="H14" s="239">
        <v>0</v>
      </c>
      <c r="I14" s="302">
        <v>5</v>
      </c>
      <c r="J14" s="205">
        <f t="shared" si="0"/>
        <v>30</v>
      </c>
    </row>
    <row r="15" spans="2:12" x14ac:dyDescent="0.35">
      <c r="B15" s="3" t="s">
        <v>113</v>
      </c>
      <c r="D15" s="248">
        <v>0</v>
      </c>
      <c r="E15" s="4">
        <v>6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4</v>
      </c>
      <c r="E16" s="4">
        <v>2</v>
      </c>
      <c r="F16" s="15">
        <v>3</v>
      </c>
      <c r="G16" s="263">
        <v>20</v>
      </c>
      <c r="H16" s="239">
        <v>0</v>
      </c>
      <c r="I16" s="302">
        <v>16</v>
      </c>
      <c r="J16" s="205">
        <f t="shared" si="0"/>
        <v>45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3</v>
      </c>
      <c r="E18" s="4">
        <v>2</v>
      </c>
      <c r="F18" s="15">
        <v>3</v>
      </c>
      <c r="G18" s="239">
        <v>0</v>
      </c>
      <c r="H18" s="303">
        <v>0</v>
      </c>
      <c r="I18" s="302">
        <v>1</v>
      </c>
      <c r="J18" s="205">
        <f t="shared" si="0"/>
        <v>9</v>
      </c>
    </row>
    <row r="19" spans="2:10" x14ac:dyDescent="0.35">
      <c r="B19" s="3" t="s">
        <v>16</v>
      </c>
      <c r="D19" s="248">
        <v>7</v>
      </c>
      <c r="E19" s="4">
        <v>2</v>
      </c>
      <c r="F19" s="15">
        <v>3</v>
      </c>
      <c r="G19" s="299">
        <v>20</v>
      </c>
      <c r="H19" s="239">
        <v>1</v>
      </c>
      <c r="I19" s="302">
        <v>17</v>
      </c>
      <c r="J19" s="205">
        <f t="shared" si="0"/>
        <v>50</v>
      </c>
    </row>
    <row r="20" spans="2:10" x14ac:dyDescent="0.35">
      <c r="B20" s="3" t="s">
        <v>17</v>
      </c>
      <c r="D20" s="304">
        <v>1.6899999999999998E-2</v>
      </c>
      <c r="E20" s="6">
        <v>8.2000000000000007E-3</v>
      </c>
      <c r="F20" s="6">
        <v>2.4299999999999999E-2</v>
      </c>
      <c r="G20" s="268" t="s">
        <v>563</v>
      </c>
      <c r="H20" s="265">
        <v>1E-4</v>
      </c>
      <c r="I20" s="305">
        <v>7.6E-3</v>
      </c>
      <c r="J20" s="207">
        <f>AVERAGE(D20:I20)</f>
        <v>1.1420000000000001E-2</v>
      </c>
    </row>
    <row r="21" spans="2:10" x14ac:dyDescent="0.35">
      <c r="B21" s="3" t="s">
        <v>18</v>
      </c>
      <c r="D21" s="304">
        <v>8.8999999999999999E-3</v>
      </c>
      <c r="E21" s="6">
        <v>1.8499999999999999E-2</v>
      </c>
      <c r="F21" s="6">
        <v>1.8499999999999999E-2</v>
      </c>
      <c r="G21" s="268" t="s">
        <v>598</v>
      </c>
      <c r="H21" s="265">
        <v>4.3E-3</v>
      </c>
      <c r="I21" s="305">
        <v>1.55E-2</v>
      </c>
      <c r="J21" s="207">
        <f>AVERAGE(D21:I21)</f>
        <v>1.3139999999999999E-2</v>
      </c>
    </row>
    <row r="22" spans="2:10" x14ac:dyDescent="0.35">
      <c r="B22" s="3" t="s">
        <v>19</v>
      </c>
      <c r="D22" s="307">
        <v>0.81</v>
      </c>
      <c r="E22" s="7">
        <v>0.81</v>
      </c>
      <c r="F22" s="7">
        <v>0.78</v>
      </c>
      <c r="G22" s="268">
        <v>0.83</v>
      </c>
      <c r="H22" s="268">
        <v>0.82</v>
      </c>
      <c r="I22" s="308">
        <v>0.62</v>
      </c>
      <c r="J22" s="208">
        <f>AVERAGE(D22:I22)</f>
        <v>0.77833333333333343</v>
      </c>
    </row>
    <row r="23" spans="2:10" x14ac:dyDescent="0.35">
      <c r="B23" s="3" t="s">
        <v>20</v>
      </c>
      <c r="D23" s="279">
        <v>48155</v>
      </c>
      <c r="E23" s="8">
        <v>36202</v>
      </c>
      <c r="F23" s="8">
        <v>25126</v>
      </c>
      <c r="G23" s="273">
        <v>66115</v>
      </c>
      <c r="H23" s="273">
        <v>13182</v>
      </c>
      <c r="I23" s="281">
        <v>55429</v>
      </c>
      <c r="J23" s="210">
        <f>SUM(D23:I23)</f>
        <v>244209</v>
      </c>
    </row>
    <row r="24" spans="2:10" x14ac:dyDescent="0.35">
      <c r="B24" s="3" t="s">
        <v>21</v>
      </c>
      <c r="D24" s="248">
        <v>650</v>
      </c>
      <c r="E24" s="4">
        <v>724</v>
      </c>
      <c r="F24" s="4">
        <v>491</v>
      </c>
      <c r="G24" s="239">
        <v>793</v>
      </c>
      <c r="H24" s="239">
        <v>270</v>
      </c>
      <c r="I24" s="302">
        <v>455</v>
      </c>
      <c r="J24" s="205">
        <f>SUM(D24:I24)</f>
        <v>3383</v>
      </c>
    </row>
    <row r="25" spans="2:10" x14ac:dyDescent="0.35">
      <c r="B25" s="3" t="s">
        <v>23</v>
      </c>
      <c r="D25" s="248">
        <v>7</v>
      </c>
      <c r="E25" s="4">
        <v>11</v>
      </c>
      <c r="F25" s="179" t="s">
        <v>29</v>
      </c>
      <c r="G25" s="239">
        <v>13</v>
      </c>
      <c r="H25" s="289" t="s">
        <v>29</v>
      </c>
      <c r="I25" s="302">
        <v>4</v>
      </c>
      <c r="J25" s="205">
        <f>SUM(D25:I25)</f>
        <v>35</v>
      </c>
    </row>
    <row r="26" spans="2:10" x14ac:dyDescent="0.35">
      <c r="B26" s="3" t="s">
        <v>24</v>
      </c>
      <c r="D26" s="307">
        <v>0.68</v>
      </c>
      <c r="E26" s="7">
        <v>0.89</v>
      </c>
      <c r="F26" s="179" t="s">
        <v>29</v>
      </c>
      <c r="G26" s="268">
        <v>0.47</v>
      </c>
      <c r="H26" s="289" t="s">
        <v>29</v>
      </c>
      <c r="I26" s="308">
        <v>0.82</v>
      </c>
      <c r="J26" s="208">
        <f>AVERAGE(D26:I26)</f>
        <v>0.71499999999999997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0.85</v>
      </c>
      <c r="J28" s="212">
        <f>AVERAGE(D28:I28)</f>
        <v>0.82250000000000001</v>
      </c>
    </row>
  </sheetData>
  <pageMargins left="0.511811024" right="0.511811024" top="0.78740157500000008" bottom="0.78740157500000008" header="0.31496062000000008" footer="0.31496062000000008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D693-C11F-4C58-8A47-24E8FA305E66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46109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2</v>
      </c>
      <c r="H6" s="239">
        <v>0</v>
      </c>
      <c r="I6" s="302">
        <v>11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</f>
        <v>55</v>
      </c>
      <c r="F7" s="4">
        <f>F4-F5</f>
        <v>29</v>
      </c>
      <c r="G7" s="4">
        <v>43</v>
      </c>
      <c r="H7" s="239">
        <v>16</v>
      </c>
      <c r="I7" s="302">
        <v>47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45</v>
      </c>
      <c r="E8" s="4">
        <v>52</v>
      </c>
      <c r="F8" s="4">
        <v>27</v>
      </c>
      <c r="G8" s="4">
        <v>40</v>
      </c>
      <c r="H8" s="239">
        <v>15</v>
      </c>
      <c r="I8" s="302">
        <v>44</v>
      </c>
      <c r="J8" s="205">
        <f t="shared" si="0"/>
        <v>223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3</v>
      </c>
      <c r="H9" s="239">
        <v>1</v>
      </c>
      <c r="I9" s="302">
        <v>3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60</v>
      </c>
      <c r="E11" s="4">
        <v>37</v>
      </c>
      <c r="F11" s="4">
        <v>44</v>
      </c>
      <c r="G11" s="4">
        <v>50</v>
      </c>
      <c r="H11" s="239">
        <v>16</v>
      </c>
      <c r="I11" s="302">
        <v>44</v>
      </c>
      <c r="J11" s="205">
        <f t="shared" si="0"/>
        <v>251</v>
      </c>
    </row>
    <row r="12" spans="2:12" x14ac:dyDescent="0.35">
      <c r="B12" s="3" t="s">
        <v>611</v>
      </c>
      <c r="D12" s="248">
        <v>2</v>
      </c>
      <c r="E12" s="4">
        <v>3</v>
      </c>
      <c r="F12" s="4">
        <v>4</v>
      </c>
      <c r="G12" s="4">
        <v>6</v>
      </c>
      <c r="H12" s="239">
        <v>0</v>
      </c>
      <c r="I12" s="302">
        <v>4</v>
      </c>
      <c r="J12" s="205">
        <f t="shared" si="0"/>
        <v>19</v>
      </c>
    </row>
    <row r="13" spans="2:12" x14ac:dyDescent="0.35">
      <c r="B13" s="3" t="s">
        <v>11</v>
      </c>
      <c r="D13" s="248">
        <v>5</v>
      </c>
      <c r="E13" s="4">
        <v>0</v>
      </c>
      <c r="F13" s="4">
        <v>0</v>
      </c>
      <c r="G13" s="239">
        <v>1</v>
      </c>
      <c r="H13" s="239">
        <v>0</v>
      </c>
      <c r="I13" s="302">
        <v>3</v>
      </c>
      <c r="J13" s="205">
        <f t="shared" si="0"/>
        <v>9</v>
      </c>
    </row>
    <row r="14" spans="2:12" x14ac:dyDescent="0.35">
      <c r="B14" s="3" t="s">
        <v>112</v>
      </c>
      <c r="D14" s="248">
        <v>2</v>
      </c>
      <c r="E14" s="4">
        <v>0</v>
      </c>
      <c r="F14" s="4">
        <v>0</v>
      </c>
      <c r="G14" s="239">
        <v>1</v>
      </c>
      <c r="H14" s="239">
        <v>0</v>
      </c>
      <c r="I14" s="302">
        <v>0</v>
      </c>
      <c r="J14" s="205">
        <f t="shared" si="0"/>
        <v>3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0</v>
      </c>
      <c r="G15" s="239">
        <v>1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9</v>
      </c>
      <c r="E16" s="4">
        <v>7</v>
      </c>
      <c r="F16" s="15">
        <v>5</v>
      </c>
      <c r="G16" s="263">
        <v>3</v>
      </c>
      <c r="H16" s="239">
        <v>0</v>
      </c>
      <c r="I16" s="302">
        <v>20</v>
      </c>
      <c r="J16" s="205">
        <f t="shared" si="0"/>
        <v>44</v>
      </c>
    </row>
    <row r="17" spans="2:10" x14ac:dyDescent="0.35">
      <c r="B17" s="3" t="s">
        <v>14</v>
      </c>
      <c r="D17" s="248">
        <v>0</v>
      </c>
      <c r="E17" s="4">
        <v>6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6</v>
      </c>
    </row>
    <row r="18" spans="2:10" x14ac:dyDescent="0.35">
      <c r="B18" s="3" t="s">
        <v>15</v>
      </c>
      <c r="D18" s="248">
        <v>3</v>
      </c>
      <c r="E18" s="4">
        <v>1</v>
      </c>
      <c r="F18" s="15">
        <v>5</v>
      </c>
      <c r="G18" s="239">
        <v>0</v>
      </c>
      <c r="H18" s="303">
        <v>0</v>
      </c>
      <c r="I18" s="302">
        <v>0</v>
      </c>
      <c r="J18" s="205">
        <f t="shared" si="0"/>
        <v>9</v>
      </c>
    </row>
    <row r="19" spans="2:10" x14ac:dyDescent="0.35">
      <c r="B19" s="3" t="s">
        <v>16</v>
      </c>
      <c r="D19" s="248">
        <v>12</v>
      </c>
      <c r="E19" s="4">
        <v>7</v>
      </c>
      <c r="F19" s="15">
        <v>5</v>
      </c>
      <c r="G19" s="299">
        <v>0</v>
      </c>
      <c r="H19" s="239">
        <v>2</v>
      </c>
      <c r="I19" s="302">
        <v>20</v>
      </c>
      <c r="J19" s="205">
        <f t="shared" si="0"/>
        <v>46</v>
      </c>
    </row>
    <row r="20" spans="2:10" x14ac:dyDescent="0.35">
      <c r="B20" s="3" t="s">
        <v>17</v>
      </c>
      <c r="D20" s="304">
        <v>6.3E-3</v>
      </c>
      <c r="E20" s="6">
        <v>1.9199999999999998E-2</v>
      </c>
      <c r="F20" s="6">
        <v>8.5000000000000006E-3</v>
      </c>
      <c r="G20" s="268" t="s">
        <v>570</v>
      </c>
      <c r="H20" s="265">
        <v>5.96E-2</v>
      </c>
      <c r="I20" s="305">
        <v>2.5000000000000001E-3</v>
      </c>
      <c r="J20" s="207">
        <f>AVERAGE(D20:I20)</f>
        <v>1.9220000000000001E-2</v>
      </c>
    </row>
    <row r="21" spans="2:10" x14ac:dyDescent="0.35">
      <c r="B21" s="3" t="s">
        <v>18</v>
      </c>
      <c r="D21" s="304">
        <v>8.6E-3</v>
      </c>
      <c r="E21" s="6">
        <v>1.8599999999999998E-2</v>
      </c>
      <c r="F21" s="6">
        <v>1.8599999999999998E-2</v>
      </c>
      <c r="G21" s="268" t="s">
        <v>338</v>
      </c>
      <c r="H21" s="265">
        <v>7.7999999999999996E-3</v>
      </c>
      <c r="I21" s="305">
        <v>1.6E-2</v>
      </c>
      <c r="J21" s="207">
        <f>AVERAGE(D21:I21)</f>
        <v>1.3919999999999998E-2</v>
      </c>
    </row>
    <row r="22" spans="2:10" x14ac:dyDescent="0.35">
      <c r="B22" s="3" t="s">
        <v>19</v>
      </c>
      <c r="D22" s="307">
        <v>0.74</v>
      </c>
      <c r="E22" s="7">
        <v>0.71</v>
      </c>
      <c r="F22" s="7">
        <v>0.75</v>
      </c>
      <c r="G22" s="268">
        <v>0.63</v>
      </c>
      <c r="H22" s="268">
        <v>0.42</v>
      </c>
      <c r="I22" s="308">
        <v>0.49</v>
      </c>
      <c r="J22" s="208">
        <f>AVERAGE(D22:I22)</f>
        <v>0.62333333333333341</v>
      </c>
    </row>
    <row r="23" spans="2:10" x14ac:dyDescent="0.35">
      <c r="B23" s="3" t="s">
        <v>20</v>
      </c>
      <c r="D23" s="279">
        <v>69746</v>
      </c>
      <c r="E23" s="8">
        <v>28733</v>
      </c>
      <c r="F23" s="8">
        <v>31471</v>
      </c>
      <c r="G23" s="273">
        <v>40355</v>
      </c>
      <c r="H23" s="273">
        <v>6750</v>
      </c>
      <c r="I23" s="281">
        <v>39674</v>
      </c>
      <c r="J23" s="210">
        <f>SUM(D23:I23)</f>
        <v>216729</v>
      </c>
    </row>
    <row r="24" spans="2:10" x14ac:dyDescent="0.35">
      <c r="B24" s="3" t="s">
        <v>21</v>
      </c>
      <c r="D24" s="248">
        <v>490</v>
      </c>
      <c r="E24" s="4">
        <v>436</v>
      </c>
      <c r="F24" s="4">
        <v>393</v>
      </c>
      <c r="G24" s="239">
        <v>485</v>
      </c>
      <c r="H24" s="239">
        <v>289</v>
      </c>
      <c r="I24" s="302">
        <v>440</v>
      </c>
      <c r="J24" s="205">
        <f>SUM(D24:I24)</f>
        <v>2533</v>
      </c>
    </row>
    <row r="25" spans="2:10" x14ac:dyDescent="0.35">
      <c r="B25" s="3" t="s">
        <v>23</v>
      </c>
      <c r="D25" s="248">
        <v>9</v>
      </c>
      <c r="E25" s="4">
        <v>9</v>
      </c>
      <c r="F25" s="179" t="s">
        <v>29</v>
      </c>
      <c r="G25" s="239">
        <v>4</v>
      </c>
      <c r="H25" s="289" t="s">
        <v>29</v>
      </c>
      <c r="I25" s="302">
        <v>0</v>
      </c>
      <c r="J25" s="205">
        <f>SUM(D25:I25)</f>
        <v>22</v>
      </c>
    </row>
    <row r="26" spans="2:10" x14ac:dyDescent="0.35">
      <c r="B26" s="3" t="s">
        <v>24</v>
      </c>
      <c r="D26" s="307">
        <v>0.71</v>
      </c>
      <c r="E26" s="7">
        <v>0.88</v>
      </c>
      <c r="F26" s="179" t="s">
        <v>29</v>
      </c>
      <c r="G26" s="268">
        <v>0.48</v>
      </c>
      <c r="H26" s="289" t="s">
        <v>29</v>
      </c>
      <c r="I26" s="308">
        <v>0.81</v>
      </c>
      <c r="J26" s="208">
        <f>AVERAGE(D26:I26)</f>
        <v>0.72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0.85</v>
      </c>
      <c r="F28" s="294" t="s">
        <v>29</v>
      </c>
      <c r="G28" s="285">
        <v>0.77</v>
      </c>
      <c r="H28" s="280" t="s">
        <v>29</v>
      </c>
      <c r="I28" s="312">
        <v>0.83</v>
      </c>
      <c r="J28" s="212">
        <f>AVERAGE(D28:I28)</f>
        <v>0.81500000000000006</v>
      </c>
    </row>
  </sheetData>
  <pageMargins left="0.511811024" right="0.511811024" top="0.78740157500000008" bottom="0.78740157500000008" header="0.31496062000000008" footer="0.31496062000000008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73C-D5E5-4EA1-9915-F5BE20783BB7}">
  <dimension ref="B3:L28"/>
  <sheetViews>
    <sheetView showGridLines="0" topLeftCell="A7" zoomScale="90" zoomScaleNormal="90" workbookViewId="0">
      <selection activeCell="F28" sqref="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46111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7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7</v>
      </c>
      <c r="E6" s="173">
        <v>0</v>
      </c>
      <c r="F6" s="173">
        <v>0</v>
      </c>
      <c r="G6" s="4">
        <v>0</v>
      </c>
      <c r="H6" s="239">
        <v>0</v>
      </c>
      <c r="I6" s="302">
        <v>3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</f>
        <v>55</v>
      </c>
      <c r="F7" s="4">
        <f>F4-F5</f>
        <v>29</v>
      </c>
      <c r="G7" s="4">
        <v>45</v>
      </c>
      <c r="H7" s="239">
        <v>16</v>
      </c>
      <c r="I7" s="302">
        <v>55</v>
      </c>
      <c r="J7" s="205">
        <f t="shared" si="0"/>
        <v>252</v>
      </c>
      <c r="L7" s="25"/>
    </row>
    <row r="8" spans="2:12" x14ac:dyDescent="0.35">
      <c r="B8" s="3" t="s">
        <v>7</v>
      </c>
      <c r="D8" s="96">
        <v>41</v>
      </c>
      <c r="E8" s="4">
        <v>52</v>
      </c>
      <c r="F8" s="4">
        <v>27</v>
      </c>
      <c r="G8" s="4">
        <v>41</v>
      </c>
      <c r="H8" s="239">
        <v>15</v>
      </c>
      <c r="I8" s="302">
        <v>49</v>
      </c>
      <c r="J8" s="205">
        <f t="shared" si="0"/>
        <v>225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60</v>
      </c>
      <c r="E11" s="4">
        <v>58</v>
      </c>
      <c r="F11" s="4">
        <v>30</v>
      </c>
      <c r="G11" s="4">
        <v>57</v>
      </c>
      <c r="H11" s="239">
        <v>16</v>
      </c>
      <c r="I11" s="302">
        <v>50</v>
      </c>
      <c r="J11" s="205">
        <f t="shared" si="0"/>
        <v>271</v>
      </c>
    </row>
    <row r="12" spans="2:12" x14ac:dyDescent="0.35">
      <c r="B12" s="3" t="s">
        <v>611</v>
      </c>
      <c r="D12" s="248">
        <v>0</v>
      </c>
      <c r="E12" s="4">
        <v>3</v>
      </c>
      <c r="F12" s="4">
        <v>7</v>
      </c>
      <c r="G12" s="4">
        <v>1</v>
      </c>
      <c r="H12" s="239">
        <v>0</v>
      </c>
      <c r="I12" s="302">
        <v>3</v>
      </c>
      <c r="J12" s="205">
        <f t="shared" si="0"/>
        <v>14</v>
      </c>
    </row>
    <row r="13" spans="2:12" x14ac:dyDescent="0.35">
      <c r="B13" s="3" t="s">
        <v>11</v>
      </c>
      <c r="D13" s="248">
        <v>5</v>
      </c>
      <c r="E13" s="4">
        <v>1</v>
      </c>
      <c r="F13" s="4">
        <v>2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3</v>
      </c>
      <c r="E14" s="4">
        <v>14</v>
      </c>
      <c r="F14" s="4">
        <v>0</v>
      </c>
      <c r="G14" s="239">
        <v>12</v>
      </c>
      <c r="H14" s="239">
        <v>0</v>
      </c>
      <c r="I14" s="302">
        <v>1</v>
      </c>
      <c r="J14" s="205">
        <f t="shared" si="0"/>
        <v>30</v>
      </c>
    </row>
    <row r="15" spans="2:12" x14ac:dyDescent="0.35">
      <c r="B15" s="3" t="s">
        <v>113</v>
      </c>
      <c r="D15" s="248">
        <v>2</v>
      </c>
      <c r="E15" s="4">
        <v>7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7</v>
      </c>
      <c r="E16" s="4">
        <v>0</v>
      </c>
      <c r="F16" s="15">
        <v>0</v>
      </c>
      <c r="G16" s="263">
        <v>3</v>
      </c>
      <c r="H16" s="239">
        <v>0</v>
      </c>
      <c r="I16" s="302">
        <v>23</v>
      </c>
      <c r="J16" s="205">
        <f t="shared" si="0"/>
        <v>33</v>
      </c>
    </row>
    <row r="17" spans="2:10" x14ac:dyDescent="0.35">
      <c r="B17" s="3" t="s">
        <v>14</v>
      </c>
      <c r="D17" s="248">
        <v>0</v>
      </c>
      <c r="E17" s="4">
        <v>1</v>
      </c>
      <c r="F17" s="15">
        <v>2</v>
      </c>
      <c r="G17" s="239">
        <v>0</v>
      </c>
      <c r="H17" s="303">
        <v>0</v>
      </c>
      <c r="I17" s="302">
        <v>1</v>
      </c>
      <c r="J17" s="205">
        <f t="shared" si="0"/>
        <v>4</v>
      </c>
    </row>
    <row r="18" spans="2:10" x14ac:dyDescent="0.35">
      <c r="B18" s="3" t="s">
        <v>15</v>
      </c>
      <c r="D18" s="248">
        <v>3</v>
      </c>
      <c r="E18" s="4">
        <v>0</v>
      </c>
      <c r="F18" s="15">
        <v>5</v>
      </c>
      <c r="G18" s="239">
        <v>0</v>
      </c>
      <c r="H18" s="303">
        <v>0</v>
      </c>
      <c r="I18" s="302">
        <v>3</v>
      </c>
      <c r="J18" s="205">
        <f t="shared" si="0"/>
        <v>11</v>
      </c>
    </row>
    <row r="19" spans="2:10" x14ac:dyDescent="0.35">
      <c r="B19" s="3" t="s">
        <v>16</v>
      </c>
      <c r="D19" s="248">
        <v>10</v>
      </c>
      <c r="E19" s="4">
        <v>1</v>
      </c>
      <c r="F19" s="15">
        <v>7</v>
      </c>
      <c r="G19" s="299">
        <v>3</v>
      </c>
      <c r="H19" s="239">
        <v>3</v>
      </c>
      <c r="I19" s="302">
        <v>27</v>
      </c>
      <c r="J19" s="205">
        <f t="shared" si="0"/>
        <v>51</v>
      </c>
    </row>
    <row r="20" spans="2:10" x14ac:dyDescent="0.35">
      <c r="B20" s="3" t="s">
        <v>17</v>
      </c>
      <c r="D20" s="304">
        <v>5.1999999999999998E-3</v>
      </c>
      <c r="E20" s="6">
        <v>1.67E-2</v>
      </c>
      <c r="F20" s="6">
        <v>8.6E-3</v>
      </c>
      <c r="G20" s="268" t="s">
        <v>679</v>
      </c>
      <c r="H20" s="265">
        <v>5.0000000000000001E-3</v>
      </c>
      <c r="I20" s="305">
        <v>7.3000000000000001E-3</v>
      </c>
      <c r="J20" s="207">
        <f>AVERAGE(D20:I20)</f>
        <v>8.5599999999999999E-3</v>
      </c>
    </row>
    <row r="21" spans="2:10" x14ac:dyDescent="0.35">
      <c r="B21" s="3" t="s">
        <v>18</v>
      </c>
      <c r="D21" s="304">
        <v>8.6E-3</v>
      </c>
      <c r="E21" s="6">
        <v>1.9099999999999999E-2</v>
      </c>
      <c r="F21" s="6">
        <v>1.9099999999999999E-2</v>
      </c>
      <c r="G21" s="268" t="s">
        <v>346</v>
      </c>
      <c r="H21" s="265">
        <v>7.6E-3</v>
      </c>
      <c r="I21" s="305">
        <v>1.5599999999999999E-2</v>
      </c>
      <c r="J21" s="207">
        <f>AVERAGE(D21:I21)</f>
        <v>1.3999999999999999E-2</v>
      </c>
    </row>
    <row r="22" spans="2:10" x14ac:dyDescent="0.35">
      <c r="B22" s="3" t="s">
        <v>19</v>
      </c>
      <c r="D22" s="307">
        <v>0.76</v>
      </c>
      <c r="E22" s="7">
        <v>0.83</v>
      </c>
      <c r="F22" s="7">
        <v>0.76</v>
      </c>
      <c r="G22" s="268">
        <v>0.74</v>
      </c>
      <c r="H22" s="268">
        <v>0.51</v>
      </c>
      <c r="I22" s="308">
        <v>0.51</v>
      </c>
      <c r="J22" s="208">
        <f>AVERAGE(D22:I22)</f>
        <v>0.68499999999999994</v>
      </c>
    </row>
    <row r="23" spans="2:10" x14ac:dyDescent="0.35">
      <c r="B23" s="3" t="s">
        <v>20</v>
      </c>
      <c r="D23" s="279">
        <v>49545</v>
      </c>
      <c r="E23" s="8">
        <v>42658</v>
      </c>
      <c r="F23" s="8">
        <v>26542</v>
      </c>
      <c r="G23" s="273">
        <v>57275</v>
      </c>
      <c r="H23" s="273">
        <v>8157</v>
      </c>
      <c r="I23" s="281">
        <v>41358</v>
      </c>
      <c r="J23" s="210">
        <f>SUM(D23:I23)</f>
        <v>225535</v>
      </c>
    </row>
    <row r="24" spans="2:10" x14ac:dyDescent="0.35">
      <c r="B24" s="3" t="s">
        <v>21</v>
      </c>
      <c r="D24" s="248">
        <v>491</v>
      </c>
      <c r="E24" s="4">
        <v>789</v>
      </c>
      <c r="F24" s="4">
        <v>379</v>
      </c>
      <c r="G24" s="239">
        <v>630</v>
      </c>
      <c r="H24" s="239">
        <v>186</v>
      </c>
      <c r="I24" s="302">
        <v>443</v>
      </c>
      <c r="J24" s="205">
        <f>SUM(D24:I24)</f>
        <v>2918</v>
      </c>
    </row>
    <row r="25" spans="2:10" x14ac:dyDescent="0.35">
      <c r="B25" s="3" t="s">
        <v>23</v>
      </c>
      <c r="D25" s="248">
        <v>14</v>
      </c>
      <c r="E25" s="4">
        <v>10</v>
      </c>
      <c r="F25" s="179" t="s">
        <v>29</v>
      </c>
      <c r="G25" s="239">
        <v>15</v>
      </c>
      <c r="H25" s="289" t="s">
        <v>29</v>
      </c>
      <c r="I25" s="302">
        <v>10</v>
      </c>
      <c r="J25" s="205">
        <f>SUM(D25:I25)</f>
        <v>49</v>
      </c>
    </row>
    <row r="26" spans="2:10" x14ac:dyDescent="0.35">
      <c r="B26" s="3" t="s">
        <v>24</v>
      </c>
      <c r="D26" s="307">
        <v>0.78</v>
      </c>
      <c r="E26" s="7">
        <v>0.89</v>
      </c>
      <c r="F26" s="179" t="s">
        <v>29</v>
      </c>
      <c r="G26" s="268">
        <v>0.48</v>
      </c>
      <c r="H26" s="289" t="s">
        <v>29</v>
      </c>
      <c r="I26" s="308">
        <v>0.85</v>
      </c>
      <c r="J26" s="208">
        <f>AVERAGE(D26:I26)</f>
        <v>0.75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0.85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0.8175</v>
      </c>
    </row>
  </sheetData>
  <pageMargins left="0.511811024" right="0.511811024" top="0.78740157500000008" bottom="0.78740157500000008" header="0.31496062000000008" footer="0.31496062000000008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A63E-BDD7-4017-AD0B-AAE3EC310025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46112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12</v>
      </c>
      <c r="H5" s="239">
        <v>2</v>
      </c>
      <c r="I5" s="302">
        <v>9</v>
      </c>
      <c r="J5" s="205">
        <f t="shared" si="0"/>
        <v>38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4">
        <v>0</v>
      </c>
      <c r="H6" s="239">
        <v>0</v>
      </c>
      <c r="I6" s="302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</f>
        <v>55</v>
      </c>
      <c r="F7" s="4">
        <f>F4-F5</f>
        <v>29</v>
      </c>
      <c r="G7" s="4">
        <v>40</v>
      </c>
      <c r="H7" s="239">
        <v>16</v>
      </c>
      <c r="I7" s="302">
        <v>55</v>
      </c>
      <c r="J7" s="205">
        <f t="shared" si="0"/>
        <v>251</v>
      </c>
      <c r="L7" s="25"/>
    </row>
    <row r="8" spans="2:12" x14ac:dyDescent="0.35">
      <c r="B8" s="3" t="s">
        <v>7</v>
      </c>
      <c r="D8" s="96">
        <v>45</v>
      </c>
      <c r="E8" s="4">
        <v>52</v>
      </c>
      <c r="F8" s="4">
        <v>27</v>
      </c>
      <c r="G8" s="4">
        <v>36</v>
      </c>
      <c r="H8" s="239">
        <v>15</v>
      </c>
      <c r="I8" s="302">
        <v>49</v>
      </c>
      <c r="J8" s="205">
        <f t="shared" si="0"/>
        <v>224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62</v>
      </c>
      <c r="E11" s="4">
        <v>57</v>
      </c>
      <c r="F11" s="4">
        <v>29</v>
      </c>
      <c r="G11" s="4">
        <v>44</v>
      </c>
      <c r="H11" s="239">
        <v>16</v>
      </c>
      <c r="I11" s="302">
        <v>53</v>
      </c>
      <c r="J11" s="205">
        <f t="shared" si="0"/>
        <v>261</v>
      </c>
    </row>
    <row r="12" spans="2:12" x14ac:dyDescent="0.35">
      <c r="B12" s="3" t="s">
        <v>611</v>
      </c>
      <c r="D12" s="248">
        <v>2</v>
      </c>
      <c r="E12" s="4">
        <v>2</v>
      </c>
      <c r="F12" s="4">
        <v>5</v>
      </c>
      <c r="G12" s="4">
        <v>10</v>
      </c>
      <c r="H12" s="239">
        <v>0</v>
      </c>
      <c r="I12" s="302">
        <v>4</v>
      </c>
      <c r="J12" s="205">
        <f t="shared" si="0"/>
        <v>23</v>
      </c>
    </row>
    <row r="13" spans="2:12" x14ac:dyDescent="0.35">
      <c r="B13" s="3" t="s">
        <v>11</v>
      </c>
      <c r="D13" s="248">
        <v>5</v>
      </c>
      <c r="E13" s="4">
        <v>0</v>
      </c>
      <c r="F13" s="4">
        <v>1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7</v>
      </c>
      <c r="E14" s="4">
        <v>4</v>
      </c>
      <c r="F14" s="4">
        <v>0</v>
      </c>
      <c r="G14" s="239">
        <v>8</v>
      </c>
      <c r="H14" s="239">
        <v>0</v>
      </c>
      <c r="I14" s="302">
        <v>0</v>
      </c>
      <c r="J14" s="205">
        <f t="shared" si="0"/>
        <v>19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0</v>
      </c>
      <c r="G15" s="239">
        <v>5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0</v>
      </c>
      <c r="E16" s="4">
        <v>1</v>
      </c>
      <c r="F16" s="15">
        <v>6</v>
      </c>
      <c r="G16" s="263">
        <v>4</v>
      </c>
      <c r="H16" s="239">
        <v>0</v>
      </c>
      <c r="I16" s="302">
        <v>18</v>
      </c>
      <c r="J16" s="205">
        <f t="shared" si="0"/>
        <v>29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4">
        <v>1</v>
      </c>
      <c r="F18" s="15">
        <v>6</v>
      </c>
      <c r="G18" s="239">
        <v>0</v>
      </c>
      <c r="H18" s="303">
        <v>0</v>
      </c>
      <c r="I18" s="302">
        <v>0</v>
      </c>
      <c r="J18" s="205">
        <f t="shared" si="0"/>
        <v>7</v>
      </c>
    </row>
    <row r="19" spans="2:10" x14ac:dyDescent="0.35">
      <c r="B19" s="3" t="s">
        <v>16</v>
      </c>
      <c r="D19" s="248">
        <v>0</v>
      </c>
      <c r="E19" s="4">
        <v>1</v>
      </c>
      <c r="F19" s="15">
        <v>6</v>
      </c>
      <c r="G19" s="299">
        <v>4</v>
      </c>
      <c r="H19" s="239">
        <v>5</v>
      </c>
      <c r="I19" s="302">
        <v>18</v>
      </c>
      <c r="J19" s="205">
        <f t="shared" si="0"/>
        <v>34</v>
      </c>
    </row>
    <row r="20" spans="2:10" x14ac:dyDescent="0.35">
      <c r="B20" s="3" t="s">
        <v>17</v>
      </c>
      <c r="D20" s="304">
        <v>3.2000000000000002E-3</v>
      </c>
      <c r="E20" s="6">
        <v>1.4E-2</v>
      </c>
      <c r="F20" s="6">
        <v>4.3E-3</v>
      </c>
      <c r="G20" s="268" t="s">
        <v>386</v>
      </c>
      <c r="H20" s="265">
        <v>5.1000000000000004E-3</v>
      </c>
      <c r="I20" s="305">
        <v>3.8999999999999998E-3</v>
      </c>
      <c r="J20" s="207">
        <f>AVERAGE(D20:I20)</f>
        <v>6.0999999999999995E-3</v>
      </c>
    </row>
    <row r="21" spans="2:10" x14ac:dyDescent="0.35">
      <c r="B21" s="3" t="s">
        <v>18</v>
      </c>
      <c r="D21" s="304">
        <v>8.5000000000000006E-3</v>
      </c>
      <c r="E21" s="6">
        <v>1.9699999999999999E-2</v>
      </c>
      <c r="F21" s="6">
        <v>1.9699999999999999E-2</v>
      </c>
      <c r="G21" s="268" t="s">
        <v>772</v>
      </c>
      <c r="H21" s="265">
        <v>7.4999999999999997E-3</v>
      </c>
      <c r="I21" s="305">
        <v>1.5800000000000002E-2</v>
      </c>
      <c r="J21" s="207">
        <f>AVERAGE(D21:I21)</f>
        <v>1.4239999999999999E-2</v>
      </c>
    </row>
    <row r="22" spans="2:10" x14ac:dyDescent="0.35">
      <c r="B22" s="3" t="s">
        <v>19</v>
      </c>
      <c r="D22" s="307">
        <v>0.88</v>
      </c>
      <c r="E22" s="7">
        <v>0.79</v>
      </c>
      <c r="F22" s="7">
        <v>0.79</v>
      </c>
      <c r="G22" s="268">
        <v>0.79</v>
      </c>
      <c r="H22" s="268">
        <v>0.62</v>
      </c>
      <c r="I22" s="308">
        <v>0.57999999999999996</v>
      </c>
      <c r="J22" s="208">
        <f>AVERAGE(D22:I22)</f>
        <v>0.7416666666666667</v>
      </c>
    </row>
    <row r="23" spans="2:10" x14ac:dyDescent="0.35">
      <c r="B23" s="3" t="s">
        <v>20</v>
      </c>
      <c r="D23" s="279">
        <v>52101</v>
      </c>
      <c r="E23" s="8">
        <v>38448</v>
      </c>
      <c r="F23" s="8">
        <v>24077</v>
      </c>
      <c r="G23" s="273">
        <v>47565</v>
      </c>
      <c r="H23" s="273">
        <v>9850</v>
      </c>
      <c r="I23" s="281">
        <v>50366</v>
      </c>
      <c r="J23" s="210">
        <f>SUM(D23:I23)</f>
        <v>222407</v>
      </c>
    </row>
    <row r="24" spans="2:10" x14ac:dyDescent="0.35">
      <c r="B24" s="3" t="s">
        <v>21</v>
      </c>
      <c r="D24" s="248">
        <v>878</v>
      </c>
      <c r="E24" s="4">
        <v>691</v>
      </c>
      <c r="F24" s="4">
        <v>322</v>
      </c>
      <c r="G24" s="239">
        <v>533</v>
      </c>
      <c r="H24" s="239">
        <v>151</v>
      </c>
      <c r="I24" s="302">
        <v>575</v>
      </c>
      <c r="J24" s="205">
        <f>SUM(D24:I24)</f>
        <v>3150</v>
      </c>
    </row>
    <row r="25" spans="2:10" x14ac:dyDescent="0.35">
      <c r="B25" s="3" t="s">
        <v>23</v>
      </c>
      <c r="D25" s="248">
        <v>7</v>
      </c>
      <c r="E25" s="4">
        <v>7</v>
      </c>
      <c r="F25" s="179" t="s">
        <v>29</v>
      </c>
      <c r="G25" s="239">
        <v>4</v>
      </c>
      <c r="H25" s="289" t="s">
        <v>29</v>
      </c>
      <c r="I25" s="302">
        <v>6</v>
      </c>
      <c r="J25" s="205">
        <f>SUM(D25:I25)</f>
        <v>24</v>
      </c>
    </row>
    <row r="26" spans="2:10" x14ac:dyDescent="0.35">
      <c r="B26" s="3" t="s">
        <v>24</v>
      </c>
      <c r="D26" s="307">
        <v>0.77</v>
      </c>
      <c r="E26" s="7">
        <v>0.88</v>
      </c>
      <c r="F26" s="179" t="s">
        <v>29</v>
      </c>
      <c r="G26" s="268">
        <v>0.53</v>
      </c>
      <c r="H26" s="289" t="s">
        <v>29</v>
      </c>
      <c r="I26" s="308">
        <v>0.85</v>
      </c>
      <c r="J26" s="208">
        <f>AVERAGE(D26:I26)</f>
        <v>0.75749999999999995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0.88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0.82499999999999996</v>
      </c>
    </row>
  </sheetData>
  <pageMargins left="0.511811024" right="0.511811024" top="0.78740157500000008" bottom="0.78740157500000008" header="0.31496062000000008" footer="0.31496062000000008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6BE0-4371-4968-BF6F-AAA1CDE17A56}">
  <dimension ref="B3:L28"/>
  <sheetViews>
    <sheetView showGridLines="0" topLeftCell="A15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46113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0</v>
      </c>
      <c r="I5" s="302">
        <v>3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239">
        <v>2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29</v>
      </c>
      <c r="G7" s="4">
        <v>47</v>
      </c>
      <c r="H7" s="239">
        <v>16</v>
      </c>
      <c r="I7" s="302">
        <v>60</v>
      </c>
      <c r="J7" s="205">
        <f t="shared" si="0"/>
        <v>264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27</v>
      </c>
      <c r="G8" s="4">
        <v>42</v>
      </c>
      <c r="H8" s="239">
        <v>15</v>
      </c>
      <c r="I8" s="302">
        <v>54</v>
      </c>
      <c r="J8" s="205">
        <f t="shared" si="0"/>
        <v>236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61</v>
      </c>
      <c r="E11" s="4">
        <v>50</v>
      </c>
      <c r="F11" s="4">
        <v>31</v>
      </c>
      <c r="G11" s="4">
        <v>50</v>
      </c>
      <c r="H11" s="239">
        <v>16</v>
      </c>
      <c r="I11" s="302">
        <v>58</v>
      </c>
      <c r="J11" s="205">
        <f t="shared" si="0"/>
        <v>266</v>
      </c>
    </row>
    <row r="12" spans="2:12" x14ac:dyDescent="0.35">
      <c r="B12" s="3" t="s">
        <v>611</v>
      </c>
      <c r="D12" s="248">
        <v>0</v>
      </c>
      <c r="E12" s="4">
        <v>0</v>
      </c>
      <c r="F12" s="4">
        <v>2</v>
      </c>
      <c r="G12" s="4">
        <v>1</v>
      </c>
      <c r="H12" s="239">
        <v>0</v>
      </c>
      <c r="I12" s="302">
        <v>5</v>
      </c>
      <c r="J12" s="205">
        <f t="shared" si="0"/>
        <v>8</v>
      </c>
    </row>
    <row r="13" spans="2:12" x14ac:dyDescent="0.35">
      <c r="B13" s="3" t="s">
        <v>11</v>
      </c>
      <c r="D13" s="248">
        <v>8</v>
      </c>
      <c r="E13" s="4">
        <v>0</v>
      </c>
      <c r="F13" s="4">
        <v>0</v>
      </c>
      <c r="G13" s="239">
        <v>0</v>
      </c>
      <c r="H13" s="239">
        <v>0</v>
      </c>
      <c r="I13" s="302">
        <v>2</v>
      </c>
      <c r="J13" s="205">
        <f t="shared" si="0"/>
        <v>10</v>
      </c>
    </row>
    <row r="14" spans="2:12" x14ac:dyDescent="0.35">
      <c r="B14" s="3" t="s">
        <v>112</v>
      </c>
      <c r="D14" s="248">
        <v>5</v>
      </c>
      <c r="E14" s="4">
        <v>1</v>
      </c>
      <c r="F14" s="4">
        <v>0</v>
      </c>
      <c r="G14" s="239">
        <v>6</v>
      </c>
      <c r="H14" s="239">
        <v>0</v>
      </c>
      <c r="I14" s="302">
        <v>0</v>
      </c>
      <c r="J14" s="205">
        <f t="shared" si="0"/>
        <v>12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6</v>
      </c>
      <c r="E16" s="4">
        <v>0</v>
      </c>
      <c r="F16" s="15">
        <v>0</v>
      </c>
      <c r="G16" s="263">
        <v>5</v>
      </c>
      <c r="H16" s="239">
        <v>0</v>
      </c>
      <c r="I16" s="302">
        <v>16</v>
      </c>
      <c r="J16" s="205">
        <f t="shared" si="0"/>
        <v>27</v>
      </c>
    </row>
    <row r="17" spans="2:10" x14ac:dyDescent="0.35">
      <c r="B17" s="3" t="s">
        <v>14</v>
      </c>
      <c r="D17" s="248">
        <v>0</v>
      </c>
      <c r="E17" s="4">
        <v>3</v>
      </c>
      <c r="F17" s="15">
        <v>3</v>
      </c>
      <c r="G17" s="239">
        <v>0</v>
      </c>
      <c r="H17" s="303">
        <v>0</v>
      </c>
      <c r="I17" s="302">
        <v>1</v>
      </c>
      <c r="J17" s="205">
        <f t="shared" si="0"/>
        <v>7</v>
      </c>
    </row>
    <row r="18" spans="2:10" x14ac:dyDescent="0.35">
      <c r="B18" s="3" t="s">
        <v>15</v>
      </c>
      <c r="D18" s="248">
        <v>6</v>
      </c>
      <c r="E18" s="4">
        <v>2</v>
      </c>
      <c r="F18" s="15">
        <v>9</v>
      </c>
      <c r="G18" s="239">
        <v>0</v>
      </c>
      <c r="H18" s="303">
        <v>0</v>
      </c>
      <c r="I18" s="302">
        <v>2</v>
      </c>
      <c r="J18" s="205">
        <f t="shared" si="0"/>
        <v>19</v>
      </c>
    </row>
    <row r="19" spans="2:10" x14ac:dyDescent="0.35">
      <c r="B19" s="3" t="s">
        <v>16</v>
      </c>
      <c r="D19" s="248">
        <v>12</v>
      </c>
      <c r="E19" s="4">
        <v>5</v>
      </c>
      <c r="F19" s="15">
        <v>12</v>
      </c>
      <c r="G19" s="299">
        <v>5</v>
      </c>
      <c r="H19" s="239">
        <v>3</v>
      </c>
      <c r="I19" s="302">
        <v>19</v>
      </c>
      <c r="J19" s="205">
        <f t="shared" si="0"/>
        <v>56</v>
      </c>
    </row>
    <row r="20" spans="2:10" x14ac:dyDescent="0.35">
      <c r="B20" s="3" t="s">
        <v>17</v>
      </c>
      <c r="D20" s="304">
        <v>3.9600000000000003E-2</v>
      </c>
      <c r="E20" s="6">
        <v>1.6500000000000001E-2</v>
      </c>
      <c r="F20" s="6">
        <v>5.3E-3</v>
      </c>
      <c r="G20" s="268" t="s">
        <v>634</v>
      </c>
      <c r="H20" s="265">
        <v>2.0999999999999999E-3</v>
      </c>
      <c r="I20" s="305" t="s">
        <v>471</v>
      </c>
      <c r="J20" s="207">
        <f>AVERAGE(D20:I20)</f>
        <v>1.5875E-2</v>
      </c>
    </row>
    <row r="21" spans="2:10" x14ac:dyDescent="0.35">
      <c r="B21" s="3" t="s">
        <v>18</v>
      </c>
      <c r="D21" s="304">
        <v>9.4000000000000004E-3</v>
      </c>
      <c r="E21" s="6">
        <v>2.01E-2</v>
      </c>
      <c r="F21" s="6">
        <v>2.01E-2</v>
      </c>
      <c r="G21" s="268" t="s">
        <v>138</v>
      </c>
      <c r="H21" s="265">
        <v>7.6E-3</v>
      </c>
      <c r="I21" s="305" t="s">
        <v>817</v>
      </c>
      <c r="J21" s="207">
        <f>AVERAGE(D21:I21)</f>
        <v>1.43E-2</v>
      </c>
    </row>
    <row r="22" spans="2:10" x14ac:dyDescent="0.35">
      <c r="B22" s="3" t="s">
        <v>19</v>
      </c>
      <c r="D22" s="307">
        <v>0.87</v>
      </c>
      <c r="E22" s="7">
        <v>0.8</v>
      </c>
      <c r="F22" s="7">
        <v>0.79</v>
      </c>
      <c r="G22" s="268">
        <v>0.81</v>
      </c>
      <c r="H22" s="268">
        <v>0.54</v>
      </c>
      <c r="I22" s="308">
        <v>0.63</v>
      </c>
      <c r="J22" s="208">
        <f>AVERAGE(D22:I22)</f>
        <v>0.7400000000000001</v>
      </c>
    </row>
    <row r="23" spans="2:10" x14ac:dyDescent="0.35">
      <c r="B23" s="3" t="s">
        <v>20</v>
      </c>
      <c r="D23" s="279">
        <v>53727</v>
      </c>
      <c r="E23" s="8">
        <v>31151</v>
      </c>
      <c r="F23" s="8">
        <v>24077</v>
      </c>
      <c r="G23" s="273">
        <v>53169</v>
      </c>
      <c r="H23" s="273">
        <v>8622</v>
      </c>
      <c r="I23" s="281">
        <v>58.789000000000001</v>
      </c>
      <c r="J23" s="210">
        <f>SUM(D23:I23)</f>
        <v>170804.78899999999</v>
      </c>
    </row>
    <row r="24" spans="2:10" x14ac:dyDescent="0.35">
      <c r="B24" s="3" t="s">
        <v>21</v>
      </c>
      <c r="D24" s="248">
        <v>573</v>
      </c>
      <c r="E24" s="4">
        <v>726</v>
      </c>
      <c r="F24" s="4">
        <v>322</v>
      </c>
      <c r="G24" s="239">
        <v>535</v>
      </c>
      <c r="H24" s="239">
        <v>192</v>
      </c>
      <c r="I24" s="302">
        <v>535</v>
      </c>
      <c r="J24" s="205">
        <f>SUM(D24:I24)</f>
        <v>2883</v>
      </c>
    </row>
    <row r="25" spans="2:10" x14ac:dyDescent="0.35">
      <c r="B25" s="3" t="s">
        <v>23</v>
      </c>
      <c r="D25" s="248">
        <v>1</v>
      </c>
      <c r="E25" s="4">
        <v>7</v>
      </c>
      <c r="F25" s="179" t="s">
        <v>29</v>
      </c>
      <c r="G25" s="239">
        <v>6</v>
      </c>
      <c r="H25" s="289" t="s">
        <v>29</v>
      </c>
      <c r="I25" s="302">
        <v>3</v>
      </c>
      <c r="J25" s="205">
        <f>SUM(D25:I25)</f>
        <v>17</v>
      </c>
    </row>
    <row r="26" spans="2:10" x14ac:dyDescent="0.35">
      <c r="B26" s="3" t="s">
        <v>24</v>
      </c>
      <c r="D26" s="307">
        <v>0.76</v>
      </c>
      <c r="E26" s="7">
        <v>0.87</v>
      </c>
      <c r="F26" s="179" t="s">
        <v>29</v>
      </c>
      <c r="G26" s="268">
        <v>0.56000000000000005</v>
      </c>
      <c r="H26" s="289" t="s">
        <v>29</v>
      </c>
      <c r="I26" s="308">
        <v>0.85</v>
      </c>
      <c r="J26" s="208">
        <f>AVERAGE(D26:I26)</f>
        <v>0.76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4.1870000000000003</v>
      </c>
      <c r="J27" s="210">
        <f>SUM(D27:I27)</f>
        <v>22988.187000000002</v>
      </c>
    </row>
    <row r="28" spans="2:10" x14ac:dyDescent="0.35">
      <c r="B28" s="5" t="s">
        <v>25</v>
      </c>
      <c r="D28" s="310">
        <v>0.81</v>
      </c>
      <c r="E28" s="102">
        <v>0.88</v>
      </c>
      <c r="F28" s="294" t="s">
        <v>29</v>
      </c>
      <c r="G28" s="285">
        <v>0.77</v>
      </c>
      <c r="H28" s="280" t="s">
        <v>29</v>
      </c>
      <c r="I28" s="312">
        <v>0.85</v>
      </c>
      <c r="J28" s="212">
        <f>AVERAGE(D28:I28)</f>
        <v>0.82750000000000001</v>
      </c>
    </row>
  </sheetData>
  <pageMargins left="0.511811024" right="0.511811024" top="0.78740157500000008" bottom="0.78740157500000008" header="0.31496062000000008" footer="0.31496062000000008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8D39-F480-4343-8102-FCE9C4AAC847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292</v>
      </c>
      <c r="K4" s="41">
        <v>46114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0</v>
      </c>
      <c r="I5" s="302">
        <v>3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2</v>
      </c>
      <c r="H6" s="239">
        <v>1</v>
      </c>
      <c r="I6" s="302">
        <v>3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57</v>
      </c>
      <c r="E7" s="4">
        <f>E4-E5</f>
        <v>55</v>
      </c>
      <c r="F7" s="4">
        <f>F4-F5</f>
        <v>29</v>
      </c>
      <c r="G7" s="4">
        <v>45</v>
      </c>
      <c r="H7" s="239">
        <v>17</v>
      </c>
      <c r="I7" s="302">
        <v>58</v>
      </c>
      <c r="J7" s="205">
        <f t="shared" si="0"/>
        <v>261</v>
      </c>
      <c r="L7" s="25"/>
    </row>
    <row r="8" spans="2:12" x14ac:dyDescent="0.35">
      <c r="B8" s="3" t="s">
        <v>7</v>
      </c>
      <c r="D8" s="96">
        <v>46</v>
      </c>
      <c r="E8" s="4">
        <v>52</v>
      </c>
      <c r="F8" s="4">
        <v>27</v>
      </c>
      <c r="G8" s="4">
        <v>42</v>
      </c>
      <c r="H8" s="239">
        <v>16</v>
      </c>
      <c r="I8" s="302">
        <v>53</v>
      </c>
      <c r="J8" s="205">
        <f t="shared" si="0"/>
        <v>236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5</v>
      </c>
      <c r="J9" s="205">
        <f t="shared" si="0"/>
        <v>22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68</v>
      </c>
      <c r="E11" s="4">
        <v>63</v>
      </c>
      <c r="F11" s="4">
        <v>30</v>
      </c>
      <c r="G11" s="4">
        <v>66</v>
      </c>
      <c r="H11" s="239">
        <v>17</v>
      </c>
      <c r="I11" s="302">
        <v>61</v>
      </c>
      <c r="J11" s="205">
        <f t="shared" si="0"/>
        <v>305</v>
      </c>
    </row>
    <row r="12" spans="2:12" x14ac:dyDescent="0.35">
      <c r="B12" s="3" t="s">
        <v>611</v>
      </c>
      <c r="D12" s="248">
        <v>0</v>
      </c>
      <c r="E12" s="4">
        <v>1</v>
      </c>
      <c r="F12" s="4">
        <v>6</v>
      </c>
      <c r="G12" s="4">
        <v>1</v>
      </c>
      <c r="H12" s="239">
        <v>0</v>
      </c>
      <c r="I12" s="302">
        <v>7</v>
      </c>
      <c r="J12" s="205">
        <f t="shared" si="0"/>
        <v>15</v>
      </c>
    </row>
    <row r="13" spans="2:12" x14ac:dyDescent="0.35">
      <c r="B13" s="3" t="s">
        <v>11</v>
      </c>
      <c r="D13" s="248">
        <v>6</v>
      </c>
      <c r="E13" s="4">
        <v>0</v>
      </c>
      <c r="F13" s="4">
        <v>2</v>
      </c>
      <c r="G13" s="239">
        <v>0</v>
      </c>
      <c r="H13" s="239">
        <v>0</v>
      </c>
      <c r="I13" s="302">
        <v>4</v>
      </c>
      <c r="J13" s="205">
        <f t="shared" si="0"/>
        <v>12</v>
      </c>
    </row>
    <row r="14" spans="2:12" x14ac:dyDescent="0.35">
      <c r="B14" s="3" t="s">
        <v>112</v>
      </c>
      <c r="D14" s="248">
        <v>8</v>
      </c>
      <c r="E14" s="4">
        <v>6</v>
      </c>
      <c r="F14" s="4">
        <v>1</v>
      </c>
      <c r="G14" s="239">
        <v>14</v>
      </c>
      <c r="H14" s="239">
        <v>0</v>
      </c>
      <c r="I14" s="302">
        <v>7</v>
      </c>
      <c r="J14" s="205">
        <f t="shared" si="0"/>
        <v>36</v>
      </c>
    </row>
    <row r="15" spans="2:12" x14ac:dyDescent="0.35">
      <c r="B15" s="3" t="s">
        <v>113</v>
      </c>
      <c r="D15" s="248">
        <v>2</v>
      </c>
      <c r="E15" s="4">
        <v>6</v>
      </c>
      <c r="F15" s="4">
        <v>1</v>
      </c>
      <c r="G15" s="239">
        <v>7</v>
      </c>
      <c r="H15" s="239">
        <v>0</v>
      </c>
      <c r="I15" s="302">
        <v>0</v>
      </c>
      <c r="J15" s="205">
        <f t="shared" si="0"/>
        <v>16</v>
      </c>
    </row>
    <row r="16" spans="2:12" x14ac:dyDescent="0.35">
      <c r="B16" s="3" t="s">
        <v>13</v>
      </c>
      <c r="D16" s="248">
        <v>24</v>
      </c>
      <c r="E16" s="4">
        <v>0</v>
      </c>
      <c r="F16" s="15">
        <v>0</v>
      </c>
      <c r="G16" s="263">
        <v>12</v>
      </c>
      <c r="H16" s="239">
        <v>0</v>
      </c>
      <c r="I16" s="302">
        <v>14</v>
      </c>
      <c r="J16" s="205">
        <f t="shared" si="0"/>
        <v>50</v>
      </c>
    </row>
    <row r="17" spans="2:10" x14ac:dyDescent="0.35">
      <c r="B17" s="3" t="s">
        <v>14</v>
      </c>
      <c r="D17" s="248">
        <v>0</v>
      </c>
      <c r="E17" s="4">
        <v>10</v>
      </c>
      <c r="F17" s="15">
        <v>11</v>
      </c>
      <c r="G17" s="239">
        <v>2</v>
      </c>
      <c r="H17" s="303">
        <v>0</v>
      </c>
      <c r="I17" s="302">
        <v>1</v>
      </c>
      <c r="J17" s="205">
        <f t="shared" si="0"/>
        <v>24</v>
      </c>
    </row>
    <row r="18" spans="2:10" x14ac:dyDescent="0.35">
      <c r="B18" s="3" t="s">
        <v>15</v>
      </c>
      <c r="D18" s="248">
        <v>16</v>
      </c>
      <c r="E18" s="4">
        <v>4</v>
      </c>
      <c r="F18" s="15">
        <v>18</v>
      </c>
      <c r="G18" s="239">
        <v>12</v>
      </c>
      <c r="H18" s="303">
        <v>0</v>
      </c>
      <c r="I18" s="302">
        <v>12</v>
      </c>
      <c r="J18" s="205">
        <f t="shared" si="0"/>
        <v>62</v>
      </c>
    </row>
    <row r="19" spans="2:10" x14ac:dyDescent="0.35">
      <c r="B19" s="3" t="s">
        <v>16</v>
      </c>
      <c r="D19" s="248">
        <v>40</v>
      </c>
      <c r="E19" s="4">
        <v>14</v>
      </c>
      <c r="F19" s="15">
        <v>29</v>
      </c>
      <c r="G19" s="299">
        <v>26</v>
      </c>
      <c r="H19" s="239">
        <v>6</v>
      </c>
      <c r="I19" s="302">
        <v>27</v>
      </c>
      <c r="J19" s="205">
        <f t="shared" si="0"/>
        <v>142</v>
      </c>
    </row>
    <row r="20" spans="2:10" x14ac:dyDescent="0.35">
      <c r="B20" s="3" t="s">
        <v>17</v>
      </c>
      <c r="D20" s="304">
        <v>2.5000000000000001E-3</v>
      </c>
      <c r="E20" s="6">
        <v>8.8999999999999999E-3</v>
      </c>
      <c r="F20" s="6">
        <v>4.1000000000000003E-3</v>
      </c>
      <c r="G20" s="268" t="s">
        <v>672</v>
      </c>
      <c r="H20" s="265">
        <v>2.3999999999999998E-3</v>
      </c>
      <c r="I20" s="305">
        <v>2.0999999999999999E-3</v>
      </c>
      <c r="J20" s="207">
        <f>AVERAGE(D20:I20)</f>
        <v>4.0000000000000001E-3</v>
      </c>
    </row>
    <row r="21" spans="2:10" x14ac:dyDescent="0.35">
      <c r="B21" s="3" t="s">
        <v>18</v>
      </c>
      <c r="D21" s="304">
        <v>2.5000000000000001E-3</v>
      </c>
      <c r="E21" s="6">
        <v>6.4999999999999997E-3</v>
      </c>
      <c r="F21" s="6">
        <v>6.4999999999999997E-3</v>
      </c>
      <c r="G21" s="268" t="s">
        <v>672</v>
      </c>
      <c r="H21" s="265">
        <v>1.1000000000000001E-3</v>
      </c>
      <c r="I21" s="305">
        <v>2.0999999999999999E-3</v>
      </c>
      <c r="J21" s="207">
        <f>AVERAGE(D21:I21)</f>
        <v>3.7400000000000003E-3</v>
      </c>
    </row>
    <row r="22" spans="2:10" x14ac:dyDescent="0.35">
      <c r="B22" s="3" t="s">
        <v>19</v>
      </c>
      <c r="D22" s="307">
        <v>0.77</v>
      </c>
      <c r="E22" s="7">
        <v>0.81</v>
      </c>
      <c r="F22" s="7">
        <v>0.85</v>
      </c>
      <c r="G22" s="268">
        <v>0.81</v>
      </c>
      <c r="H22" s="268">
        <v>0.67</v>
      </c>
      <c r="I22" s="308">
        <v>0.71</v>
      </c>
      <c r="J22" s="208">
        <f>AVERAGE(D22:I22)</f>
        <v>0.77</v>
      </c>
    </row>
    <row r="23" spans="2:10" x14ac:dyDescent="0.35">
      <c r="B23" s="3" t="s">
        <v>20</v>
      </c>
      <c r="D23" s="279">
        <v>57320</v>
      </c>
      <c r="E23" s="8">
        <v>44759</v>
      </c>
      <c r="F23" s="8">
        <v>24813</v>
      </c>
      <c r="G23" s="273">
        <v>61655</v>
      </c>
      <c r="H23" s="273">
        <v>11329</v>
      </c>
      <c r="I23" s="281">
        <v>66835</v>
      </c>
      <c r="J23" s="210">
        <f>SUM(D23:I23)</f>
        <v>266711</v>
      </c>
    </row>
    <row r="24" spans="2:10" x14ac:dyDescent="0.35">
      <c r="B24" s="3" t="s">
        <v>21</v>
      </c>
      <c r="D24" s="248">
        <v>798</v>
      </c>
      <c r="E24" s="4">
        <v>827</v>
      </c>
      <c r="F24" s="4">
        <v>414</v>
      </c>
      <c r="G24" s="239">
        <v>929</v>
      </c>
      <c r="H24" s="239">
        <v>277</v>
      </c>
      <c r="I24" s="302">
        <v>850</v>
      </c>
      <c r="J24" s="205">
        <f>SUM(D24:I24)</f>
        <v>4095</v>
      </c>
    </row>
    <row r="25" spans="2:10" x14ac:dyDescent="0.35">
      <c r="B25" s="3" t="s">
        <v>23</v>
      </c>
      <c r="D25" s="248">
        <v>7</v>
      </c>
      <c r="E25" s="4">
        <v>10</v>
      </c>
      <c r="F25" s="179" t="s">
        <v>29</v>
      </c>
      <c r="G25" s="239">
        <v>4</v>
      </c>
      <c r="H25" s="289" t="s">
        <v>29</v>
      </c>
      <c r="I25" s="302">
        <v>4</v>
      </c>
      <c r="J25" s="205">
        <f>SUM(D25:I25)</f>
        <v>25</v>
      </c>
    </row>
    <row r="26" spans="2:10" x14ac:dyDescent="0.35">
      <c r="B26" s="3" t="s">
        <v>24</v>
      </c>
      <c r="D26" s="307">
        <v>0.72</v>
      </c>
      <c r="E26" s="7">
        <v>0.83</v>
      </c>
      <c r="F26" s="179" t="s">
        <v>29</v>
      </c>
      <c r="G26" s="268">
        <v>0.55000000000000004</v>
      </c>
      <c r="H26" s="289" t="s">
        <v>29</v>
      </c>
      <c r="I26" s="308">
        <v>0.8</v>
      </c>
      <c r="J26" s="208">
        <f>AVERAGE(D26:I26)</f>
        <v>0.72499999999999987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</v>
      </c>
    </row>
  </sheetData>
  <pageMargins left="0.511811024" right="0.511811024" top="0.78740157500000008" bottom="0.78740157500000008" header="0.31496062000000008" footer="0.31496062000000008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7E65-A8F9-486C-A051-BF4B0C0A7832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62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291</v>
      </c>
      <c r="K4" s="41">
        <v>46116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0</v>
      </c>
      <c r="I5" s="302">
        <v>3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2</v>
      </c>
      <c r="E6" s="173">
        <v>0</v>
      </c>
      <c r="F6" s="173">
        <v>0</v>
      </c>
      <c r="G6" s="4">
        <v>0</v>
      </c>
      <c r="H6" s="239">
        <v>0</v>
      </c>
      <c r="I6" s="302">
        <v>3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56</v>
      </c>
      <c r="E7" s="4">
        <f>E4-E5</f>
        <v>55</v>
      </c>
      <c r="F7" s="4">
        <f>F4-F5</f>
        <v>29</v>
      </c>
      <c r="G7" s="4">
        <v>47</v>
      </c>
      <c r="H7" s="239">
        <v>18</v>
      </c>
      <c r="I7" s="302">
        <v>58</v>
      </c>
      <c r="J7" s="205">
        <f t="shared" si="0"/>
        <v>263</v>
      </c>
      <c r="L7" s="25"/>
    </row>
    <row r="8" spans="2:12" x14ac:dyDescent="0.35">
      <c r="B8" s="3" t="s">
        <v>7</v>
      </c>
      <c r="D8" s="96">
        <v>45</v>
      </c>
      <c r="E8" s="4">
        <v>52</v>
      </c>
      <c r="F8" s="4">
        <v>27</v>
      </c>
      <c r="G8" s="4">
        <v>42</v>
      </c>
      <c r="H8" s="239">
        <v>17</v>
      </c>
      <c r="I8" s="302">
        <v>54</v>
      </c>
      <c r="J8" s="205">
        <f t="shared" si="0"/>
        <v>237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4</v>
      </c>
      <c r="J9" s="205">
        <f t="shared" si="0"/>
        <v>21</v>
      </c>
    </row>
    <row r="10" spans="2:12" x14ac:dyDescent="0.35">
      <c r="B10" s="3" t="s">
        <v>9</v>
      </c>
      <c r="D10" s="96">
        <v>2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9</v>
      </c>
    </row>
    <row r="11" spans="2:12" x14ac:dyDescent="0.35">
      <c r="B11" s="3" t="s">
        <v>10</v>
      </c>
      <c r="D11" s="248">
        <v>63</v>
      </c>
      <c r="E11" s="4">
        <v>43</v>
      </c>
      <c r="F11" s="4">
        <v>29</v>
      </c>
      <c r="G11" s="4">
        <v>44</v>
      </c>
      <c r="H11" s="239">
        <v>17</v>
      </c>
      <c r="I11" s="302">
        <v>47</v>
      </c>
      <c r="J11" s="205">
        <f t="shared" si="0"/>
        <v>243</v>
      </c>
    </row>
    <row r="12" spans="2:12" x14ac:dyDescent="0.35">
      <c r="B12" s="3" t="s">
        <v>611</v>
      </c>
      <c r="D12" s="248">
        <v>6</v>
      </c>
      <c r="E12" s="4">
        <v>4</v>
      </c>
      <c r="F12" s="4">
        <v>6</v>
      </c>
      <c r="G12" s="4">
        <v>10</v>
      </c>
      <c r="H12" s="239">
        <v>1</v>
      </c>
      <c r="I12" s="302">
        <v>22</v>
      </c>
      <c r="J12" s="205">
        <f t="shared" si="0"/>
        <v>49</v>
      </c>
    </row>
    <row r="13" spans="2:12" x14ac:dyDescent="0.35">
      <c r="B13" s="3" t="s">
        <v>11</v>
      </c>
      <c r="D13" s="248">
        <v>10</v>
      </c>
      <c r="E13" s="4">
        <v>2</v>
      </c>
      <c r="F13" s="4">
        <v>2</v>
      </c>
      <c r="G13" s="239">
        <v>4</v>
      </c>
      <c r="H13" s="239">
        <v>0</v>
      </c>
      <c r="I13" s="302">
        <v>7</v>
      </c>
      <c r="J13" s="205">
        <f t="shared" si="0"/>
        <v>25</v>
      </c>
    </row>
    <row r="14" spans="2:12" x14ac:dyDescent="0.35">
      <c r="B14" s="3" t="s">
        <v>112</v>
      </c>
      <c r="D14" s="248">
        <v>6</v>
      </c>
      <c r="E14" s="4">
        <v>7</v>
      </c>
      <c r="F14" s="4">
        <v>1</v>
      </c>
      <c r="G14" s="239">
        <v>6</v>
      </c>
      <c r="H14" s="239">
        <v>0</v>
      </c>
      <c r="I14" s="302">
        <v>2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4">
        <v>6</v>
      </c>
      <c r="F15" s="313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26</v>
      </c>
      <c r="E16" s="4">
        <v>4</v>
      </c>
      <c r="F16" s="15">
        <v>10</v>
      </c>
      <c r="G16" s="263">
        <v>26</v>
      </c>
      <c r="H16" s="239">
        <v>0</v>
      </c>
      <c r="I16" s="302">
        <v>36</v>
      </c>
      <c r="J16" s="205">
        <f t="shared" si="0"/>
        <v>102</v>
      </c>
    </row>
    <row r="17" spans="2:10" x14ac:dyDescent="0.35">
      <c r="B17" s="3" t="s">
        <v>14</v>
      </c>
      <c r="D17" s="248">
        <v>0</v>
      </c>
      <c r="E17" s="4">
        <v>3</v>
      </c>
      <c r="F17" s="15">
        <v>3</v>
      </c>
      <c r="G17" s="239">
        <v>0</v>
      </c>
      <c r="H17" s="303">
        <v>0</v>
      </c>
      <c r="I17" s="302">
        <v>0</v>
      </c>
      <c r="J17" s="205">
        <f t="shared" si="0"/>
        <v>6</v>
      </c>
    </row>
    <row r="18" spans="2:10" x14ac:dyDescent="0.35">
      <c r="B18" s="3" t="s">
        <v>15</v>
      </c>
      <c r="D18" s="248">
        <v>7</v>
      </c>
      <c r="E18" s="4">
        <v>1</v>
      </c>
      <c r="F18" s="15">
        <v>7</v>
      </c>
      <c r="G18" s="239">
        <v>3</v>
      </c>
      <c r="H18" s="303">
        <v>0</v>
      </c>
      <c r="I18" s="302">
        <v>1</v>
      </c>
      <c r="J18" s="205">
        <f t="shared" si="0"/>
        <v>19</v>
      </c>
    </row>
    <row r="19" spans="2:10" x14ac:dyDescent="0.35">
      <c r="B19" s="3" t="s">
        <v>16</v>
      </c>
      <c r="D19" s="248">
        <v>33</v>
      </c>
      <c r="E19" s="4">
        <v>4</v>
      </c>
      <c r="F19" s="15">
        <v>10</v>
      </c>
      <c r="G19" s="299">
        <v>29</v>
      </c>
      <c r="H19" s="239">
        <v>10</v>
      </c>
      <c r="I19" s="302">
        <v>37</v>
      </c>
      <c r="J19" s="205">
        <f t="shared" si="0"/>
        <v>123</v>
      </c>
    </row>
    <row r="20" spans="2:10" x14ac:dyDescent="0.35">
      <c r="B20" s="3" t="s">
        <v>17</v>
      </c>
      <c r="D20" s="304">
        <v>7.0000000000000001E-3</v>
      </c>
      <c r="E20" s="6">
        <v>1.2999999999999999E-2</v>
      </c>
      <c r="F20" s="6">
        <v>2.1000000000000001E-2</v>
      </c>
      <c r="G20" s="268" t="s">
        <v>672</v>
      </c>
      <c r="H20" s="265">
        <v>6.1999999999999998E-3</v>
      </c>
      <c r="I20" s="305">
        <v>2.5000000000000001E-3</v>
      </c>
      <c r="J20" s="207">
        <f>AVERAGE(D20:I20)</f>
        <v>9.9400000000000009E-3</v>
      </c>
    </row>
    <row r="21" spans="2:10" x14ac:dyDescent="0.35">
      <c r="B21" s="3" t="s">
        <v>18</v>
      </c>
      <c r="D21" s="304">
        <v>3.7000000000000002E-3</v>
      </c>
      <c r="E21" s="6">
        <v>1.14E-2</v>
      </c>
      <c r="F21" s="6">
        <v>1.14E-2</v>
      </c>
      <c r="G21" s="268" t="s">
        <v>672</v>
      </c>
      <c r="H21" s="265">
        <v>2.7000000000000001E-3</v>
      </c>
      <c r="I21" s="305">
        <v>1.0200000000000001E-2</v>
      </c>
      <c r="J21" s="207">
        <f>AVERAGE(D21:I21)</f>
        <v>7.8800000000000016E-3</v>
      </c>
    </row>
    <row r="22" spans="2:10" x14ac:dyDescent="0.35">
      <c r="B22" s="3" t="s">
        <v>19</v>
      </c>
      <c r="D22" s="307">
        <v>0.75</v>
      </c>
      <c r="E22" s="7">
        <v>0.82</v>
      </c>
      <c r="F22" s="7">
        <v>0.85</v>
      </c>
      <c r="G22" s="268">
        <v>0.82</v>
      </c>
      <c r="H22" s="268">
        <v>0.78</v>
      </c>
      <c r="I22" s="308">
        <v>0.56999999999999995</v>
      </c>
      <c r="J22" s="208">
        <f>AVERAGE(D22:I22)</f>
        <v>0.76500000000000001</v>
      </c>
    </row>
    <row r="23" spans="2:10" x14ac:dyDescent="0.35">
      <c r="B23" s="3" t="s">
        <v>20</v>
      </c>
      <c r="D23" s="279">
        <v>49267</v>
      </c>
      <c r="E23" s="8">
        <v>27139</v>
      </c>
      <c r="F23" s="8">
        <v>21747</v>
      </c>
      <c r="G23" s="273">
        <v>55257</v>
      </c>
      <c r="H23" s="273">
        <v>13314</v>
      </c>
      <c r="I23" s="281">
        <v>43749</v>
      </c>
      <c r="J23" s="210">
        <f>SUM(D23:I23)</f>
        <v>210473</v>
      </c>
    </row>
    <row r="24" spans="2:10" x14ac:dyDescent="0.35">
      <c r="B24" s="3" t="s">
        <v>21</v>
      </c>
      <c r="D24" s="248">
        <v>424</v>
      </c>
      <c r="E24" s="4">
        <v>423</v>
      </c>
      <c r="F24" s="4">
        <v>626</v>
      </c>
      <c r="G24" s="239">
        <v>448</v>
      </c>
      <c r="H24" s="239">
        <v>219</v>
      </c>
      <c r="I24" s="302">
        <v>305</v>
      </c>
      <c r="J24" s="205">
        <f>SUM(D24:I24)</f>
        <v>2445</v>
      </c>
    </row>
    <row r="25" spans="2:10" x14ac:dyDescent="0.35">
      <c r="B25" s="3" t="s">
        <v>23</v>
      </c>
      <c r="D25" s="248">
        <v>15</v>
      </c>
      <c r="E25" s="4">
        <v>13</v>
      </c>
      <c r="F25" s="179" t="s">
        <v>29</v>
      </c>
      <c r="G25" s="239">
        <v>7</v>
      </c>
      <c r="H25" s="289" t="s">
        <v>29</v>
      </c>
      <c r="I25" s="302">
        <v>11</v>
      </c>
      <c r="J25" s="205">
        <f>SUM(D25:I25)</f>
        <v>46</v>
      </c>
    </row>
    <row r="26" spans="2:10" x14ac:dyDescent="0.35">
      <c r="B26" s="3" t="s">
        <v>24</v>
      </c>
      <c r="D26" s="307">
        <v>0.75</v>
      </c>
      <c r="E26" s="7">
        <v>0.84</v>
      </c>
      <c r="F26" s="179" t="s">
        <v>29</v>
      </c>
      <c r="G26" s="268">
        <v>0.55000000000000004</v>
      </c>
      <c r="H26" s="289" t="s">
        <v>29</v>
      </c>
      <c r="I26" s="308">
        <v>0.86</v>
      </c>
      <c r="J26" s="208">
        <f>AVERAGE(D26:I26)</f>
        <v>0.74999999999999989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</v>
      </c>
    </row>
  </sheetData>
  <pageMargins left="0.511811024" right="0.511811024" top="0.78740157500000008" bottom="0.78740157500000008" header="0.31496062000000008" footer="0.31496062000000008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4EBC-3B08-4B2F-842A-5D98DB38020C}">
  <dimension ref="B3:L28"/>
  <sheetViews>
    <sheetView showGridLines="0" topLeftCell="A1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46118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0</v>
      </c>
      <c r="E6" s="173">
        <v>0</v>
      </c>
      <c r="F6" s="173">
        <v>0</v>
      </c>
      <c r="G6" s="4">
        <v>1</v>
      </c>
      <c r="H6" s="239">
        <v>0</v>
      </c>
      <c r="I6" s="302">
        <v>7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54</v>
      </c>
      <c r="F7" s="4">
        <f>F4-F5</f>
        <v>29</v>
      </c>
      <c r="G7" s="4">
        <v>45</v>
      </c>
      <c r="H7" s="239">
        <v>16</v>
      </c>
      <c r="I7" s="302">
        <v>53</v>
      </c>
      <c r="J7" s="205">
        <f t="shared" si="0"/>
        <v>255</v>
      </c>
      <c r="L7" s="25"/>
    </row>
    <row r="8" spans="2:12" x14ac:dyDescent="0.35">
      <c r="B8" s="3" t="s">
        <v>7</v>
      </c>
      <c r="D8" s="96">
        <v>48</v>
      </c>
      <c r="E8" s="4">
        <v>51</v>
      </c>
      <c r="F8" s="4">
        <v>27</v>
      </c>
      <c r="G8" s="4">
        <v>42</v>
      </c>
      <c r="H8" s="239">
        <v>15</v>
      </c>
      <c r="I8" s="302">
        <v>47</v>
      </c>
      <c r="J8" s="205">
        <f t="shared" si="0"/>
        <v>230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62</v>
      </c>
      <c r="E11" s="4">
        <v>48</v>
      </c>
      <c r="F11" s="4">
        <v>26</v>
      </c>
      <c r="G11" s="4">
        <v>66</v>
      </c>
      <c r="H11" s="239">
        <v>16</v>
      </c>
      <c r="I11" s="302">
        <v>45</v>
      </c>
      <c r="J11" s="205">
        <f t="shared" si="0"/>
        <v>263</v>
      </c>
    </row>
    <row r="12" spans="2:12" x14ac:dyDescent="0.35">
      <c r="B12" s="3" t="s">
        <v>611</v>
      </c>
      <c r="D12" s="248">
        <v>8</v>
      </c>
      <c r="E12" s="4">
        <v>6</v>
      </c>
      <c r="F12" s="4">
        <v>6</v>
      </c>
      <c r="G12" s="4">
        <v>2</v>
      </c>
      <c r="H12" s="239">
        <v>2</v>
      </c>
      <c r="I12" s="302">
        <v>10</v>
      </c>
      <c r="J12" s="205">
        <f t="shared" si="0"/>
        <v>34</v>
      </c>
    </row>
    <row r="13" spans="2:12" x14ac:dyDescent="0.35">
      <c r="B13" s="3" t="s">
        <v>11</v>
      </c>
      <c r="D13" s="248">
        <v>12</v>
      </c>
      <c r="E13" s="4">
        <v>1</v>
      </c>
      <c r="F13" s="4">
        <v>3</v>
      </c>
      <c r="G13" s="239">
        <v>0</v>
      </c>
      <c r="H13" s="239">
        <v>0</v>
      </c>
      <c r="I13" s="302">
        <v>0</v>
      </c>
      <c r="J13" s="205">
        <f t="shared" si="0"/>
        <v>16</v>
      </c>
    </row>
    <row r="14" spans="2:12" x14ac:dyDescent="0.35">
      <c r="B14" s="3" t="s">
        <v>112</v>
      </c>
      <c r="D14" s="248">
        <v>6</v>
      </c>
      <c r="E14" s="4">
        <v>5</v>
      </c>
      <c r="F14" s="4">
        <v>0</v>
      </c>
      <c r="G14" s="239">
        <v>6</v>
      </c>
      <c r="H14" s="239">
        <v>0</v>
      </c>
      <c r="I14" s="302">
        <v>0</v>
      </c>
      <c r="J14" s="205">
        <f t="shared" si="0"/>
        <v>17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45</v>
      </c>
      <c r="E16" s="4">
        <v>0</v>
      </c>
      <c r="F16" s="15">
        <v>0</v>
      </c>
      <c r="G16" s="263">
        <v>26</v>
      </c>
      <c r="H16" s="239">
        <v>0</v>
      </c>
      <c r="I16" s="302">
        <v>41</v>
      </c>
      <c r="J16" s="205">
        <f t="shared" si="0"/>
        <v>112</v>
      </c>
    </row>
    <row r="17" spans="2:10" x14ac:dyDescent="0.35">
      <c r="B17" s="3" t="s">
        <v>14</v>
      </c>
      <c r="D17" s="248">
        <v>1</v>
      </c>
      <c r="E17" s="4">
        <v>3</v>
      </c>
      <c r="F17" s="15">
        <v>2</v>
      </c>
      <c r="G17" s="239">
        <v>0</v>
      </c>
      <c r="H17" s="303">
        <v>0</v>
      </c>
      <c r="I17" s="302">
        <v>0</v>
      </c>
      <c r="J17" s="205">
        <f t="shared" si="0"/>
        <v>6</v>
      </c>
    </row>
    <row r="18" spans="2:10" x14ac:dyDescent="0.35">
      <c r="B18" s="3" t="s">
        <v>15</v>
      </c>
      <c r="D18" s="248">
        <v>0</v>
      </c>
      <c r="E18" s="4">
        <v>1</v>
      </c>
      <c r="F18" s="15">
        <v>5</v>
      </c>
      <c r="G18" s="239">
        <v>3</v>
      </c>
      <c r="H18" s="303">
        <v>0</v>
      </c>
      <c r="I18" s="302">
        <v>2</v>
      </c>
      <c r="J18" s="205">
        <f t="shared" si="0"/>
        <v>11</v>
      </c>
    </row>
    <row r="19" spans="2:10" x14ac:dyDescent="0.35">
      <c r="B19" s="3" t="s">
        <v>16</v>
      </c>
      <c r="D19" s="248">
        <v>46</v>
      </c>
      <c r="E19" s="4">
        <v>4</v>
      </c>
      <c r="F19" s="15">
        <v>7</v>
      </c>
      <c r="G19" s="299">
        <v>29</v>
      </c>
      <c r="H19" s="239">
        <v>7</v>
      </c>
      <c r="I19" s="302">
        <v>43</v>
      </c>
      <c r="J19" s="205">
        <f t="shared" si="0"/>
        <v>136</v>
      </c>
    </row>
    <row r="20" spans="2:10" x14ac:dyDescent="0.35">
      <c r="B20" s="3" t="s">
        <v>17</v>
      </c>
      <c r="D20" s="304">
        <v>1.4999999999999999E-2</v>
      </c>
      <c r="E20" s="6">
        <v>6.3E-3</v>
      </c>
      <c r="F20" s="6">
        <v>2.4E-2</v>
      </c>
      <c r="G20" s="268" t="s">
        <v>338</v>
      </c>
      <c r="H20" s="265">
        <v>7.4999999999999997E-3</v>
      </c>
      <c r="I20" s="305">
        <v>4.1999999999999997E-3</v>
      </c>
      <c r="J20" s="207">
        <f>AVERAGE(D20:I20)</f>
        <v>1.14E-2</v>
      </c>
    </row>
    <row r="21" spans="2:10" x14ac:dyDescent="0.35">
      <c r="B21" s="3" t="s">
        <v>18</v>
      </c>
      <c r="D21" s="304">
        <v>6.3E-3</v>
      </c>
      <c r="E21" s="6">
        <v>2.01E-2</v>
      </c>
      <c r="F21" s="6">
        <v>2.01E-2</v>
      </c>
      <c r="G21" s="268" t="s">
        <v>396</v>
      </c>
      <c r="H21" s="265">
        <v>4.3E-3</v>
      </c>
      <c r="I21" s="305">
        <v>9.7000000000000003E-3</v>
      </c>
      <c r="J21" s="207">
        <f>AVERAGE(D21:I21)</f>
        <v>1.21E-2</v>
      </c>
    </row>
    <row r="22" spans="2:10" x14ac:dyDescent="0.35">
      <c r="B22" s="3" t="s">
        <v>19</v>
      </c>
      <c r="D22" s="307">
        <v>0.74</v>
      </c>
      <c r="E22" s="7">
        <v>0.85</v>
      </c>
      <c r="F22" s="7">
        <v>0.79</v>
      </c>
      <c r="G22" s="268">
        <v>0.65</v>
      </c>
      <c r="H22" s="268">
        <v>0.64</v>
      </c>
      <c r="I22" s="308">
        <v>0.57999999999999996</v>
      </c>
      <c r="J22" s="208">
        <f>AVERAGE(D22:I22)</f>
        <v>0.70833333333333337</v>
      </c>
    </row>
    <row r="23" spans="2:10" x14ac:dyDescent="0.35">
      <c r="B23" s="3" t="s">
        <v>20</v>
      </c>
      <c r="D23" s="279">
        <v>59012</v>
      </c>
      <c r="E23" s="8">
        <v>30809</v>
      </c>
      <c r="F23" s="8">
        <v>18963</v>
      </c>
      <c r="G23" s="273">
        <v>48181</v>
      </c>
      <c r="H23" s="273">
        <v>10867</v>
      </c>
      <c r="I23" s="281">
        <v>43346</v>
      </c>
      <c r="J23" s="210">
        <f>SUM(D23:I23)</f>
        <v>211178</v>
      </c>
    </row>
    <row r="24" spans="2:10" x14ac:dyDescent="0.35">
      <c r="B24" s="3" t="s">
        <v>21</v>
      </c>
      <c r="D24" s="248">
        <v>342</v>
      </c>
      <c r="E24" s="4">
        <v>574</v>
      </c>
      <c r="F24" s="4">
        <v>293</v>
      </c>
      <c r="G24" s="239">
        <v>386</v>
      </c>
      <c r="H24" s="239">
        <v>270</v>
      </c>
      <c r="I24" s="302">
        <v>317</v>
      </c>
      <c r="J24" s="205">
        <f>SUM(D24:I24)</f>
        <v>2182</v>
      </c>
    </row>
    <row r="25" spans="2:10" x14ac:dyDescent="0.35">
      <c r="B25" s="3" t="s">
        <v>23</v>
      </c>
      <c r="D25" s="248">
        <v>12</v>
      </c>
      <c r="E25" s="4">
        <v>20</v>
      </c>
      <c r="F25" s="179" t="s">
        <v>29</v>
      </c>
      <c r="G25" s="239">
        <v>7</v>
      </c>
      <c r="H25" s="289" t="s">
        <v>29</v>
      </c>
      <c r="I25" s="302">
        <v>15</v>
      </c>
      <c r="J25" s="205">
        <f>SUM(D25:I25)</f>
        <v>54</v>
      </c>
    </row>
    <row r="26" spans="2:10" x14ac:dyDescent="0.35">
      <c r="B26" s="3" t="s">
        <v>24</v>
      </c>
      <c r="D26" s="307">
        <v>0.8</v>
      </c>
      <c r="E26" s="7">
        <v>0.89</v>
      </c>
      <c r="F26" s="179" t="s">
        <v>29</v>
      </c>
      <c r="G26" s="268">
        <v>0.57999999999999996</v>
      </c>
      <c r="H26" s="289" t="s">
        <v>29</v>
      </c>
      <c r="I26" s="308">
        <v>0.81</v>
      </c>
      <c r="J26" s="208">
        <f>AVERAGE(D26:I26)</f>
        <v>0.77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</v>
      </c>
    </row>
  </sheetData>
  <pageMargins left="0.511811024" right="0.511811024" top="0.78740157500000008" bottom="0.78740157500000008" header="0.31496062000000008" footer="0.31496062000000008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A156-FB0F-47B1-B7F5-3B075F366C67}">
  <dimension ref="B3:L28"/>
  <sheetViews>
    <sheetView showGridLines="0" topLeftCell="A1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46119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2</v>
      </c>
      <c r="I6" s="302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54</v>
      </c>
      <c r="F7" s="4">
        <f>F4-F5</f>
        <v>29</v>
      </c>
      <c r="G7" s="4">
        <v>46</v>
      </c>
      <c r="H7" s="239">
        <v>14</v>
      </c>
      <c r="I7" s="302">
        <v>55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48</v>
      </c>
      <c r="E8" s="4">
        <v>51</v>
      </c>
      <c r="F8" s="4">
        <v>27</v>
      </c>
      <c r="G8" s="4">
        <v>41</v>
      </c>
      <c r="H8" s="239">
        <v>13</v>
      </c>
      <c r="I8" s="302">
        <v>51</v>
      </c>
      <c r="J8" s="205">
        <f t="shared" si="0"/>
        <v>231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4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60</v>
      </c>
      <c r="E11" s="4">
        <v>52</v>
      </c>
      <c r="F11" s="4">
        <v>29</v>
      </c>
      <c r="G11" s="4">
        <v>52</v>
      </c>
      <c r="H11" s="239">
        <v>12</v>
      </c>
      <c r="I11" s="302">
        <v>61</v>
      </c>
      <c r="J11" s="205">
        <f t="shared" si="0"/>
        <v>266</v>
      </c>
    </row>
    <row r="12" spans="2:12" x14ac:dyDescent="0.35">
      <c r="B12" s="3" t="s">
        <v>611</v>
      </c>
      <c r="D12" s="248">
        <v>6</v>
      </c>
      <c r="E12" s="4">
        <v>2</v>
      </c>
      <c r="F12" s="4">
        <v>3</v>
      </c>
      <c r="G12" s="4">
        <v>2</v>
      </c>
      <c r="H12" s="239">
        <v>2</v>
      </c>
      <c r="I12" s="302">
        <v>7</v>
      </c>
      <c r="J12" s="205">
        <f t="shared" si="0"/>
        <v>22</v>
      </c>
    </row>
    <row r="13" spans="2:12" x14ac:dyDescent="0.35">
      <c r="B13" s="3" t="s">
        <v>11</v>
      </c>
      <c r="D13" s="248">
        <v>9</v>
      </c>
      <c r="E13" s="4">
        <v>0</v>
      </c>
      <c r="F13" s="4">
        <v>1</v>
      </c>
      <c r="G13" s="239">
        <v>0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6</v>
      </c>
      <c r="E14" s="4">
        <v>3</v>
      </c>
      <c r="F14" s="4">
        <v>2</v>
      </c>
      <c r="G14" s="239">
        <v>6</v>
      </c>
      <c r="H14" s="239">
        <v>0</v>
      </c>
      <c r="I14" s="302">
        <v>10</v>
      </c>
      <c r="J14" s="205">
        <f t="shared" si="0"/>
        <v>27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29</v>
      </c>
      <c r="E16" s="4">
        <v>0</v>
      </c>
      <c r="F16" s="15">
        <v>0</v>
      </c>
      <c r="G16" s="263">
        <v>21</v>
      </c>
      <c r="H16" s="239">
        <v>0</v>
      </c>
      <c r="I16" s="302">
        <v>36</v>
      </c>
      <c r="J16" s="205">
        <f t="shared" si="0"/>
        <v>86</v>
      </c>
    </row>
    <row r="17" spans="2:10" x14ac:dyDescent="0.35">
      <c r="B17" s="3" t="s">
        <v>14</v>
      </c>
      <c r="D17" s="248">
        <v>2</v>
      </c>
      <c r="E17" s="4">
        <v>2</v>
      </c>
      <c r="F17" s="15">
        <v>1</v>
      </c>
      <c r="G17" s="239">
        <v>6</v>
      </c>
      <c r="H17" s="303">
        <v>0</v>
      </c>
      <c r="I17" s="302">
        <v>0</v>
      </c>
      <c r="J17" s="205">
        <f t="shared" si="0"/>
        <v>11</v>
      </c>
    </row>
    <row r="18" spans="2:10" x14ac:dyDescent="0.35">
      <c r="B18" s="3" t="s">
        <v>15</v>
      </c>
      <c r="D18" s="248">
        <v>23</v>
      </c>
      <c r="E18" s="4">
        <v>0</v>
      </c>
      <c r="F18" s="15">
        <v>7</v>
      </c>
      <c r="G18" s="239">
        <v>10</v>
      </c>
      <c r="H18" s="303">
        <v>0</v>
      </c>
      <c r="I18" s="302">
        <v>3</v>
      </c>
      <c r="J18" s="205">
        <f t="shared" si="0"/>
        <v>43</v>
      </c>
    </row>
    <row r="19" spans="2:10" x14ac:dyDescent="0.35">
      <c r="B19" s="3" t="s">
        <v>16</v>
      </c>
      <c r="D19" s="248">
        <v>54</v>
      </c>
      <c r="E19" s="4">
        <v>2</v>
      </c>
      <c r="F19" s="15">
        <v>8</v>
      </c>
      <c r="G19" s="299">
        <v>37</v>
      </c>
      <c r="H19" s="239">
        <v>4</v>
      </c>
      <c r="I19" s="302">
        <v>39</v>
      </c>
      <c r="J19" s="205">
        <f t="shared" si="0"/>
        <v>144</v>
      </c>
    </row>
    <row r="20" spans="2:10" x14ac:dyDescent="0.35">
      <c r="B20" s="3" t="s">
        <v>17</v>
      </c>
      <c r="D20" s="304">
        <v>8.8999999999999999E-3</v>
      </c>
      <c r="E20" s="6">
        <v>1.2E-2</v>
      </c>
      <c r="F20" s="6">
        <v>1.23E-2</v>
      </c>
      <c r="G20" s="268" t="s">
        <v>392</v>
      </c>
      <c r="H20" s="265">
        <v>2.1600000000000001E-2</v>
      </c>
      <c r="I20" s="305">
        <v>4.4000000000000003E-3</v>
      </c>
      <c r="J20" s="207">
        <f>AVERAGE(D20:I20)</f>
        <v>1.184E-2</v>
      </c>
    </row>
    <row r="21" spans="2:10" x14ac:dyDescent="0.35">
      <c r="B21" s="3" t="s">
        <v>18</v>
      </c>
      <c r="D21" s="304">
        <v>7.9000000000000008E-3</v>
      </c>
      <c r="E21" s="6">
        <v>1.9900000000000001E-2</v>
      </c>
      <c r="F21" s="6">
        <v>1.9900000000000001E-2</v>
      </c>
      <c r="G21" s="268" t="s">
        <v>39</v>
      </c>
      <c r="H21" s="265">
        <v>8.6E-3</v>
      </c>
      <c r="I21" s="305">
        <v>1.3100000000000001E-2</v>
      </c>
      <c r="J21" s="207">
        <f>AVERAGE(D21:I21)</f>
        <v>1.388E-2</v>
      </c>
    </row>
    <row r="22" spans="2:10" x14ac:dyDescent="0.35">
      <c r="B22" s="3" t="s">
        <v>19</v>
      </c>
      <c r="D22" s="307">
        <v>0.85</v>
      </c>
      <c r="E22" s="7">
        <v>0.88</v>
      </c>
      <c r="F22" s="7">
        <v>0.84</v>
      </c>
      <c r="G22" s="268">
        <v>0.83</v>
      </c>
      <c r="H22" s="268">
        <v>0.47</v>
      </c>
      <c r="I22" s="308">
        <v>0.61</v>
      </c>
      <c r="J22" s="208">
        <f>AVERAGE(D22:I22)</f>
        <v>0.7466666666666667</v>
      </c>
    </row>
    <row r="23" spans="2:10" x14ac:dyDescent="0.35">
      <c r="B23" s="3" t="s">
        <v>20</v>
      </c>
      <c r="D23" s="279">
        <v>55109</v>
      </c>
      <c r="E23" s="8">
        <v>44836</v>
      </c>
      <c r="F23" s="8">
        <v>23252</v>
      </c>
      <c r="G23" s="273">
        <v>63273</v>
      </c>
      <c r="H23" s="273">
        <v>5584</v>
      </c>
      <c r="I23" s="281">
        <v>60743</v>
      </c>
      <c r="J23" s="210">
        <f>SUM(D23:I23)</f>
        <v>252797</v>
      </c>
    </row>
    <row r="24" spans="2:10" x14ac:dyDescent="0.35">
      <c r="B24" s="3" t="s">
        <v>21</v>
      </c>
      <c r="D24" s="248">
        <v>889</v>
      </c>
      <c r="E24" s="4">
        <v>696</v>
      </c>
      <c r="F24" s="4">
        <v>383</v>
      </c>
      <c r="G24" s="239">
        <v>729</v>
      </c>
      <c r="H24" s="239">
        <v>103</v>
      </c>
      <c r="I24" s="302">
        <v>624</v>
      </c>
      <c r="J24" s="205">
        <f>SUM(D24:I24)</f>
        <v>3424</v>
      </c>
    </row>
    <row r="25" spans="2:10" x14ac:dyDescent="0.35">
      <c r="B25" s="3" t="s">
        <v>23</v>
      </c>
      <c r="D25" s="248">
        <v>6</v>
      </c>
      <c r="E25" s="4">
        <v>10</v>
      </c>
      <c r="F25" s="179" t="s">
        <v>29</v>
      </c>
      <c r="G25" s="239">
        <v>7</v>
      </c>
      <c r="H25" s="289" t="s">
        <v>29</v>
      </c>
      <c r="I25" s="302">
        <v>1</v>
      </c>
      <c r="J25" s="205">
        <f>SUM(D25:I25)</f>
        <v>24</v>
      </c>
    </row>
    <row r="26" spans="2:10" x14ac:dyDescent="0.35">
      <c r="B26" s="3" t="s">
        <v>24</v>
      </c>
      <c r="D26" s="307">
        <v>0.8</v>
      </c>
      <c r="E26" s="7">
        <v>0.88</v>
      </c>
      <c r="F26" s="179" t="s">
        <v>29</v>
      </c>
      <c r="G26" s="268">
        <v>0.57999999999999996</v>
      </c>
      <c r="H26" s="289" t="s">
        <v>29</v>
      </c>
      <c r="I26" s="308">
        <v>0.91</v>
      </c>
      <c r="J26" s="208">
        <f>AVERAGE(D26:I26)</f>
        <v>0.79250000000000009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0.82250000000000001</v>
      </c>
    </row>
  </sheetData>
  <pageMargins left="0.511811024" right="0.511811024" top="0.78740157500000008" bottom="0.78740157500000008" header="0.31496062000000008" footer="0.31496062000000008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6992-7E87-472B-84B1-83FC5988B6EE}">
  <dimension ref="B3:L28"/>
  <sheetViews>
    <sheetView showGridLines="0" topLeftCell="B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46120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0</v>
      </c>
      <c r="I6" s="302">
        <v>4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54</v>
      </c>
      <c r="F7" s="4">
        <f>F4-F5</f>
        <v>29</v>
      </c>
      <c r="G7" s="4">
        <v>46</v>
      </c>
      <c r="H7" s="239">
        <v>16</v>
      </c>
      <c r="I7" s="302">
        <v>56</v>
      </c>
      <c r="J7" s="205">
        <f t="shared" si="0"/>
        <v>259</v>
      </c>
      <c r="L7" s="25"/>
    </row>
    <row r="8" spans="2:12" x14ac:dyDescent="0.35">
      <c r="B8" s="3" t="s">
        <v>7</v>
      </c>
      <c r="D8" s="96">
        <v>48</v>
      </c>
      <c r="E8" s="4">
        <v>51</v>
      </c>
      <c r="F8" s="4">
        <v>27</v>
      </c>
      <c r="G8" s="4">
        <v>41</v>
      </c>
      <c r="H8" s="239">
        <v>15</v>
      </c>
      <c r="I8" s="302">
        <v>50</v>
      </c>
      <c r="J8" s="205">
        <f t="shared" si="0"/>
        <v>232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64</v>
      </c>
      <c r="E11" s="4">
        <v>46</v>
      </c>
      <c r="F11" s="4">
        <v>37</v>
      </c>
      <c r="G11" s="4">
        <v>52</v>
      </c>
      <c r="H11" s="239">
        <v>16</v>
      </c>
      <c r="I11" s="302">
        <v>47</v>
      </c>
      <c r="J11" s="205">
        <f t="shared" si="0"/>
        <v>262</v>
      </c>
    </row>
    <row r="12" spans="2:12" x14ac:dyDescent="0.35">
      <c r="B12" s="3" t="s">
        <v>611</v>
      </c>
      <c r="D12" s="248">
        <v>2</v>
      </c>
      <c r="E12" s="4">
        <v>4</v>
      </c>
      <c r="F12" s="4">
        <v>4</v>
      </c>
      <c r="G12" s="4">
        <v>2</v>
      </c>
      <c r="H12" s="239">
        <v>0</v>
      </c>
      <c r="I12" s="302">
        <v>12</v>
      </c>
      <c r="J12" s="205">
        <f t="shared" si="0"/>
        <v>24</v>
      </c>
    </row>
    <row r="13" spans="2:12" x14ac:dyDescent="0.35">
      <c r="B13" s="3" t="s">
        <v>11</v>
      </c>
      <c r="D13" s="248">
        <v>4</v>
      </c>
      <c r="E13" s="4">
        <v>0</v>
      </c>
      <c r="F13" s="4">
        <v>2</v>
      </c>
      <c r="G13" s="239">
        <v>2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7</v>
      </c>
      <c r="E14" s="4">
        <v>6</v>
      </c>
      <c r="F14" s="4">
        <v>0</v>
      </c>
      <c r="G14" s="239">
        <v>5</v>
      </c>
      <c r="H14" s="239">
        <v>0</v>
      </c>
      <c r="I14" s="302">
        <v>4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17</v>
      </c>
      <c r="E16" s="4">
        <v>0</v>
      </c>
      <c r="F16" s="15">
        <v>0</v>
      </c>
      <c r="G16" s="263">
        <v>20</v>
      </c>
      <c r="H16" s="239">
        <v>0</v>
      </c>
      <c r="I16" s="302">
        <v>22</v>
      </c>
      <c r="J16" s="205">
        <f t="shared" si="0"/>
        <v>59</v>
      </c>
    </row>
    <row r="17" spans="2:10" x14ac:dyDescent="0.35">
      <c r="B17" s="3" t="s">
        <v>14</v>
      </c>
      <c r="D17" s="248">
        <v>13</v>
      </c>
      <c r="E17" s="4">
        <v>1</v>
      </c>
      <c r="F17" s="15">
        <v>4</v>
      </c>
      <c r="G17" s="239">
        <v>0</v>
      </c>
      <c r="H17" s="303">
        <v>0</v>
      </c>
      <c r="I17" s="302">
        <v>0</v>
      </c>
      <c r="J17" s="205">
        <f t="shared" si="0"/>
        <v>18</v>
      </c>
    </row>
    <row r="18" spans="2:10" x14ac:dyDescent="0.35">
      <c r="B18" s="3" t="s">
        <v>15</v>
      </c>
      <c r="D18" s="248">
        <v>24</v>
      </c>
      <c r="E18" s="4">
        <v>2</v>
      </c>
      <c r="F18" s="15">
        <v>10</v>
      </c>
      <c r="G18" s="239">
        <v>8</v>
      </c>
      <c r="H18" s="303">
        <v>0</v>
      </c>
      <c r="I18" s="302">
        <v>16</v>
      </c>
      <c r="J18" s="205">
        <f t="shared" si="0"/>
        <v>60</v>
      </c>
    </row>
    <row r="19" spans="2:10" x14ac:dyDescent="0.35">
      <c r="B19" s="3" t="s">
        <v>16</v>
      </c>
      <c r="D19" s="248">
        <v>54</v>
      </c>
      <c r="E19" s="4">
        <v>3</v>
      </c>
      <c r="F19" s="15">
        <v>14</v>
      </c>
      <c r="G19" s="299">
        <v>28</v>
      </c>
      <c r="H19" s="239">
        <v>6</v>
      </c>
      <c r="I19" s="302">
        <v>38</v>
      </c>
      <c r="J19" s="205">
        <f t="shared" si="0"/>
        <v>143</v>
      </c>
    </row>
    <row r="20" spans="2:10" x14ac:dyDescent="0.35">
      <c r="B20" s="3" t="s">
        <v>17</v>
      </c>
      <c r="D20" s="304">
        <v>1.14E-2</v>
      </c>
      <c r="E20" s="6">
        <v>1.43E-2</v>
      </c>
      <c r="F20" s="6">
        <v>3.7000000000000002E-3</v>
      </c>
      <c r="G20" s="268" t="s">
        <v>717</v>
      </c>
      <c r="H20" s="265">
        <v>5.0000000000000001E-4</v>
      </c>
      <c r="I20" s="305">
        <v>9.2999999999999992E-3</v>
      </c>
      <c r="J20" s="207">
        <f>AVERAGE(D20:I20)</f>
        <v>7.8399999999999997E-3</v>
      </c>
    </row>
    <row r="21" spans="2:10" x14ac:dyDescent="0.35">
      <c r="B21" s="3" t="s">
        <v>18</v>
      </c>
      <c r="D21" s="304">
        <v>8.8000000000000005E-3</v>
      </c>
      <c r="E21" s="6">
        <v>1.9699999999999999E-2</v>
      </c>
      <c r="F21" s="6">
        <v>1.9699999999999999E-2</v>
      </c>
      <c r="G21" s="268" t="s">
        <v>171</v>
      </c>
      <c r="H21" s="265">
        <v>7.1000000000000004E-3</v>
      </c>
      <c r="I21" s="305">
        <v>1.2500000000000001E-2</v>
      </c>
      <c r="J21" s="207">
        <f>AVERAGE(D21:I21)</f>
        <v>1.3559999999999999E-2</v>
      </c>
    </row>
    <row r="22" spans="2:10" x14ac:dyDescent="0.35">
      <c r="B22" s="3" t="s">
        <v>19</v>
      </c>
      <c r="D22" s="307">
        <v>0.88</v>
      </c>
      <c r="E22" s="7">
        <v>0.91</v>
      </c>
      <c r="F22" s="7">
        <v>0.87</v>
      </c>
      <c r="G22" s="268">
        <v>0.83</v>
      </c>
      <c r="H22" s="268">
        <v>0.67</v>
      </c>
      <c r="I22" s="308">
        <v>0.64</v>
      </c>
      <c r="J22" s="208">
        <f>AVERAGE(D22:I22)</f>
        <v>0.79999999999999993</v>
      </c>
    </row>
    <row r="23" spans="2:10" x14ac:dyDescent="0.35">
      <c r="B23" s="3" t="s">
        <v>20</v>
      </c>
      <c r="D23" s="279">
        <v>72056</v>
      </c>
      <c r="E23" s="8">
        <v>33598</v>
      </c>
      <c r="F23" s="8">
        <v>29286</v>
      </c>
      <c r="G23" s="273">
        <v>65444</v>
      </c>
      <c r="H23" s="273">
        <v>10795</v>
      </c>
      <c r="I23" s="281">
        <v>48196</v>
      </c>
      <c r="J23" s="210">
        <f>SUM(D23:I23)</f>
        <v>259375</v>
      </c>
    </row>
    <row r="24" spans="2:10" x14ac:dyDescent="0.35">
      <c r="B24" s="3" t="s">
        <v>21</v>
      </c>
      <c r="D24" s="248">
        <v>387</v>
      </c>
      <c r="E24" s="4">
        <v>629</v>
      </c>
      <c r="F24" s="4">
        <v>299</v>
      </c>
      <c r="G24" s="239">
        <v>543</v>
      </c>
      <c r="H24" s="239">
        <v>193</v>
      </c>
      <c r="I24" s="302">
        <v>455</v>
      </c>
      <c r="J24" s="205">
        <f>SUM(D24:I24)</f>
        <v>2506</v>
      </c>
    </row>
    <row r="25" spans="2:10" x14ac:dyDescent="0.35">
      <c r="B25" s="3" t="s">
        <v>23</v>
      </c>
      <c r="D25" s="248">
        <v>6</v>
      </c>
      <c r="E25" s="4">
        <v>11</v>
      </c>
      <c r="F25" s="179" t="s">
        <v>29</v>
      </c>
      <c r="G25" s="239">
        <v>5</v>
      </c>
      <c r="H25" s="289" t="s">
        <v>29</v>
      </c>
      <c r="I25" s="302">
        <v>3</v>
      </c>
      <c r="J25" s="205">
        <f>SUM(D25:I25)</f>
        <v>25</v>
      </c>
    </row>
    <row r="26" spans="2:10" x14ac:dyDescent="0.35">
      <c r="B26" s="3" t="s">
        <v>24</v>
      </c>
      <c r="D26" s="307">
        <v>0.78</v>
      </c>
      <c r="E26" s="7">
        <v>0.84</v>
      </c>
      <c r="F26" s="179" t="s">
        <v>29</v>
      </c>
      <c r="G26" s="268">
        <v>0.56999999999999995</v>
      </c>
      <c r="H26" s="289" t="s">
        <v>29</v>
      </c>
      <c r="I26" s="308">
        <v>0.88</v>
      </c>
      <c r="J26" s="208">
        <f>AVERAGE(D26:I26)</f>
        <v>0.76749999999999996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</v>
      </c>
    </row>
  </sheetData>
  <pageMargins left="0.511811024" right="0.511811024" top="0.78740157500000008" bottom="0.78740157500000008" header="0.31496062000000008" footer="0.31496062000000008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CD5D-27AD-409D-A9E8-0BB896407A7C}">
  <dimension ref="B3:L28"/>
  <sheetViews>
    <sheetView showGridLines="0" topLeftCell="A18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46121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0</v>
      </c>
      <c r="I6" s="302">
        <v>3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54</v>
      </c>
      <c r="F7" s="4">
        <f>F4-F5</f>
        <v>29</v>
      </c>
      <c r="G7" s="4">
        <v>46</v>
      </c>
      <c r="H7" s="239">
        <v>16</v>
      </c>
      <c r="I7" s="302">
        <v>57</v>
      </c>
      <c r="J7" s="205">
        <f t="shared" si="0"/>
        <v>260</v>
      </c>
      <c r="L7" s="25"/>
    </row>
    <row r="8" spans="2:12" x14ac:dyDescent="0.35">
      <c r="B8" s="3" t="s">
        <v>7</v>
      </c>
      <c r="D8" s="96">
        <v>48</v>
      </c>
      <c r="E8" s="4">
        <v>51</v>
      </c>
      <c r="F8" s="4">
        <v>27</v>
      </c>
      <c r="G8" s="4">
        <v>41</v>
      </c>
      <c r="H8" s="239">
        <v>15</v>
      </c>
      <c r="I8" s="302">
        <v>51</v>
      </c>
      <c r="J8" s="205">
        <f t="shared" si="0"/>
        <v>233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66</v>
      </c>
      <c r="E11" s="4">
        <v>56</v>
      </c>
      <c r="F11" s="4">
        <v>26</v>
      </c>
      <c r="G11" s="4">
        <v>53</v>
      </c>
      <c r="H11" s="239">
        <v>16</v>
      </c>
      <c r="I11" s="302">
        <v>60</v>
      </c>
      <c r="J11" s="205">
        <f t="shared" si="0"/>
        <v>277</v>
      </c>
    </row>
    <row r="12" spans="2:12" x14ac:dyDescent="0.35">
      <c r="B12" s="3" t="s">
        <v>611</v>
      </c>
      <c r="D12" s="248">
        <v>4</v>
      </c>
      <c r="E12" s="4">
        <v>0</v>
      </c>
      <c r="F12" s="4">
        <v>6</v>
      </c>
      <c r="G12" s="4">
        <v>2</v>
      </c>
      <c r="H12" s="239">
        <v>0</v>
      </c>
      <c r="I12" s="302">
        <v>4</v>
      </c>
      <c r="J12" s="205">
        <f t="shared" si="0"/>
        <v>16</v>
      </c>
    </row>
    <row r="13" spans="2:12" x14ac:dyDescent="0.35">
      <c r="B13" s="3" t="s">
        <v>11</v>
      </c>
      <c r="D13" s="248">
        <v>13</v>
      </c>
      <c r="E13" s="4">
        <v>0</v>
      </c>
      <c r="F13" s="4">
        <v>3</v>
      </c>
      <c r="G13" s="239">
        <v>2</v>
      </c>
      <c r="H13" s="239">
        <v>0</v>
      </c>
      <c r="I13" s="302">
        <v>2</v>
      </c>
      <c r="J13" s="205">
        <f t="shared" si="0"/>
        <v>20</v>
      </c>
    </row>
    <row r="14" spans="2:12" x14ac:dyDescent="0.35">
      <c r="B14" s="3" t="s">
        <v>112</v>
      </c>
      <c r="D14" s="248">
        <v>10</v>
      </c>
      <c r="E14" s="4">
        <v>5</v>
      </c>
      <c r="F14" s="4">
        <v>1</v>
      </c>
      <c r="G14" s="239">
        <v>8</v>
      </c>
      <c r="H14" s="239">
        <v>0</v>
      </c>
      <c r="I14" s="302">
        <v>5</v>
      </c>
      <c r="J14" s="205">
        <f t="shared" si="0"/>
        <v>29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17</v>
      </c>
      <c r="E16" s="4">
        <v>0</v>
      </c>
      <c r="F16" s="15">
        <v>0</v>
      </c>
      <c r="G16" s="263">
        <v>20</v>
      </c>
      <c r="H16" s="239">
        <v>0</v>
      </c>
      <c r="I16" s="302">
        <v>25</v>
      </c>
      <c r="J16" s="205">
        <f t="shared" si="0"/>
        <v>62</v>
      </c>
    </row>
    <row r="17" spans="2:10" x14ac:dyDescent="0.35">
      <c r="B17" s="3" t="s">
        <v>14</v>
      </c>
      <c r="D17" s="248">
        <v>0</v>
      </c>
      <c r="E17" s="4">
        <v>6</v>
      </c>
      <c r="F17" s="15">
        <v>4</v>
      </c>
      <c r="G17" s="239">
        <v>6</v>
      </c>
      <c r="H17" s="303">
        <v>0</v>
      </c>
      <c r="I17" s="302">
        <v>1</v>
      </c>
      <c r="J17" s="205">
        <f t="shared" si="0"/>
        <v>17</v>
      </c>
    </row>
    <row r="18" spans="2:10" x14ac:dyDescent="0.35">
      <c r="B18" s="3" t="s">
        <v>15</v>
      </c>
      <c r="D18" s="248">
        <v>35</v>
      </c>
      <c r="E18" s="4">
        <v>3</v>
      </c>
      <c r="F18" s="15">
        <v>7</v>
      </c>
      <c r="G18" s="239">
        <v>14</v>
      </c>
      <c r="H18" s="303">
        <v>0</v>
      </c>
      <c r="I18" s="302">
        <v>8</v>
      </c>
      <c r="J18" s="205">
        <f t="shared" si="0"/>
        <v>67</v>
      </c>
    </row>
    <row r="19" spans="2:10" x14ac:dyDescent="0.35">
      <c r="B19" s="3" t="s">
        <v>16</v>
      </c>
      <c r="D19" s="248">
        <v>52</v>
      </c>
      <c r="E19" s="4">
        <v>9</v>
      </c>
      <c r="F19" s="15">
        <v>11</v>
      </c>
      <c r="G19" s="299">
        <v>40</v>
      </c>
      <c r="H19" s="239">
        <v>8</v>
      </c>
      <c r="I19" s="302">
        <v>34</v>
      </c>
      <c r="J19" s="205">
        <f t="shared" si="0"/>
        <v>154</v>
      </c>
    </row>
    <row r="20" spans="2:10" x14ac:dyDescent="0.35">
      <c r="B20" s="3" t="s">
        <v>17</v>
      </c>
      <c r="D20" s="304">
        <v>2.3E-3</v>
      </c>
      <c r="E20" s="6">
        <v>0.01</v>
      </c>
      <c r="F20" s="6">
        <v>3.3799999999999997E-2</v>
      </c>
      <c r="G20" s="268" t="s">
        <v>327</v>
      </c>
      <c r="H20" s="265">
        <v>5.0000000000000001E-4</v>
      </c>
      <c r="I20" s="305">
        <v>1.4E-3</v>
      </c>
      <c r="J20" s="207">
        <f>AVERAGE(D20:I20)</f>
        <v>9.5999999999999992E-3</v>
      </c>
    </row>
    <row r="21" spans="2:10" x14ac:dyDescent="0.35">
      <c r="B21" s="3" t="s">
        <v>18</v>
      </c>
      <c r="D21" s="304">
        <v>7.7000000000000002E-3</v>
      </c>
      <c r="E21" s="6" t="s">
        <v>818</v>
      </c>
      <c r="F21" s="6">
        <v>2.12E-2</v>
      </c>
      <c r="G21" s="268" t="s">
        <v>564</v>
      </c>
      <c r="H21" s="265">
        <v>6.1000000000000004E-3</v>
      </c>
      <c r="I21" s="305">
        <v>1.1299999999999999E-2</v>
      </c>
      <c r="J21" s="207">
        <f>AVERAGE(D21:I21)</f>
        <v>1.1575E-2</v>
      </c>
    </row>
    <row r="22" spans="2:10" x14ac:dyDescent="0.35">
      <c r="B22" s="3" t="s">
        <v>19</v>
      </c>
      <c r="D22" s="307">
        <v>0.85</v>
      </c>
      <c r="E22" s="7">
        <v>0.91</v>
      </c>
      <c r="F22" s="7">
        <v>0.79</v>
      </c>
      <c r="G22" s="268">
        <v>0.86</v>
      </c>
      <c r="H22" s="268">
        <v>0.65</v>
      </c>
      <c r="I22" s="308">
        <v>0.67</v>
      </c>
      <c r="J22" s="208">
        <f>AVERAGE(D22:I22)</f>
        <v>0.78833333333333322</v>
      </c>
    </row>
    <row r="23" spans="2:10" x14ac:dyDescent="0.35">
      <c r="B23" s="3" t="s">
        <v>20</v>
      </c>
      <c r="D23" s="279">
        <v>52681</v>
      </c>
      <c r="E23" s="8">
        <v>37996</v>
      </c>
      <c r="F23" s="8">
        <v>19885</v>
      </c>
      <c r="G23" s="273">
        <v>66835</v>
      </c>
      <c r="H23" s="273">
        <v>10384</v>
      </c>
      <c r="I23" s="281">
        <v>64718</v>
      </c>
      <c r="J23" s="210">
        <f>SUM(D23:I23)</f>
        <v>252499</v>
      </c>
    </row>
    <row r="24" spans="2:10" x14ac:dyDescent="0.35">
      <c r="B24" s="3" t="s">
        <v>21</v>
      </c>
      <c r="D24" s="248">
        <v>845</v>
      </c>
      <c r="E24" s="4">
        <v>702</v>
      </c>
      <c r="F24" s="4">
        <v>316</v>
      </c>
      <c r="G24" s="239">
        <v>777</v>
      </c>
      <c r="H24" s="239">
        <v>260</v>
      </c>
      <c r="I24" s="302">
        <v>603</v>
      </c>
      <c r="J24" s="205">
        <f>SUM(D24:I24)</f>
        <v>3503</v>
      </c>
    </row>
    <row r="25" spans="2:10" x14ac:dyDescent="0.35">
      <c r="B25" s="3" t="s">
        <v>23</v>
      </c>
      <c r="D25" s="248">
        <v>5</v>
      </c>
      <c r="E25" s="4">
        <v>11</v>
      </c>
      <c r="F25" s="179" t="s">
        <v>29</v>
      </c>
      <c r="G25" s="239">
        <v>4</v>
      </c>
      <c r="H25" s="289" t="s">
        <v>29</v>
      </c>
      <c r="I25" s="302">
        <v>0</v>
      </c>
      <c r="J25" s="205">
        <f>SUM(D25:I25)</f>
        <v>20</v>
      </c>
    </row>
    <row r="26" spans="2:10" x14ac:dyDescent="0.35">
      <c r="B26" s="3" t="s">
        <v>24</v>
      </c>
      <c r="D26" s="307">
        <v>0.75</v>
      </c>
      <c r="E26" s="7">
        <v>0.82</v>
      </c>
      <c r="F26" s="179" t="s">
        <v>29</v>
      </c>
      <c r="G26" s="268">
        <v>0.55000000000000004</v>
      </c>
      <c r="H26" s="289" t="s">
        <v>29</v>
      </c>
      <c r="I26" s="308">
        <v>0.88</v>
      </c>
      <c r="J26" s="208">
        <f>AVERAGE(D26:I26)</f>
        <v>0.75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0.84</v>
      </c>
      <c r="J28" s="212">
        <f>AVERAGE(D28:I28)</f>
        <v>0.82</v>
      </c>
    </row>
  </sheetData>
  <pageMargins left="0.511811024" right="0.511811024" top="0.78740157500000008" bottom="0.78740157500000008" header="0.31496062000000008" footer="0.31496062000000008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072D-EB7D-442B-8FCF-BFF2244CCE34}">
  <dimension ref="B3:L28"/>
  <sheetViews>
    <sheetView showGridLines="0" zoomScale="90" zoomScaleNormal="90" workbookViewId="0">
      <selection activeCell="E11" sqref="E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8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46122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4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1</v>
      </c>
      <c r="E6" s="173">
        <v>0</v>
      </c>
      <c r="F6" s="173">
        <v>0</v>
      </c>
      <c r="G6" s="4">
        <v>1</v>
      </c>
      <c r="H6" s="239">
        <v>0</v>
      </c>
      <c r="I6" s="302">
        <v>7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58</v>
      </c>
      <c r="E7" s="4">
        <f>E4-E5</f>
        <v>54</v>
      </c>
      <c r="F7" s="4">
        <f>F4-F5</f>
        <v>29</v>
      </c>
      <c r="G7" s="4">
        <v>46</v>
      </c>
      <c r="H7" s="239">
        <v>16</v>
      </c>
      <c r="I7" s="302">
        <v>53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48</v>
      </c>
      <c r="E8" s="4">
        <v>51</v>
      </c>
      <c r="F8" s="4">
        <v>27</v>
      </c>
      <c r="G8" s="4">
        <v>41</v>
      </c>
      <c r="H8" s="239">
        <v>15</v>
      </c>
      <c r="I8" s="302">
        <v>49</v>
      </c>
      <c r="J8" s="205">
        <f t="shared" si="0"/>
        <v>231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4">
        <v>5</v>
      </c>
      <c r="H9" s="239">
        <v>1</v>
      </c>
      <c r="I9" s="302">
        <v>4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4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58</v>
      </c>
      <c r="E11" s="4">
        <v>58</v>
      </c>
      <c r="F11" s="4">
        <v>31</v>
      </c>
      <c r="G11" s="4">
        <v>60</v>
      </c>
      <c r="H11" s="239">
        <v>16</v>
      </c>
      <c r="I11" s="302">
        <v>57</v>
      </c>
      <c r="J11" s="205">
        <f t="shared" si="0"/>
        <v>280</v>
      </c>
    </row>
    <row r="12" spans="2:12" x14ac:dyDescent="0.35">
      <c r="B12" s="3" t="s">
        <v>611</v>
      </c>
      <c r="D12" s="248">
        <v>6</v>
      </c>
      <c r="E12" s="4">
        <v>6</v>
      </c>
      <c r="F12" s="4">
        <v>6</v>
      </c>
      <c r="G12" s="4">
        <v>9</v>
      </c>
      <c r="H12" s="239">
        <v>0</v>
      </c>
      <c r="I12" s="302">
        <v>7</v>
      </c>
      <c r="J12" s="205">
        <f t="shared" si="0"/>
        <v>34</v>
      </c>
    </row>
    <row r="13" spans="2:12" x14ac:dyDescent="0.35">
      <c r="B13" s="3" t="s">
        <v>11</v>
      </c>
      <c r="D13" s="248">
        <v>10</v>
      </c>
      <c r="E13" s="4">
        <v>2</v>
      </c>
      <c r="F13" s="4">
        <v>2</v>
      </c>
      <c r="G13" s="239">
        <v>4</v>
      </c>
      <c r="H13" s="239">
        <v>0</v>
      </c>
      <c r="I13" s="302">
        <v>0</v>
      </c>
      <c r="J13" s="205">
        <f t="shared" si="0"/>
        <v>18</v>
      </c>
    </row>
    <row r="14" spans="2:12" x14ac:dyDescent="0.35">
      <c r="B14" s="3" t="s">
        <v>112</v>
      </c>
      <c r="D14" s="248">
        <v>10</v>
      </c>
      <c r="E14" s="4">
        <v>12</v>
      </c>
      <c r="F14" s="4">
        <v>4</v>
      </c>
      <c r="G14" s="239">
        <v>10</v>
      </c>
      <c r="H14" s="239">
        <v>0</v>
      </c>
      <c r="I14" s="302">
        <v>4</v>
      </c>
      <c r="J14" s="205">
        <f t="shared" si="0"/>
        <v>40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17</v>
      </c>
      <c r="E16" s="4">
        <v>0</v>
      </c>
      <c r="F16" s="15">
        <v>0</v>
      </c>
      <c r="G16" s="263">
        <v>22</v>
      </c>
      <c r="H16" s="239">
        <v>0</v>
      </c>
      <c r="I16" s="302">
        <v>27</v>
      </c>
      <c r="J16" s="205">
        <f t="shared" si="0"/>
        <v>66</v>
      </c>
    </row>
    <row r="17" spans="2:10" x14ac:dyDescent="0.35">
      <c r="B17" s="3" t="s">
        <v>14</v>
      </c>
      <c r="D17" s="248">
        <v>10</v>
      </c>
      <c r="E17" s="4">
        <v>1</v>
      </c>
      <c r="F17" s="15">
        <v>7</v>
      </c>
      <c r="G17" s="239">
        <v>6</v>
      </c>
      <c r="H17" s="303">
        <v>0</v>
      </c>
      <c r="I17" s="302">
        <v>1</v>
      </c>
      <c r="J17" s="205">
        <f t="shared" si="0"/>
        <v>25</v>
      </c>
    </row>
    <row r="18" spans="2:10" x14ac:dyDescent="0.35">
      <c r="B18" s="3" t="s">
        <v>15</v>
      </c>
      <c r="D18" s="248">
        <v>28</v>
      </c>
      <c r="E18" s="4">
        <v>0</v>
      </c>
      <c r="F18" s="15">
        <v>18</v>
      </c>
      <c r="G18" s="239">
        <v>15</v>
      </c>
      <c r="H18" s="303">
        <v>0</v>
      </c>
      <c r="I18" s="302">
        <v>3</v>
      </c>
      <c r="J18" s="205">
        <f t="shared" si="0"/>
        <v>64</v>
      </c>
    </row>
    <row r="19" spans="2:10" x14ac:dyDescent="0.35">
      <c r="B19" s="3" t="s">
        <v>16</v>
      </c>
      <c r="D19" s="248">
        <v>55</v>
      </c>
      <c r="E19" s="4">
        <v>1</v>
      </c>
      <c r="F19" s="15">
        <v>25</v>
      </c>
      <c r="G19" s="299">
        <v>43</v>
      </c>
      <c r="H19" s="239">
        <v>8</v>
      </c>
      <c r="I19" s="302">
        <v>31</v>
      </c>
      <c r="J19" s="205">
        <f t="shared" si="0"/>
        <v>163</v>
      </c>
    </row>
    <row r="20" spans="2:10" x14ac:dyDescent="0.35">
      <c r="B20" s="3" t="s">
        <v>17</v>
      </c>
      <c r="D20" s="304">
        <v>0.01</v>
      </c>
      <c r="E20" s="6">
        <v>1.8499999999999999E-2</v>
      </c>
      <c r="F20" s="6">
        <v>1.2800000000000001E-2</v>
      </c>
      <c r="G20" s="268" t="s">
        <v>619</v>
      </c>
      <c r="H20" s="265">
        <v>1.2999999999999999E-3</v>
      </c>
      <c r="I20" s="305">
        <v>1.2200000000000001E-2</v>
      </c>
      <c r="J20" s="207">
        <f>AVERAGE(D20:I20)</f>
        <v>1.0960000000000001E-2</v>
      </c>
    </row>
    <row r="21" spans="2:10" x14ac:dyDescent="0.35">
      <c r="B21" s="3" t="s">
        <v>18</v>
      </c>
      <c r="D21" s="304">
        <v>7.4000000000000003E-3</v>
      </c>
      <c r="E21" s="6">
        <v>2.0400000000000001E-2</v>
      </c>
      <c r="F21" s="6">
        <v>2.0400000000000001E-2</v>
      </c>
      <c r="G21" s="268" t="s">
        <v>696</v>
      </c>
      <c r="H21" s="265">
        <v>5.5999999999999999E-3</v>
      </c>
      <c r="I21" s="305">
        <v>1.12E-2</v>
      </c>
      <c r="J21" s="207">
        <f>AVERAGE(D21:I21)</f>
        <v>1.3000000000000001E-2</v>
      </c>
    </row>
    <row r="22" spans="2:10" x14ac:dyDescent="0.35">
      <c r="B22" s="3" t="s">
        <v>19</v>
      </c>
      <c r="D22" s="307">
        <v>0.89</v>
      </c>
      <c r="E22" s="7">
        <v>0.87</v>
      </c>
      <c r="F22" s="7">
        <v>0.84</v>
      </c>
      <c r="G22" s="268">
        <v>0.86</v>
      </c>
      <c r="H22" s="268">
        <v>0.56999999999999995</v>
      </c>
      <c r="I22" s="308">
        <v>0.68</v>
      </c>
      <c r="J22" s="208">
        <f>AVERAGE(D22:I22)</f>
        <v>0.78500000000000003</v>
      </c>
    </row>
    <row r="23" spans="2:10" x14ac:dyDescent="0.35">
      <c r="B23" s="3" t="s">
        <v>20</v>
      </c>
      <c r="D23" s="279">
        <v>56233</v>
      </c>
      <c r="E23" s="8">
        <v>40596</v>
      </c>
      <c r="F23" s="8">
        <v>26311</v>
      </c>
      <c r="G23" s="273">
        <v>64657</v>
      </c>
      <c r="H23" s="273">
        <v>9177</v>
      </c>
      <c r="I23" s="281">
        <v>63054</v>
      </c>
      <c r="J23" s="210">
        <f>SUM(D23:I23)</f>
        <v>260028</v>
      </c>
    </row>
    <row r="24" spans="2:10" x14ac:dyDescent="0.35">
      <c r="B24" s="3" t="s">
        <v>21</v>
      </c>
      <c r="D24" s="248">
        <v>419</v>
      </c>
      <c r="E24" s="4">
        <v>622</v>
      </c>
      <c r="F24" s="4">
        <v>389</v>
      </c>
      <c r="G24" s="239">
        <v>729</v>
      </c>
      <c r="H24" s="239">
        <v>296</v>
      </c>
      <c r="I24" s="302">
        <v>463</v>
      </c>
      <c r="J24" s="205">
        <f>SUM(D24:I24)</f>
        <v>2918</v>
      </c>
    </row>
    <row r="25" spans="2:10" x14ac:dyDescent="0.35">
      <c r="B25" s="3" t="s">
        <v>23</v>
      </c>
      <c r="D25" s="248">
        <v>6</v>
      </c>
      <c r="E25" s="4">
        <v>10</v>
      </c>
      <c r="F25" s="179" t="s">
        <v>29</v>
      </c>
      <c r="G25" s="239">
        <v>6</v>
      </c>
      <c r="H25" s="289" t="s">
        <v>29</v>
      </c>
      <c r="I25" s="302">
        <v>2</v>
      </c>
      <c r="J25" s="205">
        <f>SUM(D25:I25)</f>
        <v>24</v>
      </c>
    </row>
    <row r="26" spans="2:10" x14ac:dyDescent="0.35">
      <c r="B26" s="3" t="s">
        <v>24</v>
      </c>
      <c r="D26" s="307">
        <v>0.72</v>
      </c>
      <c r="E26" s="7">
        <v>0.82</v>
      </c>
      <c r="F26" s="179" t="s">
        <v>29</v>
      </c>
      <c r="G26" s="268">
        <v>0.55000000000000004</v>
      </c>
      <c r="H26" s="289" t="s">
        <v>29</v>
      </c>
      <c r="I26" s="308">
        <v>0.79</v>
      </c>
      <c r="J26" s="208">
        <f>AVERAGE(D26:I26)</f>
        <v>0.72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102">
        <v>0.87</v>
      </c>
      <c r="F28" s="294" t="s">
        <v>29</v>
      </c>
      <c r="G28" s="285">
        <v>0.77</v>
      </c>
      <c r="H28" s="280" t="s">
        <v>29</v>
      </c>
      <c r="I28" s="312">
        <v>0.62</v>
      </c>
      <c r="J28" s="212">
        <f>AVERAGE(D28:I28)</f>
        <v>0.7350000000000001</v>
      </c>
    </row>
  </sheetData>
  <pageMargins left="0.511811024" right="0.511811024" top="0.78740157500000008" bottom="0.78740157500000008" header="0.31496062000000008" footer="0.31496062000000008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8A92-1F30-4DD6-82B0-9322227B4EA1}">
  <dimension ref="B3:L28"/>
  <sheetViews>
    <sheetView showGridLines="0" topLeftCell="B1" zoomScale="90" zoomScaleNormal="90" workbookViewId="0">
      <selection activeCell="F25" sqref="F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249">
        <v>52</v>
      </c>
      <c r="H4" s="249">
        <v>18</v>
      </c>
      <c r="I4" s="301">
        <v>64</v>
      </c>
      <c r="J4" s="291">
        <f t="shared" ref="J4:J19" si="0">SUM(D4:I4)</f>
        <v>290</v>
      </c>
      <c r="K4" s="41">
        <v>46123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239">
        <v>0</v>
      </c>
      <c r="H6" s="239">
        <v>1</v>
      </c>
      <c r="I6" s="302">
        <v>5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53</v>
      </c>
      <c r="E7" s="4">
        <f>E4-E5</f>
        <v>54</v>
      </c>
      <c r="F7" s="4">
        <f>F4-F5</f>
        <v>29</v>
      </c>
      <c r="G7" s="239">
        <v>47</v>
      </c>
      <c r="H7" s="239">
        <v>15</v>
      </c>
      <c r="I7" s="302">
        <v>55</v>
      </c>
      <c r="J7" s="205">
        <f t="shared" si="0"/>
        <v>253</v>
      </c>
      <c r="L7" s="25"/>
    </row>
    <row r="8" spans="2:12" x14ac:dyDescent="0.35">
      <c r="B8" s="3" t="s">
        <v>7</v>
      </c>
      <c r="D8" s="96">
        <v>43</v>
      </c>
      <c r="E8" s="4">
        <v>51</v>
      </c>
      <c r="F8" s="4">
        <v>27</v>
      </c>
      <c r="G8" s="239">
        <v>42</v>
      </c>
      <c r="H8" s="239">
        <v>15</v>
      </c>
      <c r="I8" s="302">
        <v>49</v>
      </c>
      <c r="J8" s="205">
        <f t="shared" si="0"/>
        <v>227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0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58</v>
      </c>
      <c r="E11" s="4">
        <v>35</v>
      </c>
      <c r="F11" s="4">
        <v>36</v>
      </c>
      <c r="G11" s="239">
        <v>50</v>
      </c>
      <c r="H11" s="239">
        <v>15</v>
      </c>
      <c r="I11" s="302">
        <v>49</v>
      </c>
      <c r="J11" s="205">
        <f t="shared" si="0"/>
        <v>243</v>
      </c>
    </row>
    <row r="12" spans="2:12" x14ac:dyDescent="0.35">
      <c r="B12" s="3" t="s">
        <v>611</v>
      </c>
      <c r="D12" s="248">
        <v>13</v>
      </c>
      <c r="E12" s="4">
        <v>5</v>
      </c>
      <c r="F12" s="4">
        <v>8</v>
      </c>
      <c r="G12" s="239">
        <v>7</v>
      </c>
      <c r="H12" s="239">
        <v>0</v>
      </c>
      <c r="I12" s="302">
        <v>7</v>
      </c>
      <c r="J12" s="205">
        <f t="shared" si="0"/>
        <v>40</v>
      </c>
    </row>
    <row r="13" spans="2:12" x14ac:dyDescent="0.35">
      <c r="B13" s="3" t="s">
        <v>11</v>
      </c>
      <c r="D13" s="248">
        <v>11</v>
      </c>
      <c r="E13" s="4">
        <v>1</v>
      </c>
      <c r="F13" s="4">
        <v>3</v>
      </c>
      <c r="G13" s="239">
        <v>0</v>
      </c>
      <c r="H13" s="239">
        <v>0</v>
      </c>
      <c r="I13" s="302">
        <v>2</v>
      </c>
      <c r="J13" s="205">
        <f t="shared" si="0"/>
        <v>17</v>
      </c>
    </row>
    <row r="14" spans="2:12" x14ac:dyDescent="0.35">
      <c r="B14" s="3" t="s">
        <v>112</v>
      </c>
      <c r="D14" s="248">
        <v>8</v>
      </c>
      <c r="E14" s="4">
        <v>2</v>
      </c>
      <c r="F14" s="4">
        <v>8</v>
      </c>
      <c r="G14" s="239">
        <v>5</v>
      </c>
      <c r="H14" s="239">
        <v>0</v>
      </c>
      <c r="I14" s="302">
        <v>2</v>
      </c>
      <c r="J14" s="205">
        <f t="shared" si="0"/>
        <v>25</v>
      </c>
    </row>
    <row r="15" spans="2:12" x14ac:dyDescent="0.35">
      <c r="B15" s="3" t="s">
        <v>113</v>
      </c>
      <c r="D15" s="248">
        <v>1</v>
      </c>
      <c r="E15" s="4">
        <v>7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27</v>
      </c>
      <c r="E16" s="4">
        <v>5</v>
      </c>
      <c r="F16" s="15">
        <v>5</v>
      </c>
      <c r="G16" s="263">
        <v>23</v>
      </c>
      <c r="H16" s="239">
        <v>0</v>
      </c>
      <c r="I16" s="302">
        <v>40</v>
      </c>
      <c r="J16" s="205">
        <f t="shared" si="0"/>
        <v>100</v>
      </c>
    </row>
    <row r="17" spans="2:10" x14ac:dyDescent="0.35">
      <c r="B17" s="3" t="s">
        <v>14</v>
      </c>
      <c r="D17" s="248">
        <v>10</v>
      </c>
      <c r="E17" s="4">
        <v>5</v>
      </c>
      <c r="F17" s="15">
        <v>9</v>
      </c>
      <c r="G17" s="239">
        <v>0</v>
      </c>
      <c r="H17" s="303">
        <v>0</v>
      </c>
      <c r="I17" s="302">
        <v>0</v>
      </c>
      <c r="J17" s="205">
        <f t="shared" si="0"/>
        <v>24</v>
      </c>
    </row>
    <row r="18" spans="2:10" x14ac:dyDescent="0.35">
      <c r="B18" s="3" t="s">
        <v>15</v>
      </c>
      <c r="D18" s="248">
        <v>10</v>
      </c>
      <c r="E18" s="4">
        <v>0</v>
      </c>
      <c r="F18" s="15">
        <v>12</v>
      </c>
      <c r="G18" s="239">
        <v>0</v>
      </c>
      <c r="H18" s="303">
        <v>0</v>
      </c>
      <c r="I18" s="302">
        <v>0</v>
      </c>
      <c r="J18" s="205">
        <f t="shared" si="0"/>
        <v>22</v>
      </c>
    </row>
    <row r="19" spans="2:10" x14ac:dyDescent="0.35">
      <c r="B19" s="3" t="s">
        <v>16</v>
      </c>
      <c r="D19" s="248">
        <v>47</v>
      </c>
      <c r="E19" s="4">
        <v>5</v>
      </c>
      <c r="F19" s="15">
        <v>21</v>
      </c>
      <c r="G19" s="299">
        <v>23</v>
      </c>
      <c r="H19" s="239">
        <v>16</v>
      </c>
      <c r="I19" s="302">
        <v>40</v>
      </c>
      <c r="J19" s="205">
        <f t="shared" si="0"/>
        <v>152</v>
      </c>
    </row>
    <row r="20" spans="2:10" x14ac:dyDescent="0.35">
      <c r="B20" s="3" t="s">
        <v>17</v>
      </c>
      <c r="D20" s="304">
        <v>7.0000000000000001E-3</v>
      </c>
      <c r="E20" s="6">
        <v>8.0999999999999996E-3</v>
      </c>
      <c r="F20" s="6">
        <v>2.3999999999999998E-3</v>
      </c>
      <c r="G20" s="265" t="s">
        <v>39</v>
      </c>
      <c r="H20" s="265">
        <v>4.0000000000000002E-4</v>
      </c>
      <c r="I20" s="305">
        <v>0.01</v>
      </c>
      <c r="J20" s="207">
        <f>AVERAGE(D20:I20)</f>
        <v>5.5799999999999999E-3</v>
      </c>
    </row>
    <row r="21" spans="2:10" x14ac:dyDescent="0.35">
      <c r="B21" s="3" t="s">
        <v>18</v>
      </c>
      <c r="D21" s="304">
        <v>7.4000000000000003E-3</v>
      </c>
      <c r="E21" s="6">
        <v>1.9800000000000002E-2</v>
      </c>
      <c r="F21" s="6">
        <v>1.9800000000000002E-2</v>
      </c>
      <c r="G21" s="268" t="s">
        <v>396</v>
      </c>
      <c r="H21" s="265">
        <v>4.8999999999999998E-3</v>
      </c>
      <c r="I21" s="305">
        <v>8.9999999999999993E-3</v>
      </c>
      <c r="J21" s="207">
        <f>AVERAGE(D21:I21)</f>
        <v>1.218E-2</v>
      </c>
    </row>
    <row r="22" spans="2:10" x14ac:dyDescent="0.35">
      <c r="B22" s="3" t="s">
        <v>19</v>
      </c>
      <c r="D22" s="307">
        <v>0.78</v>
      </c>
      <c r="E22" s="7">
        <v>0.84</v>
      </c>
      <c r="F22" s="7">
        <v>0.82</v>
      </c>
      <c r="G22" s="268">
        <v>0.8</v>
      </c>
      <c r="H22" s="268">
        <v>0.81</v>
      </c>
      <c r="I22" s="308">
        <v>0.51</v>
      </c>
      <c r="J22" s="208">
        <f>AVERAGE(D22:I22)</f>
        <v>0.76000000000000012</v>
      </c>
    </row>
    <row r="23" spans="2:10" x14ac:dyDescent="0.35">
      <c r="B23" s="3" t="s">
        <v>20</v>
      </c>
      <c r="D23" s="279">
        <v>40890</v>
      </c>
      <c r="E23" s="8">
        <v>22398</v>
      </c>
      <c r="F23" s="8">
        <v>27268</v>
      </c>
      <c r="G23" s="273">
        <v>48282</v>
      </c>
      <c r="H23" s="273">
        <v>12113</v>
      </c>
      <c r="I23" s="281">
        <v>41623</v>
      </c>
      <c r="J23" s="210">
        <f>SUM(D23:I23)</f>
        <v>192574</v>
      </c>
    </row>
    <row r="24" spans="2:10" x14ac:dyDescent="0.35">
      <c r="B24" s="3" t="s">
        <v>21</v>
      </c>
      <c r="D24" s="248">
        <v>657</v>
      </c>
      <c r="E24" s="4">
        <v>536</v>
      </c>
      <c r="F24" s="4">
        <v>511</v>
      </c>
      <c r="G24" s="239">
        <v>524</v>
      </c>
      <c r="H24" s="239">
        <v>296</v>
      </c>
      <c r="I24" s="302">
        <v>456</v>
      </c>
      <c r="J24" s="205">
        <f>SUM(D24:I24)</f>
        <v>2980</v>
      </c>
    </row>
    <row r="25" spans="2:10" x14ac:dyDescent="0.35">
      <c r="B25" s="3" t="s">
        <v>23</v>
      </c>
      <c r="D25" s="248">
        <v>10</v>
      </c>
      <c r="E25" s="4">
        <v>10</v>
      </c>
      <c r="F25" s="179" t="s">
        <v>29</v>
      </c>
      <c r="G25" s="239">
        <v>7</v>
      </c>
      <c r="H25" s="289" t="s">
        <v>29</v>
      </c>
      <c r="I25" s="302">
        <v>0</v>
      </c>
      <c r="J25" s="205">
        <f>SUM(D25:I25)</f>
        <v>27</v>
      </c>
    </row>
    <row r="26" spans="2:10" x14ac:dyDescent="0.35">
      <c r="B26" s="3" t="s">
        <v>24</v>
      </c>
      <c r="D26" s="307">
        <v>0.73</v>
      </c>
      <c r="E26" s="7">
        <v>0.83</v>
      </c>
      <c r="F26" s="179" t="s">
        <v>29</v>
      </c>
      <c r="G26" s="268">
        <v>0.54</v>
      </c>
      <c r="H26" s="289" t="s">
        <v>29</v>
      </c>
      <c r="I26" s="308">
        <v>0.76</v>
      </c>
      <c r="J26" s="208">
        <f>AVERAGE(D26:I26)</f>
        <v>0.71500000000000008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102">
        <v>0.87</v>
      </c>
      <c r="F28" s="294" t="s">
        <v>29</v>
      </c>
      <c r="G28" s="285">
        <v>0.52</v>
      </c>
      <c r="H28" s="280" t="s">
        <v>29</v>
      </c>
      <c r="I28" s="312">
        <v>0.62</v>
      </c>
      <c r="J28" s="212">
        <f>AVERAGE(D28:I28)</f>
        <v>0.6725000000000001</v>
      </c>
    </row>
  </sheetData>
  <pageMargins left="0.511811024" right="0.511811024" top="0.78740157500000008" bottom="0.78740157500000008" header="0.31496062000000008" footer="0.31496062000000008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7517-24FA-47A8-8D02-7629C7904FDF}">
  <dimension ref="B3:L28"/>
  <sheetViews>
    <sheetView showGridLines="0" topLeftCell="A2" zoomScale="90" zoomScaleNormal="90" workbookViewId="0">
      <selection activeCell="K16" sqref="K1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61</v>
      </c>
      <c r="F4" s="89">
        <v>34</v>
      </c>
      <c r="G4" s="249">
        <v>52</v>
      </c>
      <c r="H4" s="249">
        <v>18</v>
      </c>
      <c r="I4" s="301">
        <v>63</v>
      </c>
      <c r="J4" s="291">
        <f t="shared" ref="J4:J19" si="0">SUM(D4:I4)</f>
        <v>289</v>
      </c>
      <c r="K4" s="41">
        <v>46125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239">
        <v>2</v>
      </c>
      <c r="H6" s="239">
        <v>1</v>
      </c>
      <c r="I6" s="302">
        <v>6</v>
      </c>
      <c r="J6" s="205">
        <f t="shared" si="0"/>
        <v>14</v>
      </c>
      <c r="K6" s="41"/>
      <c r="L6" s="25"/>
    </row>
    <row r="7" spans="2:12" x14ac:dyDescent="0.35">
      <c r="B7" s="82" t="s">
        <v>54</v>
      </c>
      <c r="D7" s="96">
        <v>53</v>
      </c>
      <c r="E7" s="4">
        <f>E4-E5</f>
        <v>54</v>
      </c>
      <c r="F7" s="4">
        <f>F4-F5</f>
        <v>29</v>
      </c>
      <c r="G7" s="239">
        <v>45</v>
      </c>
      <c r="H7" s="239">
        <v>15</v>
      </c>
      <c r="I7" s="302">
        <v>53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43</v>
      </c>
      <c r="E8" s="4">
        <v>51</v>
      </c>
      <c r="F8" s="4">
        <v>27</v>
      </c>
      <c r="G8" s="239">
        <v>40</v>
      </c>
      <c r="H8" s="239">
        <v>15</v>
      </c>
      <c r="I8" s="302">
        <v>48</v>
      </c>
      <c r="J8" s="205">
        <f t="shared" si="0"/>
        <v>224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0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3</v>
      </c>
      <c r="F10" s="4">
        <v>2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55</v>
      </c>
      <c r="E11" s="4">
        <v>54</v>
      </c>
      <c r="F11" s="4">
        <v>25</v>
      </c>
      <c r="G11" s="239">
        <v>50</v>
      </c>
      <c r="H11" s="239">
        <v>15</v>
      </c>
      <c r="I11" s="302">
        <v>50</v>
      </c>
      <c r="J11" s="205">
        <f t="shared" si="0"/>
        <v>249</v>
      </c>
    </row>
    <row r="12" spans="2:12" x14ac:dyDescent="0.35">
      <c r="B12" s="3" t="s">
        <v>611</v>
      </c>
      <c r="D12" s="248">
        <v>10</v>
      </c>
      <c r="E12" s="4">
        <v>1</v>
      </c>
      <c r="F12" s="4">
        <v>7</v>
      </c>
      <c r="G12" s="239">
        <v>5</v>
      </c>
      <c r="H12" s="239">
        <v>0</v>
      </c>
      <c r="I12" s="302">
        <v>7</v>
      </c>
      <c r="J12" s="205">
        <f t="shared" si="0"/>
        <v>30</v>
      </c>
    </row>
    <row r="13" spans="2:12" x14ac:dyDescent="0.35">
      <c r="B13" s="3" t="s">
        <v>11</v>
      </c>
      <c r="D13" s="248">
        <v>8</v>
      </c>
      <c r="E13" s="4">
        <v>0</v>
      </c>
      <c r="F13" s="4">
        <v>2</v>
      </c>
      <c r="G13" s="239">
        <v>0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7</v>
      </c>
      <c r="E14" s="4">
        <v>5</v>
      </c>
      <c r="F14" s="4">
        <v>2</v>
      </c>
      <c r="G14" s="239">
        <v>5</v>
      </c>
      <c r="H14" s="239">
        <v>0</v>
      </c>
      <c r="I14" s="302">
        <v>0</v>
      </c>
      <c r="J14" s="205">
        <f t="shared" si="0"/>
        <v>19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27</v>
      </c>
      <c r="E16" s="4">
        <v>0</v>
      </c>
      <c r="F16" s="15">
        <v>0</v>
      </c>
      <c r="G16" s="263">
        <v>19</v>
      </c>
      <c r="H16" s="239">
        <v>0</v>
      </c>
      <c r="I16" s="302">
        <v>25</v>
      </c>
      <c r="J16" s="205">
        <f t="shared" si="0"/>
        <v>71</v>
      </c>
    </row>
    <row r="17" spans="2:10" x14ac:dyDescent="0.35">
      <c r="B17" s="3" t="s">
        <v>14</v>
      </c>
      <c r="D17" s="248">
        <f>4</f>
        <v>4</v>
      </c>
      <c r="E17" s="4">
        <v>3</v>
      </c>
      <c r="F17" s="15">
        <v>7</v>
      </c>
      <c r="G17" s="239">
        <v>0</v>
      </c>
      <c r="H17" s="303">
        <v>0</v>
      </c>
      <c r="I17" s="302">
        <v>0</v>
      </c>
      <c r="J17" s="205">
        <f t="shared" si="0"/>
        <v>14</v>
      </c>
    </row>
    <row r="18" spans="2:10" x14ac:dyDescent="0.35">
      <c r="B18" s="3" t="s">
        <v>15</v>
      </c>
      <c r="D18" s="248">
        <v>4</v>
      </c>
      <c r="E18" s="4">
        <v>2</v>
      </c>
      <c r="F18" s="15">
        <v>18</v>
      </c>
      <c r="G18" s="239">
        <v>3</v>
      </c>
      <c r="H18" s="303">
        <v>0</v>
      </c>
      <c r="I18" s="302">
        <v>4</v>
      </c>
      <c r="J18" s="205">
        <f t="shared" si="0"/>
        <v>31</v>
      </c>
    </row>
    <row r="19" spans="2:10" x14ac:dyDescent="0.35">
      <c r="B19" s="3" t="s">
        <v>16</v>
      </c>
      <c r="D19" s="248">
        <v>35</v>
      </c>
      <c r="E19" s="4">
        <v>5</v>
      </c>
      <c r="F19" s="15">
        <v>25</v>
      </c>
      <c r="G19" s="299">
        <v>22</v>
      </c>
      <c r="H19" s="239">
        <v>21</v>
      </c>
      <c r="I19" s="302">
        <v>29</v>
      </c>
      <c r="J19" s="205">
        <f t="shared" si="0"/>
        <v>137</v>
      </c>
    </row>
    <row r="20" spans="2:10" x14ac:dyDescent="0.35">
      <c r="B20" s="3" t="s">
        <v>17</v>
      </c>
      <c r="D20" s="304">
        <v>1.0800000000000001E-2</v>
      </c>
      <c r="E20" s="6">
        <v>1.6199999999999999E-2</v>
      </c>
      <c r="F20" s="6">
        <v>2.6800000000000001E-2</v>
      </c>
      <c r="G20" s="265" t="s">
        <v>39</v>
      </c>
      <c r="H20" s="265">
        <v>4.8999999999999998E-3</v>
      </c>
      <c r="I20" s="305">
        <v>3.5000000000000001E-3</v>
      </c>
      <c r="J20" s="207">
        <f>AVERAGE(D20:I20)</f>
        <v>1.2440000000000001E-2</v>
      </c>
    </row>
    <row r="21" spans="2:10" x14ac:dyDescent="0.35">
      <c r="B21" s="3" t="s">
        <v>18</v>
      </c>
      <c r="D21" s="304">
        <v>7.4999999999999997E-3</v>
      </c>
      <c r="E21" s="6">
        <v>2.3E-2</v>
      </c>
      <c r="F21" s="6">
        <v>2.3E-2</v>
      </c>
      <c r="G21" s="268" t="s">
        <v>396</v>
      </c>
      <c r="H21" s="265">
        <v>5.1999999999999998E-3</v>
      </c>
      <c r="I21" s="305">
        <v>9.7000000000000003E-3</v>
      </c>
      <c r="J21" s="207">
        <f>AVERAGE(D21:I21)</f>
        <v>1.3680000000000001E-2</v>
      </c>
    </row>
    <row r="22" spans="2:10" x14ac:dyDescent="0.35">
      <c r="B22" s="3" t="s">
        <v>19</v>
      </c>
      <c r="D22" s="307">
        <v>0.75</v>
      </c>
      <c r="E22" s="7">
        <v>0.87</v>
      </c>
      <c r="F22" s="7">
        <v>0.84</v>
      </c>
      <c r="G22" s="268">
        <v>0.79</v>
      </c>
      <c r="H22" s="268">
        <v>0.41</v>
      </c>
      <c r="I22" s="308">
        <v>0.62</v>
      </c>
      <c r="J22" s="208">
        <f>AVERAGE(D22:I22)</f>
        <v>0.71333333333333337</v>
      </c>
    </row>
    <row r="23" spans="2:10" x14ac:dyDescent="0.35">
      <c r="B23" s="3" t="s">
        <v>20</v>
      </c>
      <c r="D23" s="279">
        <v>34620</v>
      </c>
      <c r="E23" s="8">
        <v>38761</v>
      </c>
      <c r="F23" s="8">
        <v>23978</v>
      </c>
      <c r="G23" s="273">
        <v>53497</v>
      </c>
      <c r="H23" s="273">
        <v>6215</v>
      </c>
      <c r="I23" s="281">
        <v>50032</v>
      </c>
      <c r="J23" s="210">
        <f>SUM(D23:I23)</f>
        <v>207103</v>
      </c>
    </row>
    <row r="24" spans="2:10" x14ac:dyDescent="0.35">
      <c r="B24" s="3" t="s">
        <v>21</v>
      </c>
      <c r="D24" s="248">
        <v>470</v>
      </c>
      <c r="E24" s="4">
        <v>649</v>
      </c>
      <c r="F24" s="4">
        <v>416</v>
      </c>
      <c r="G24" s="239">
        <v>433</v>
      </c>
      <c r="H24" s="239">
        <v>268</v>
      </c>
      <c r="I24" s="302">
        <v>403</v>
      </c>
      <c r="J24" s="205">
        <f>SUM(D24:I24)</f>
        <v>2639</v>
      </c>
    </row>
    <row r="25" spans="2:10" x14ac:dyDescent="0.35">
      <c r="B25" s="3" t="s">
        <v>23</v>
      </c>
      <c r="D25" s="248">
        <v>20</v>
      </c>
      <c r="E25" s="4">
        <v>16</v>
      </c>
      <c r="F25" s="179" t="s">
        <v>29</v>
      </c>
      <c r="G25" s="239">
        <v>20</v>
      </c>
      <c r="H25" s="289" t="s">
        <v>29</v>
      </c>
      <c r="I25" s="302">
        <v>23</v>
      </c>
      <c r="J25" s="205">
        <f>SUM(D25:I25)</f>
        <v>79</v>
      </c>
    </row>
    <row r="26" spans="2:10" x14ac:dyDescent="0.35">
      <c r="B26" s="3" t="s">
        <v>24</v>
      </c>
      <c r="D26" s="307">
        <v>0.73</v>
      </c>
      <c r="E26" s="7">
        <v>0.83</v>
      </c>
      <c r="F26" s="179" t="s">
        <v>29</v>
      </c>
      <c r="G26" s="268">
        <v>0.56000000000000005</v>
      </c>
      <c r="H26" s="289" t="s">
        <v>29</v>
      </c>
      <c r="I26" s="308">
        <v>0.73</v>
      </c>
      <c r="J26" s="208">
        <f>AVERAGE(D26:I26)</f>
        <v>0.71250000000000002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0.67</v>
      </c>
      <c r="E28" s="102">
        <v>0.87</v>
      </c>
      <c r="F28" s="294" t="s">
        <v>29</v>
      </c>
      <c r="G28" s="285">
        <v>0.56000000000000005</v>
      </c>
      <c r="H28" s="280" t="s">
        <v>29</v>
      </c>
      <c r="I28" s="312">
        <v>0.63</v>
      </c>
      <c r="J28" s="212">
        <f>AVERAGE(D28:I28)</f>
        <v>0.6825</v>
      </c>
    </row>
  </sheetData>
  <pageMargins left="0.511811024" right="0.511811024" top="0.78740157500000008" bottom="0.78740157500000008" header="0.31496062000000008" footer="0.31496062000000008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A998-63D9-4B91-A9B8-5ADF5DD7C868}">
  <dimension ref="B3:L28"/>
  <sheetViews>
    <sheetView showGridLines="0" topLeftCell="A11" zoomScale="90" zoomScaleNormal="90" workbookViewId="0">
      <selection activeCell="F22" sqref="F2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58</v>
      </c>
      <c r="F4" s="89">
        <v>32</v>
      </c>
      <c r="G4" s="249">
        <v>52</v>
      </c>
      <c r="H4" s="249">
        <v>18</v>
      </c>
      <c r="I4" s="301">
        <v>63</v>
      </c>
      <c r="J4" s="291">
        <f t="shared" ref="J4:J19" si="0">SUM(D4:I4)</f>
        <v>284</v>
      </c>
      <c r="K4" s="41">
        <v>46126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2</v>
      </c>
      <c r="H6" s="239">
        <v>1</v>
      </c>
      <c r="I6" s="302">
        <v>6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51</v>
      </c>
      <c r="F7" s="4">
        <f>F4-F5</f>
        <v>27</v>
      </c>
      <c r="G7" s="239">
        <v>45</v>
      </c>
      <c r="H7" s="239">
        <v>15</v>
      </c>
      <c r="I7" s="302">
        <v>53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45</v>
      </c>
      <c r="E8" s="4">
        <v>47</v>
      </c>
      <c r="F8" s="4">
        <v>24</v>
      </c>
      <c r="G8" s="239">
        <v>40</v>
      </c>
      <c r="H8" s="239">
        <v>15</v>
      </c>
      <c r="I8" s="302">
        <v>47</v>
      </c>
      <c r="J8" s="205">
        <f t="shared" si="0"/>
        <v>218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52</v>
      </c>
      <c r="E11" s="4">
        <v>55</v>
      </c>
      <c r="F11" s="4">
        <v>31</v>
      </c>
      <c r="G11" s="239">
        <v>58</v>
      </c>
      <c r="H11" s="239">
        <v>16</v>
      </c>
      <c r="I11" s="302">
        <v>50</v>
      </c>
      <c r="J11" s="205">
        <f t="shared" si="0"/>
        <v>262</v>
      </c>
    </row>
    <row r="12" spans="2:12" x14ac:dyDescent="0.35">
      <c r="B12" s="3" t="s">
        <v>611</v>
      </c>
      <c r="D12" s="248">
        <v>6</v>
      </c>
      <c r="E12" s="4">
        <v>1</v>
      </c>
      <c r="F12" s="4">
        <v>3</v>
      </c>
      <c r="G12" s="239">
        <v>2</v>
      </c>
      <c r="H12" s="239">
        <v>0</v>
      </c>
      <c r="I12" s="302">
        <v>2</v>
      </c>
      <c r="J12" s="205">
        <f t="shared" si="0"/>
        <v>14</v>
      </c>
    </row>
    <row r="13" spans="2:12" x14ac:dyDescent="0.35">
      <c r="B13" s="3" t="s">
        <v>11</v>
      </c>
      <c r="D13" s="248">
        <v>10</v>
      </c>
      <c r="E13" s="4">
        <v>3</v>
      </c>
      <c r="F13" s="4">
        <v>4</v>
      </c>
      <c r="G13" s="239">
        <v>2</v>
      </c>
      <c r="H13" s="239">
        <v>0</v>
      </c>
      <c r="I13" s="302">
        <v>0</v>
      </c>
      <c r="J13" s="205">
        <f t="shared" si="0"/>
        <v>19</v>
      </c>
    </row>
    <row r="14" spans="2:12" x14ac:dyDescent="0.35">
      <c r="B14" s="3" t="s">
        <v>112</v>
      </c>
      <c r="D14" s="248">
        <v>3</v>
      </c>
      <c r="E14" s="4">
        <v>7</v>
      </c>
      <c r="F14" s="4">
        <v>1</v>
      </c>
      <c r="G14" s="239">
        <v>10</v>
      </c>
      <c r="H14" s="239">
        <v>0</v>
      </c>
      <c r="I14" s="302">
        <v>2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13</v>
      </c>
      <c r="E16" s="4">
        <v>0</v>
      </c>
      <c r="F16" s="15">
        <v>0</v>
      </c>
      <c r="G16" s="263">
        <v>16</v>
      </c>
      <c r="H16" s="239">
        <v>0</v>
      </c>
      <c r="I16" s="302">
        <v>25</v>
      </c>
      <c r="J16" s="205">
        <f t="shared" si="0"/>
        <v>54</v>
      </c>
    </row>
    <row r="17" spans="2:10" x14ac:dyDescent="0.35">
      <c r="B17" s="3" t="s">
        <v>14</v>
      </c>
      <c r="D17" s="248">
        <v>0</v>
      </c>
      <c r="E17" s="4">
        <v>2</v>
      </c>
      <c r="F17" s="15">
        <v>6</v>
      </c>
      <c r="G17" s="239">
        <v>0</v>
      </c>
      <c r="H17" s="303">
        <v>0</v>
      </c>
      <c r="I17" s="302">
        <v>0</v>
      </c>
      <c r="J17" s="205">
        <f t="shared" si="0"/>
        <v>8</v>
      </c>
    </row>
    <row r="18" spans="2:10" x14ac:dyDescent="0.35">
      <c r="B18" s="3" t="s">
        <v>15</v>
      </c>
      <c r="D18" s="248">
        <v>9</v>
      </c>
      <c r="E18" s="4">
        <v>1</v>
      </c>
      <c r="F18" s="15">
        <v>10</v>
      </c>
      <c r="G18" s="239">
        <v>2</v>
      </c>
      <c r="H18" s="303">
        <v>0</v>
      </c>
      <c r="I18" s="302">
        <v>2</v>
      </c>
      <c r="J18" s="205">
        <f t="shared" si="0"/>
        <v>24</v>
      </c>
    </row>
    <row r="19" spans="2:10" x14ac:dyDescent="0.35">
      <c r="B19" s="3" t="s">
        <v>16</v>
      </c>
      <c r="D19" s="248">
        <v>22</v>
      </c>
      <c r="E19" s="4">
        <v>3</v>
      </c>
      <c r="F19" s="15">
        <v>16</v>
      </c>
      <c r="G19" s="299">
        <v>18</v>
      </c>
      <c r="H19" s="239">
        <v>10</v>
      </c>
      <c r="I19" s="302">
        <v>27</v>
      </c>
      <c r="J19" s="205">
        <f t="shared" si="0"/>
        <v>96</v>
      </c>
    </row>
    <row r="20" spans="2:10" x14ac:dyDescent="0.35">
      <c r="B20" s="3" t="s">
        <v>17</v>
      </c>
      <c r="D20" s="304">
        <v>1.84E-2</v>
      </c>
      <c r="E20" s="6">
        <v>1.24E-2</v>
      </c>
      <c r="F20" s="6">
        <v>1.7399999999999999E-2</v>
      </c>
      <c r="G20" s="265" t="s">
        <v>105</v>
      </c>
      <c r="H20" s="265">
        <v>5.5999999999999999E-3</v>
      </c>
      <c r="I20" s="305">
        <v>3.5999999999999999E-3</v>
      </c>
      <c r="J20" s="207">
        <f>AVERAGE(D20:I20)</f>
        <v>1.1480000000000001E-2</v>
      </c>
    </row>
    <row r="21" spans="2:10" x14ac:dyDescent="0.35">
      <c r="B21" s="3" t="s">
        <v>18</v>
      </c>
      <c r="D21" s="304">
        <v>8.5000000000000006E-3</v>
      </c>
      <c r="E21" s="6">
        <v>2.3E-2</v>
      </c>
      <c r="F21" s="6">
        <v>2.3E-2</v>
      </c>
      <c r="G21" s="268" t="s">
        <v>344</v>
      </c>
      <c r="H21" s="265">
        <v>4.5999999999999999E-3</v>
      </c>
      <c r="I21" s="305">
        <v>8.9999999999999993E-3</v>
      </c>
      <c r="J21" s="207">
        <f>AVERAGE(D21:I21)</f>
        <v>1.3619999999999998E-2</v>
      </c>
    </row>
    <row r="22" spans="2:10" x14ac:dyDescent="0.35">
      <c r="B22" s="3" t="s">
        <v>19</v>
      </c>
      <c r="D22" s="307">
        <v>0.86</v>
      </c>
      <c r="E22" s="7">
        <v>0.87</v>
      </c>
      <c r="F22" s="7">
        <v>0.85</v>
      </c>
      <c r="G22" s="268">
        <v>0.81</v>
      </c>
      <c r="H22" s="268">
        <v>0.82</v>
      </c>
      <c r="I22" s="308">
        <v>0.56000000000000005</v>
      </c>
      <c r="J22" s="208">
        <f>AVERAGE(D22:I22)</f>
        <v>0.79499999999999993</v>
      </c>
    </row>
    <row r="23" spans="2:10" x14ac:dyDescent="0.35">
      <c r="B23" s="3" t="s">
        <v>20</v>
      </c>
      <c r="D23" s="279">
        <v>66144</v>
      </c>
      <c r="E23" s="8">
        <v>35435</v>
      </c>
      <c r="F23" s="8">
        <v>26747</v>
      </c>
      <c r="G23" s="273">
        <v>59717</v>
      </c>
      <c r="H23" s="273">
        <v>13187</v>
      </c>
      <c r="I23" s="281">
        <v>46456</v>
      </c>
      <c r="J23" s="210">
        <f>SUM(D23:I23)</f>
        <v>247686</v>
      </c>
    </row>
    <row r="24" spans="2:10" x14ac:dyDescent="0.35">
      <c r="B24" s="3" t="s">
        <v>21</v>
      </c>
      <c r="D24" s="248">
        <v>824</v>
      </c>
      <c r="E24" s="4">
        <v>765</v>
      </c>
      <c r="F24" s="4">
        <v>331</v>
      </c>
      <c r="G24" s="239">
        <v>534</v>
      </c>
      <c r="H24" s="239">
        <v>175</v>
      </c>
      <c r="I24" s="302">
        <v>497</v>
      </c>
      <c r="J24" s="205">
        <f>SUM(D24:I24)</f>
        <v>3126</v>
      </c>
    </row>
    <row r="25" spans="2:10" x14ac:dyDescent="0.35">
      <c r="B25" s="3" t="s">
        <v>23</v>
      </c>
      <c r="D25" s="248">
        <v>9</v>
      </c>
      <c r="E25" s="4">
        <v>11</v>
      </c>
      <c r="F25" s="179" t="s">
        <v>29</v>
      </c>
      <c r="G25" s="239">
        <v>6</v>
      </c>
      <c r="H25" s="289" t="s">
        <v>29</v>
      </c>
      <c r="I25" s="302">
        <v>2</v>
      </c>
      <c r="J25" s="205">
        <f>SUM(D25:I25)</f>
        <v>28</v>
      </c>
    </row>
    <row r="26" spans="2:10" x14ac:dyDescent="0.35">
      <c r="B26" s="3" t="s">
        <v>24</v>
      </c>
      <c r="D26" s="307">
        <v>0.79</v>
      </c>
      <c r="E26" s="7">
        <v>0.83</v>
      </c>
      <c r="F26" s="179" t="s">
        <v>29</v>
      </c>
      <c r="G26" s="268">
        <v>0.57999999999999996</v>
      </c>
      <c r="H26" s="289" t="s">
        <v>29</v>
      </c>
      <c r="I26" s="308">
        <v>0.85</v>
      </c>
      <c r="J26" s="208">
        <f>AVERAGE(D26:I26)</f>
        <v>0.76250000000000007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0.86</v>
      </c>
      <c r="E28" s="102">
        <v>0.87</v>
      </c>
      <c r="F28" s="294" t="s">
        <v>29</v>
      </c>
      <c r="G28" s="285">
        <v>0.56000000000000005</v>
      </c>
      <c r="H28" s="280" t="s">
        <v>29</v>
      </c>
      <c r="I28" s="312">
        <v>0.69</v>
      </c>
      <c r="J28" s="212">
        <f>AVERAGE(D28:I28)</f>
        <v>0.745</v>
      </c>
    </row>
  </sheetData>
  <pageMargins left="0.511811024" right="0.511811024" top="0.78740157500000008" bottom="0.78740157500000008" header="0.31496062000000008" footer="0.31496062000000008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4D54-0298-49BD-A851-42B869FB1C92}">
  <dimension ref="B3:L28"/>
  <sheetViews>
    <sheetView showGridLines="0" zoomScale="90" zoomScaleNormal="90" workbookViewId="0">
      <selection activeCell="F23" sqref="F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63</v>
      </c>
      <c r="J4" s="291">
        <f t="shared" ref="J4:J19" si="0">SUM(D4:I4)</f>
        <v>286</v>
      </c>
      <c r="K4" s="41">
        <v>46127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5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239">
        <v>4</v>
      </c>
      <c r="H6" s="239">
        <v>1</v>
      </c>
      <c r="I6" s="302">
        <v>5</v>
      </c>
      <c r="J6" s="205">
        <f t="shared" si="0"/>
        <v>15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42</v>
      </c>
      <c r="H7" s="239">
        <v>15</v>
      </c>
      <c r="I7" s="302">
        <v>54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37</v>
      </c>
      <c r="H8" s="239">
        <v>15</v>
      </c>
      <c r="I8" s="302">
        <v>49</v>
      </c>
      <c r="J8" s="205">
        <f t="shared" si="0"/>
        <v>218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0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60</v>
      </c>
      <c r="E11" s="4">
        <v>44</v>
      </c>
      <c r="F11" s="4">
        <v>31</v>
      </c>
      <c r="G11" s="239">
        <v>50</v>
      </c>
      <c r="H11" s="239">
        <v>15</v>
      </c>
      <c r="I11" s="302">
        <v>58</v>
      </c>
      <c r="J11" s="205">
        <f t="shared" si="0"/>
        <v>258</v>
      </c>
    </row>
    <row r="12" spans="2:12" x14ac:dyDescent="0.35">
      <c r="B12" s="3" t="s">
        <v>611</v>
      </c>
      <c r="D12" s="248">
        <v>4</v>
      </c>
      <c r="E12" s="4">
        <v>4</v>
      </c>
      <c r="F12" s="4">
        <v>7</v>
      </c>
      <c r="G12" s="239">
        <v>10</v>
      </c>
      <c r="H12" s="239">
        <v>1</v>
      </c>
      <c r="I12" s="302">
        <v>1</v>
      </c>
      <c r="J12" s="205">
        <f t="shared" si="0"/>
        <v>27</v>
      </c>
    </row>
    <row r="13" spans="2:12" x14ac:dyDescent="0.35">
      <c r="B13" s="3" t="s">
        <v>11</v>
      </c>
      <c r="D13" s="248">
        <v>9</v>
      </c>
      <c r="E13" s="4">
        <v>2</v>
      </c>
      <c r="F13" s="4">
        <v>3</v>
      </c>
      <c r="G13" s="239">
        <v>2</v>
      </c>
      <c r="H13" s="239">
        <v>0</v>
      </c>
      <c r="I13" s="302">
        <v>0</v>
      </c>
      <c r="J13" s="205">
        <f t="shared" si="0"/>
        <v>16</v>
      </c>
    </row>
    <row r="14" spans="2:12" x14ac:dyDescent="0.35">
      <c r="B14" s="3" t="s">
        <v>112</v>
      </c>
      <c r="D14" s="248">
        <v>8</v>
      </c>
      <c r="E14" s="4">
        <v>3</v>
      </c>
      <c r="F14" s="4">
        <v>2</v>
      </c>
      <c r="G14" s="239">
        <v>8</v>
      </c>
      <c r="H14" s="239">
        <v>0</v>
      </c>
      <c r="I14" s="302">
        <v>0</v>
      </c>
      <c r="J14" s="205">
        <f t="shared" si="0"/>
        <v>21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1</v>
      </c>
      <c r="G15" s="239">
        <v>5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19</v>
      </c>
      <c r="E16" s="4">
        <v>0</v>
      </c>
      <c r="F16" s="15">
        <v>0</v>
      </c>
      <c r="G16" s="263">
        <v>16</v>
      </c>
      <c r="H16" s="239">
        <v>0</v>
      </c>
      <c r="I16" s="302">
        <v>17</v>
      </c>
      <c r="J16" s="205">
        <f t="shared" si="0"/>
        <v>52</v>
      </c>
    </row>
    <row r="17" spans="2:10" x14ac:dyDescent="0.35">
      <c r="B17" s="3" t="s">
        <v>14</v>
      </c>
      <c r="D17" s="248">
        <v>0</v>
      </c>
      <c r="E17" s="4">
        <v>3</v>
      </c>
      <c r="F17" s="15">
        <v>10</v>
      </c>
      <c r="G17" s="239">
        <v>0</v>
      </c>
      <c r="H17" s="303">
        <v>0</v>
      </c>
      <c r="I17" s="302">
        <v>0</v>
      </c>
      <c r="J17" s="205">
        <f t="shared" si="0"/>
        <v>13</v>
      </c>
    </row>
    <row r="18" spans="2:10" x14ac:dyDescent="0.35">
      <c r="B18" s="3" t="s">
        <v>15</v>
      </c>
      <c r="D18" s="248">
        <v>24</v>
      </c>
      <c r="E18" s="4">
        <v>0</v>
      </c>
      <c r="F18" s="15">
        <v>12</v>
      </c>
      <c r="G18" s="239">
        <v>0</v>
      </c>
      <c r="H18" s="303">
        <v>0</v>
      </c>
      <c r="I18" s="302">
        <v>5</v>
      </c>
      <c r="J18" s="205">
        <f t="shared" si="0"/>
        <v>41</v>
      </c>
    </row>
    <row r="19" spans="2:10" x14ac:dyDescent="0.35">
      <c r="B19" s="3" t="s">
        <v>16</v>
      </c>
      <c r="D19" s="248">
        <v>43</v>
      </c>
      <c r="E19" s="4">
        <v>3</v>
      </c>
      <c r="F19" s="15">
        <v>22</v>
      </c>
      <c r="G19" s="299">
        <v>16</v>
      </c>
      <c r="H19" s="239">
        <v>10</v>
      </c>
      <c r="I19" s="302">
        <v>22</v>
      </c>
      <c r="J19" s="205">
        <f t="shared" si="0"/>
        <v>116</v>
      </c>
    </row>
    <row r="20" spans="2:10" x14ac:dyDescent="0.35">
      <c r="B20" s="3" t="s">
        <v>17</v>
      </c>
      <c r="D20" s="304">
        <v>7.4000000000000003E-3</v>
      </c>
      <c r="E20" s="6">
        <v>7.4000000000000003E-3</v>
      </c>
      <c r="F20" s="6">
        <v>9.4000000000000004E-3</v>
      </c>
      <c r="G20" s="265" t="s">
        <v>434</v>
      </c>
      <c r="H20" s="265">
        <v>2.0000000000000001E-4</v>
      </c>
      <c r="I20" s="305">
        <v>4.4000000000000003E-3</v>
      </c>
      <c r="J20" s="207">
        <f>AVERAGE(D20:I20)</f>
        <v>5.7599999999999995E-3</v>
      </c>
    </row>
    <row r="21" spans="2:10" x14ac:dyDescent="0.35">
      <c r="B21" s="3" t="s">
        <v>18</v>
      </c>
      <c r="D21" s="304">
        <v>8.6999999999999994E-3</v>
      </c>
      <c r="E21" s="6">
        <v>2.2100000000000002E-2</v>
      </c>
      <c r="F21" s="6">
        <v>2.2100000000000002E-2</v>
      </c>
      <c r="G21" s="268" t="s">
        <v>307</v>
      </c>
      <c r="H21" s="265">
        <v>4.4000000000000003E-3</v>
      </c>
      <c r="I21" s="305">
        <v>8.6999999999999994E-3</v>
      </c>
      <c r="J21" s="207">
        <f>AVERAGE(D21:I21)</f>
        <v>1.32E-2</v>
      </c>
    </row>
    <row r="22" spans="2:10" x14ac:dyDescent="0.35">
      <c r="B22" s="3" t="s">
        <v>19</v>
      </c>
      <c r="D22" s="307">
        <v>0.83</v>
      </c>
      <c r="E22" s="7">
        <v>0.87</v>
      </c>
      <c r="F22" s="7">
        <v>0.82</v>
      </c>
      <c r="G22" s="268">
        <v>0.79</v>
      </c>
      <c r="H22" s="268">
        <v>0.8</v>
      </c>
      <c r="I22" s="308">
        <v>0.66</v>
      </c>
      <c r="J22" s="208">
        <f>AVERAGE(D22:I22)</f>
        <v>0.79500000000000004</v>
      </c>
    </row>
    <row r="23" spans="2:10" x14ac:dyDescent="0.35">
      <c r="B23" s="3" t="s">
        <v>20</v>
      </c>
      <c r="D23" s="279">
        <v>56702</v>
      </c>
      <c r="E23" s="8">
        <v>30916</v>
      </c>
      <c r="F23" s="8">
        <v>23247</v>
      </c>
      <c r="G23" s="273">
        <v>47208</v>
      </c>
      <c r="H23" s="273">
        <v>11943</v>
      </c>
      <c r="I23" s="281">
        <v>63586</v>
      </c>
      <c r="J23" s="210">
        <f>SUM(D23:I23)</f>
        <v>233602</v>
      </c>
    </row>
    <row r="24" spans="2:10" x14ac:dyDescent="0.35">
      <c r="B24" s="3" t="s">
        <v>21</v>
      </c>
      <c r="D24" s="248">
        <v>576</v>
      </c>
      <c r="E24" s="4">
        <v>622</v>
      </c>
      <c r="F24" s="4">
        <v>464</v>
      </c>
      <c r="G24" s="239">
        <v>542</v>
      </c>
      <c r="H24" s="239">
        <v>158</v>
      </c>
      <c r="I24" s="302">
        <v>515</v>
      </c>
      <c r="J24" s="205">
        <f>SUM(D24:I24)</f>
        <v>2877</v>
      </c>
    </row>
    <row r="25" spans="2:10" x14ac:dyDescent="0.35">
      <c r="B25" s="3" t="s">
        <v>23</v>
      </c>
      <c r="D25" s="248">
        <v>7</v>
      </c>
      <c r="E25" s="4">
        <v>6</v>
      </c>
      <c r="F25" s="179" t="s">
        <v>29</v>
      </c>
      <c r="G25" s="239">
        <v>3</v>
      </c>
      <c r="H25" s="289" t="s">
        <v>29</v>
      </c>
      <c r="I25" s="302">
        <v>0</v>
      </c>
      <c r="J25" s="205">
        <f>SUM(D25:I25)</f>
        <v>16</v>
      </c>
    </row>
    <row r="26" spans="2:10" x14ac:dyDescent="0.35">
      <c r="B26" s="3" t="s">
        <v>24</v>
      </c>
      <c r="D26" s="307">
        <v>0.78</v>
      </c>
      <c r="E26" s="7">
        <v>0.83</v>
      </c>
      <c r="F26" s="179" t="s">
        <v>29</v>
      </c>
      <c r="G26" s="268">
        <v>0.57999999999999996</v>
      </c>
      <c r="H26" s="289" t="s">
        <v>29</v>
      </c>
      <c r="I26" s="308">
        <v>0.82</v>
      </c>
      <c r="J26" s="208">
        <f>AVERAGE(D26:I26)</f>
        <v>0.75249999999999995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102">
        <v>0.87</v>
      </c>
      <c r="F28" s="294" t="s">
        <v>29</v>
      </c>
      <c r="G28" s="285">
        <v>0.56000000000000005</v>
      </c>
      <c r="H28" s="280" t="s">
        <v>29</v>
      </c>
      <c r="I28" s="312">
        <v>0.69</v>
      </c>
      <c r="J28" s="212">
        <f>AVERAGE(D28:I28)</f>
        <v>0.68499999999999994</v>
      </c>
    </row>
  </sheetData>
  <pageMargins left="0.511811024" right="0.511811024" top="0.78740157500000008" bottom="0.78740157500000008" header="0.31496062000000008" footer="0.31496062000000008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7C83-B746-4136-AAF4-606F34CA3611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46128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53</v>
      </c>
      <c r="E6" s="173">
        <v>0</v>
      </c>
      <c r="F6" s="173">
        <v>0</v>
      </c>
      <c r="G6" s="239">
        <v>1</v>
      </c>
      <c r="H6" s="239">
        <v>1</v>
      </c>
      <c r="I6" s="302">
        <v>4</v>
      </c>
      <c r="J6" s="205">
        <f t="shared" si="0"/>
        <v>59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46</v>
      </c>
      <c r="H7" s="239">
        <v>15</v>
      </c>
      <c r="I7" s="302">
        <v>57</v>
      </c>
      <c r="J7" s="205">
        <f t="shared" si="0"/>
        <v>252</v>
      </c>
      <c r="L7" s="25"/>
    </row>
    <row r="8" spans="2:12" x14ac:dyDescent="0.35">
      <c r="B8" s="3" t="s">
        <v>7</v>
      </c>
      <c r="D8" s="96">
        <v>43</v>
      </c>
      <c r="E8" s="4">
        <v>47</v>
      </c>
      <c r="F8" s="4">
        <v>26</v>
      </c>
      <c r="G8" s="239">
        <v>41</v>
      </c>
      <c r="H8" s="239">
        <v>14</v>
      </c>
      <c r="I8" s="302">
        <v>52</v>
      </c>
      <c r="J8" s="205">
        <f t="shared" si="0"/>
        <v>223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5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64</v>
      </c>
      <c r="E11" s="4">
        <v>55</v>
      </c>
      <c r="F11" s="4">
        <v>29</v>
      </c>
      <c r="G11" s="239">
        <v>50</v>
      </c>
      <c r="H11" s="239">
        <v>15</v>
      </c>
      <c r="I11" s="302">
        <v>64</v>
      </c>
      <c r="J11" s="205">
        <f t="shared" si="0"/>
        <v>277</v>
      </c>
    </row>
    <row r="12" spans="2:12" x14ac:dyDescent="0.35">
      <c r="B12" s="3" t="s">
        <v>611</v>
      </c>
      <c r="D12" s="248">
        <v>6</v>
      </c>
      <c r="E12" s="4">
        <v>3</v>
      </c>
      <c r="F12" s="4">
        <v>2</v>
      </c>
      <c r="G12" s="239">
        <v>8</v>
      </c>
      <c r="H12" s="239">
        <v>1</v>
      </c>
      <c r="I12" s="302">
        <v>7</v>
      </c>
      <c r="J12" s="205">
        <f t="shared" si="0"/>
        <v>27</v>
      </c>
    </row>
    <row r="13" spans="2:12" x14ac:dyDescent="0.35">
      <c r="B13" s="3" t="s">
        <v>11</v>
      </c>
      <c r="D13" s="248">
        <v>12</v>
      </c>
      <c r="E13" s="4">
        <v>2</v>
      </c>
      <c r="F13" s="4">
        <v>4</v>
      </c>
      <c r="G13" s="239">
        <v>6</v>
      </c>
      <c r="H13" s="239">
        <v>0</v>
      </c>
      <c r="I13" s="302">
        <v>0</v>
      </c>
      <c r="J13" s="205">
        <f t="shared" si="0"/>
        <v>24</v>
      </c>
    </row>
    <row r="14" spans="2:12" x14ac:dyDescent="0.35">
      <c r="B14" s="3" t="s">
        <v>112</v>
      </c>
      <c r="D14" s="248">
        <v>10</v>
      </c>
      <c r="E14" s="4">
        <v>6</v>
      </c>
      <c r="F14" s="4">
        <v>4</v>
      </c>
      <c r="G14" s="239">
        <v>12</v>
      </c>
      <c r="H14" s="239">
        <v>2</v>
      </c>
      <c r="I14" s="302">
        <v>9</v>
      </c>
      <c r="J14" s="205">
        <f t="shared" si="0"/>
        <v>43</v>
      </c>
    </row>
    <row r="15" spans="2:12" x14ac:dyDescent="0.35">
      <c r="B15" s="3" t="s">
        <v>113</v>
      </c>
      <c r="D15" s="248">
        <v>1</v>
      </c>
      <c r="E15" s="4">
        <v>7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32</v>
      </c>
      <c r="E16" s="4">
        <v>0</v>
      </c>
      <c r="F16" s="15">
        <v>0</v>
      </c>
      <c r="G16" s="263">
        <v>8</v>
      </c>
      <c r="H16" s="239">
        <v>0</v>
      </c>
      <c r="I16" s="302">
        <v>24</v>
      </c>
      <c r="J16" s="205">
        <f t="shared" si="0"/>
        <v>64</v>
      </c>
    </row>
    <row r="17" spans="2:10" x14ac:dyDescent="0.35">
      <c r="B17" s="3" t="s">
        <v>14</v>
      </c>
      <c r="D17" s="248">
        <v>0</v>
      </c>
      <c r="E17" s="4">
        <v>11</v>
      </c>
      <c r="F17" s="15">
        <v>8</v>
      </c>
      <c r="G17" s="239">
        <v>0</v>
      </c>
      <c r="H17" s="303">
        <v>0</v>
      </c>
      <c r="I17" s="302">
        <v>0</v>
      </c>
      <c r="J17" s="205">
        <f t="shared" si="0"/>
        <v>19</v>
      </c>
    </row>
    <row r="18" spans="2:10" x14ac:dyDescent="0.35">
      <c r="B18" s="3" t="s">
        <v>15</v>
      </c>
      <c r="D18" s="248">
        <v>35</v>
      </c>
      <c r="E18" s="4">
        <v>3</v>
      </c>
      <c r="F18" s="15">
        <v>16</v>
      </c>
      <c r="G18" s="239">
        <v>11</v>
      </c>
      <c r="H18" s="303">
        <v>0</v>
      </c>
      <c r="I18" s="302">
        <v>11</v>
      </c>
      <c r="J18" s="205">
        <f t="shared" si="0"/>
        <v>76</v>
      </c>
    </row>
    <row r="19" spans="2:10" x14ac:dyDescent="0.35">
      <c r="B19" s="3" t="s">
        <v>16</v>
      </c>
      <c r="D19" s="248">
        <v>67</v>
      </c>
      <c r="E19" s="4">
        <v>14</v>
      </c>
      <c r="F19" s="15">
        <v>24</v>
      </c>
      <c r="G19" s="299">
        <v>18</v>
      </c>
      <c r="H19" s="239">
        <v>15</v>
      </c>
      <c r="I19" s="302">
        <v>35</v>
      </c>
      <c r="J19" s="205">
        <f t="shared" si="0"/>
        <v>173</v>
      </c>
    </row>
    <row r="20" spans="2:10" x14ac:dyDescent="0.35">
      <c r="B20" s="3" t="s">
        <v>17</v>
      </c>
      <c r="D20" s="304">
        <v>1.1900000000000001E-2</v>
      </c>
      <c r="E20" s="6">
        <v>1.04E-2</v>
      </c>
      <c r="F20" s="6">
        <v>0.01</v>
      </c>
      <c r="G20" s="265" t="s">
        <v>777</v>
      </c>
      <c r="H20" s="265">
        <v>1.21E-2</v>
      </c>
      <c r="I20" s="305">
        <v>1.6000000000000001E-3</v>
      </c>
      <c r="J20" s="207">
        <f>AVERAGE(D20:I20)</f>
        <v>9.1999999999999998E-3</v>
      </c>
    </row>
    <row r="21" spans="2:10" x14ac:dyDescent="0.35">
      <c r="B21" s="3" t="s">
        <v>18</v>
      </c>
      <c r="D21" s="304">
        <v>8.8000000000000005E-3</v>
      </c>
      <c r="E21" s="6">
        <v>2.3599999999999999E-2</v>
      </c>
      <c r="F21" s="6">
        <v>2.3599999999999999E-2</v>
      </c>
      <c r="G21" s="268" t="s">
        <v>192</v>
      </c>
      <c r="H21" s="265">
        <v>5.1999999999999998E-3</v>
      </c>
      <c r="I21" s="305">
        <v>7.9000000000000008E-3</v>
      </c>
      <c r="J21" s="207">
        <f>AVERAGE(D21:I21)</f>
        <v>1.3819999999999999E-2</v>
      </c>
    </row>
    <row r="22" spans="2:10" x14ac:dyDescent="0.35">
      <c r="B22" s="3" t="s">
        <v>19</v>
      </c>
      <c r="D22" s="307">
        <v>0.86</v>
      </c>
      <c r="E22" s="7">
        <v>0.91</v>
      </c>
      <c r="F22" s="7">
        <v>0.9</v>
      </c>
      <c r="G22" s="268">
        <v>0.85</v>
      </c>
      <c r="H22" s="268">
        <v>0.68</v>
      </c>
      <c r="I22" s="308">
        <v>0.68</v>
      </c>
      <c r="J22" s="208">
        <f>AVERAGE(D22:I22)</f>
        <v>0.81333333333333335</v>
      </c>
    </row>
    <row r="23" spans="2:10" x14ac:dyDescent="0.35">
      <c r="B23" s="3" t="s">
        <v>20</v>
      </c>
      <c r="D23" s="279">
        <v>65554</v>
      </c>
      <c r="E23" s="8">
        <v>43705</v>
      </c>
      <c r="F23" s="8">
        <v>27566</v>
      </c>
      <c r="G23" s="273">
        <v>63141</v>
      </c>
      <c r="H23" s="273">
        <v>10156</v>
      </c>
      <c r="I23" s="281">
        <v>72322</v>
      </c>
      <c r="J23" s="210">
        <f>SUM(D23:I23)</f>
        <v>282444</v>
      </c>
    </row>
    <row r="24" spans="2:10" x14ac:dyDescent="0.35">
      <c r="B24" s="3" t="s">
        <v>21</v>
      </c>
      <c r="D24" s="248">
        <v>549</v>
      </c>
      <c r="E24" s="4">
        <v>707</v>
      </c>
      <c r="F24" s="4">
        <v>317</v>
      </c>
      <c r="G24" s="239">
        <v>752</v>
      </c>
      <c r="H24" s="239">
        <v>286</v>
      </c>
      <c r="I24" s="302">
        <v>637</v>
      </c>
      <c r="J24" s="205">
        <f>SUM(D24:I24)</f>
        <v>3248</v>
      </c>
    </row>
    <row r="25" spans="2:10" x14ac:dyDescent="0.35">
      <c r="B25" s="3" t="s">
        <v>23</v>
      </c>
      <c r="D25" s="248">
        <v>8</v>
      </c>
      <c r="E25" s="4">
        <v>12</v>
      </c>
      <c r="F25" s="179" t="s">
        <v>29</v>
      </c>
      <c r="G25" s="239">
        <v>7</v>
      </c>
      <c r="H25" s="289" t="s">
        <v>29</v>
      </c>
      <c r="I25" s="302">
        <v>2</v>
      </c>
      <c r="J25" s="205">
        <f>SUM(D25:I25)</f>
        <v>29</v>
      </c>
    </row>
    <row r="26" spans="2:10" x14ac:dyDescent="0.35">
      <c r="B26" s="3" t="s">
        <v>24</v>
      </c>
      <c r="D26" s="307">
        <v>0.77</v>
      </c>
      <c r="E26" s="7">
        <v>0.84</v>
      </c>
      <c r="F26" s="179" t="s">
        <v>29</v>
      </c>
      <c r="G26" s="268">
        <v>0.57999999999999996</v>
      </c>
      <c r="H26" s="289" t="s">
        <v>29</v>
      </c>
      <c r="I26" s="308">
        <v>0.77</v>
      </c>
      <c r="J26" s="208">
        <f>AVERAGE(D26:I26)</f>
        <v>0.74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0.56999999999999995</v>
      </c>
      <c r="E28" s="102">
        <v>0.87</v>
      </c>
      <c r="F28" s="294" t="s">
        <v>29</v>
      </c>
      <c r="G28" s="285">
        <v>0.56000000000000005</v>
      </c>
      <c r="H28" s="280" t="s">
        <v>29</v>
      </c>
      <c r="I28" s="312">
        <v>0.7</v>
      </c>
      <c r="J28" s="212">
        <f>AVERAGE(D28:I28)</f>
        <v>0.67500000000000004</v>
      </c>
    </row>
  </sheetData>
  <pageMargins left="0.511811024" right="0.511811024" top="0.78740157500000008" bottom="0.78740157500000008" header="0.31496062000000008" footer="0.31496062000000008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92EB-B58F-41EC-82B2-E3F9D4DC2FCD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46129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239">
        <v>0</v>
      </c>
      <c r="H6" s="239">
        <v>0</v>
      </c>
      <c r="I6" s="302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47</v>
      </c>
      <c r="H7" s="239">
        <v>16</v>
      </c>
      <c r="I7" s="302">
        <v>58</v>
      </c>
      <c r="J7" s="205">
        <f t="shared" si="0"/>
        <v>255</v>
      </c>
      <c r="L7" s="25"/>
    </row>
    <row r="8" spans="2:12" x14ac:dyDescent="0.35">
      <c r="B8" s="3" t="s">
        <v>7</v>
      </c>
      <c r="D8" s="96">
        <v>43</v>
      </c>
      <c r="E8" s="4">
        <v>47</v>
      </c>
      <c r="F8" s="4">
        <v>26</v>
      </c>
      <c r="G8" s="239">
        <v>42</v>
      </c>
      <c r="H8" s="239">
        <v>16</v>
      </c>
      <c r="I8" s="302">
        <v>52</v>
      </c>
      <c r="J8" s="205">
        <f t="shared" si="0"/>
        <v>226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55</v>
      </c>
      <c r="E11" s="4">
        <v>52</v>
      </c>
      <c r="F11" s="4">
        <v>37</v>
      </c>
      <c r="G11" s="239">
        <v>50</v>
      </c>
      <c r="H11" s="239">
        <v>17</v>
      </c>
      <c r="I11" s="302">
        <v>51</v>
      </c>
      <c r="J11" s="205">
        <f t="shared" si="0"/>
        <v>262</v>
      </c>
    </row>
    <row r="12" spans="2:12" x14ac:dyDescent="0.35">
      <c r="B12" s="3" t="s">
        <v>611</v>
      </c>
      <c r="D12" s="248">
        <v>8</v>
      </c>
      <c r="E12" s="4">
        <v>4</v>
      </c>
      <c r="F12" s="4">
        <v>5</v>
      </c>
      <c r="G12" s="239">
        <v>8</v>
      </c>
      <c r="H12" s="239">
        <v>0</v>
      </c>
      <c r="I12" s="302">
        <v>6</v>
      </c>
      <c r="J12" s="205">
        <f t="shared" si="0"/>
        <v>31</v>
      </c>
    </row>
    <row r="13" spans="2:12" x14ac:dyDescent="0.35">
      <c r="B13" s="3" t="s">
        <v>11</v>
      </c>
      <c r="D13" s="248">
        <v>10</v>
      </c>
      <c r="E13" s="4">
        <v>1</v>
      </c>
      <c r="F13" s="4">
        <v>3</v>
      </c>
      <c r="G13" s="239">
        <v>5</v>
      </c>
      <c r="H13" s="239">
        <v>0</v>
      </c>
      <c r="I13" s="302">
        <v>0</v>
      </c>
      <c r="J13" s="205">
        <f t="shared" si="0"/>
        <v>19</v>
      </c>
    </row>
    <row r="14" spans="2:12" x14ac:dyDescent="0.35">
      <c r="B14" s="3" t="s">
        <v>112</v>
      </c>
      <c r="D14" s="248">
        <v>12</v>
      </c>
      <c r="E14" s="4">
        <v>9</v>
      </c>
      <c r="F14" s="4">
        <v>0</v>
      </c>
      <c r="G14" s="239">
        <v>10</v>
      </c>
      <c r="H14" s="239">
        <v>0</v>
      </c>
      <c r="I14" s="302">
        <v>2</v>
      </c>
      <c r="J14" s="205">
        <f t="shared" si="0"/>
        <v>33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1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30</v>
      </c>
      <c r="E16" s="4">
        <v>0</v>
      </c>
      <c r="F16" s="15">
        <v>0</v>
      </c>
      <c r="G16" s="263">
        <v>10</v>
      </c>
      <c r="H16" s="239">
        <v>0</v>
      </c>
      <c r="I16" s="302">
        <v>29</v>
      </c>
      <c r="J16" s="205">
        <f t="shared" si="0"/>
        <v>69</v>
      </c>
    </row>
    <row r="17" spans="2:10" x14ac:dyDescent="0.35">
      <c r="B17" s="3" t="s">
        <v>14</v>
      </c>
      <c r="D17" s="248">
        <v>0</v>
      </c>
      <c r="E17" s="4">
        <v>5</v>
      </c>
      <c r="F17" s="15">
        <v>7</v>
      </c>
      <c r="G17" s="239">
        <v>0</v>
      </c>
      <c r="H17" s="303">
        <v>0</v>
      </c>
      <c r="I17" s="302">
        <v>0</v>
      </c>
      <c r="J17" s="205">
        <f t="shared" si="0"/>
        <v>12</v>
      </c>
    </row>
    <row r="18" spans="2:10" x14ac:dyDescent="0.35">
      <c r="B18" s="3" t="s">
        <v>15</v>
      </c>
      <c r="D18" s="248">
        <v>41</v>
      </c>
      <c r="E18" s="4">
        <v>6</v>
      </c>
      <c r="F18" s="15">
        <v>15</v>
      </c>
      <c r="G18" s="239">
        <v>4</v>
      </c>
      <c r="H18" s="303">
        <v>0</v>
      </c>
      <c r="I18" s="302">
        <v>8</v>
      </c>
      <c r="J18" s="205">
        <f t="shared" si="0"/>
        <v>74</v>
      </c>
    </row>
    <row r="19" spans="2:10" x14ac:dyDescent="0.35">
      <c r="B19" s="3" t="s">
        <v>16</v>
      </c>
      <c r="D19" s="248">
        <v>71</v>
      </c>
      <c r="E19" s="4">
        <v>11</v>
      </c>
      <c r="F19" s="15">
        <v>22</v>
      </c>
      <c r="G19" s="299">
        <v>14</v>
      </c>
      <c r="H19" s="239">
        <v>6</v>
      </c>
      <c r="I19" s="302">
        <v>37</v>
      </c>
      <c r="J19" s="205">
        <f t="shared" si="0"/>
        <v>161</v>
      </c>
    </row>
    <row r="20" spans="2:10" x14ac:dyDescent="0.35">
      <c r="B20" s="3" t="s">
        <v>17</v>
      </c>
      <c r="D20" s="304">
        <v>5.4099999999999999E-3</v>
      </c>
      <c r="E20" s="6">
        <v>1.2200000000000001E-2</v>
      </c>
      <c r="F20" s="6">
        <v>2.5999999999999999E-3</v>
      </c>
      <c r="G20" s="265" t="s">
        <v>346</v>
      </c>
      <c r="H20" s="265">
        <v>1.1000000000000001E-3</v>
      </c>
      <c r="I20" s="305">
        <v>1.09E-2</v>
      </c>
      <c r="J20" s="207">
        <f>AVERAGE(D20:I20)</f>
        <v>6.4420000000000007E-3</v>
      </c>
    </row>
    <row r="21" spans="2:10" x14ac:dyDescent="0.35">
      <c r="B21" s="3" t="s">
        <v>18</v>
      </c>
      <c r="D21" s="304">
        <v>9.7000000000000003E-3</v>
      </c>
      <c r="E21" s="6">
        <v>2.3099999999999999E-2</v>
      </c>
      <c r="F21" s="6">
        <v>2.3099999999999999E-2</v>
      </c>
      <c r="G21" s="268" t="s">
        <v>307</v>
      </c>
      <c r="H21" s="265">
        <v>4.7999999999999996E-3</v>
      </c>
      <c r="I21" s="305">
        <v>8.2000000000000007E-3</v>
      </c>
      <c r="J21" s="207">
        <f>AVERAGE(D21:I21)</f>
        <v>1.3779999999999997E-2</v>
      </c>
    </row>
    <row r="22" spans="2:10" x14ac:dyDescent="0.35">
      <c r="B22" s="3" t="s">
        <v>19</v>
      </c>
      <c r="D22" s="307">
        <v>0.82</v>
      </c>
      <c r="E22" s="7">
        <v>0.87</v>
      </c>
      <c r="F22" s="7">
        <v>0.82</v>
      </c>
      <c r="G22" s="268">
        <v>0.84</v>
      </c>
      <c r="H22" s="268">
        <v>0.85</v>
      </c>
      <c r="I22" s="308">
        <v>0.67</v>
      </c>
      <c r="J22" s="208">
        <f>AVERAGE(D22:I22)</f>
        <v>0.81166666666666654</v>
      </c>
    </row>
    <row r="23" spans="2:10" x14ac:dyDescent="0.35">
      <c r="B23" s="3" t="s">
        <v>20</v>
      </c>
      <c r="D23" s="279">
        <v>57462</v>
      </c>
      <c r="E23" s="8">
        <v>35187</v>
      </c>
      <c r="F23" s="8">
        <v>35286</v>
      </c>
      <c r="G23" s="273">
        <v>55630</v>
      </c>
      <c r="H23" s="273">
        <v>14428</v>
      </c>
      <c r="I23" s="281">
        <v>51432</v>
      </c>
      <c r="J23" s="210">
        <f>SUM(D23:I23)</f>
        <v>249425</v>
      </c>
    </row>
    <row r="24" spans="2:10" x14ac:dyDescent="0.35">
      <c r="B24" s="3" t="s">
        <v>21</v>
      </c>
      <c r="D24" s="248">
        <v>490</v>
      </c>
      <c r="E24" s="4">
        <v>565</v>
      </c>
      <c r="F24" s="4">
        <v>391</v>
      </c>
      <c r="G24" s="239">
        <v>723</v>
      </c>
      <c r="H24" s="239">
        <v>236</v>
      </c>
      <c r="I24" s="302">
        <v>443</v>
      </c>
      <c r="J24" s="205">
        <f>SUM(D24:I24)</f>
        <v>2848</v>
      </c>
    </row>
    <row r="25" spans="2:10" x14ac:dyDescent="0.35">
      <c r="B25" s="3" t="s">
        <v>23</v>
      </c>
      <c r="D25" s="248">
        <v>6</v>
      </c>
      <c r="E25" s="4">
        <v>8</v>
      </c>
      <c r="F25" s="179" t="s">
        <v>29</v>
      </c>
      <c r="G25" s="239">
        <v>6</v>
      </c>
      <c r="H25" s="289" t="s">
        <v>29</v>
      </c>
      <c r="I25" s="302">
        <v>0</v>
      </c>
      <c r="J25" s="205">
        <f>SUM(D25:I25)</f>
        <v>20</v>
      </c>
    </row>
    <row r="26" spans="2:10" x14ac:dyDescent="0.35">
      <c r="B26" s="3" t="s">
        <v>24</v>
      </c>
      <c r="D26" s="307">
        <v>0.76</v>
      </c>
      <c r="E26" s="7">
        <v>0.82</v>
      </c>
      <c r="F26" s="179" t="s">
        <v>29</v>
      </c>
      <c r="G26" s="268">
        <v>0.57999999999999996</v>
      </c>
      <c r="H26" s="289" t="s">
        <v>29</v>
      </c>
      <c r="I26" s="308">
        <v>0.7</v>
      </c>
      <c r="J26" s="208">
        <f>AVERAGE(D26:I26)</f>
        <v>0.71500000000000008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0.53</v>
      </c>
      <c r="E28" s="102">
        <v>0.64</v>
      </c>
      <c r="F28" s="294" t="s">
        <v>29</v>
      </c>
      <c r="G28" s="285">
        <v>0.56000000000000005</v>
      </c>
      <c r="H28" s="280" t="s">
        <v>29</v>
      </c>
      <c r="I28" s="312">
        <v>0.7</v>
      </c>
      <c r="J28" s="212">
        <f>AVERAGE(D28:I28)</f>
        <v>0.60749999999999993</v>
      </c>
    </row>
  </sheetData>
  <pageMargins left="0.511811024" right="0.511811024" top="0.78740157500000008" bottom="0.78740157500000008" header="0.31496062000000008" footer="0.31496062000000008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CBA0-D3AC-4D25-A96A-AC429FC114DE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46130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0</v>
      </c>
      <c r="H6" s="239">
        <v>1</v>
      </c>
      <c r="I6" s="302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51</v>
      </c>
      <c r="F7" s="4">
        <f>F4-F5</f>
        <v>29</v>
      </c>
      <c r="G7" s="239">
        <v>47</v>
      </c>
      <c r="H7" s="239">
        <v>16</v>
      </c>
      <c r="I7" s="302">
        <v>58</v>
      </c>
      <c r="J7" s="205">
        <f t="shared" si="0"/>
        <v>256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42</v>
      </c>
      <c r="H8" s="239">
        <v>16</v>
      </c>
      <c r="I8" s="302">
        <v>52</v>
      </c>
      <c r="J8" s="205">
        <f t="shared" si="0"/>
        <v>227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0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60</v>
      </c>
      <c r="E11" s="4">
        <v>37</v>
      </c>
      <c r="F11" s="4">
        <v>34</v>
      </c>
      <c r="G11" s="239">
        <v>50</v>
      </c>
      <c r="H11" s="239">
        <v>16</v>
      </c>
      <c r="I11" s="302">
        <v>53</v>
      </c>
      <c r="J11" s="205">
        <f t="shared" si="0"/>
        <v>250</v>
      </c>
    </row>
    <row r="12" spans="2:12" x14ac:dyDescent="0.35">
      <c r="B12" s="3" t="s">
        <v>611</v>
      </c>
      <c r="D12" s="248">
        <v>10</v>
      </c>
      <c r="E12" s="4">
        <v>2</v>
      </c>
      <c r="F12" s="4">
        <v>5</v>
      </c>
      <c r="G12" s="239">
        <v>1</v>
      </c>
      <c r="H12" s="239">
        <v>0</v>
      </c>
      <c r="I12" s="302">
        <v>6</v>
      </c>
      <c r="J12" s="205">
        <f t="shared" si="0"/>
        <v>24</v>
      </c>
    </row>
    <row r="13" spans="2:12" x14ac:dyDescent="0.35">
      <c r="B13" s="3" t="s">
        <v>11</v>
      </c>
      <c r="D13" s="248">
        <v>13</v>
      </c>
      <c r="E13" s="4">
        <v>0</v>
      </c>
      <c r="F13" s="4">
        <v>4</v>
      </c>
      <c r="G13" s="239">
        <v>0</v>
      </c>
      <c r="H13" s="239">
        <v>1</v>
      </c>
      <c r="I13" s="302">
        <v>0</v>
      </c>
      <c r="J13" s="205">
        <f t="shared" si="0"/>
        <v>18</v>
      </c>
    </row>
    <row r="14" spans="2:12" x14ac:dyDescent="0.35">
      <c r="B14" s="3" t="s">
        <v>112</v>
      </c>
      <c r="D14" s="248">
        <v>9</v>
      </c>
      <c r="E14" s="4">
        <v>0</v>
      </c>
      <c r="F14" s="4">
        <v>0</v>
      </c>
      <c r="G14" s="239">
        <v>3</v>
      </c>
      <c r="H14" s="239">
        <v>2</v>
      </c>
      <c r="I14" s="302">
        <v>0</v>
      </c>
      <c r="J14" s="205">
        <f t="shared" si="0"/>
        <v>14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26</v>
      </c>
      <c r="E16" s="4">
        <v>0</v>
      </c>
      <c r="F16" s="15">
        <v>0</v>
      </c>
      <c r="G16" s="263">
        <v>11</v>
      </c>
      <c r="H16" s="239">
        <v>0</v>
      </c>
      <c r="I16" s="302">
        <v>37</v>
      </c>
      <c r="J16" s="205">
        <f t="shared" si="0"/>
        <v>74</v>
      </c>
    </row>
    <row r="17" spans="2:10" x14ac:dyDescent="0.35">
      <c r="B17" s="3" t="s">
        <v>14</v>
      </c>
      <c r="D17" s="248">
        <v>0</v>
      </c>
      <c r="E17" s="4">
        <v>8</v>
      </c>
      <c r="F17" s="15">
        <v>6</v>
      </c>
      <c r="G17" s="239">
        <v>0</v>
      </c>
      <c r="H17" s="303">
        <v>0</v>
      </c>
      <c r="I17" s="302">
        <v>0</v>
      </c>
      <c r="J17" s="205">
        <f t="shared" si="0"/>
        <v>14</v>
      </c>
    </row>
    <row r="18" spans="2:10" x14ac:dyDescent="0.35">
      <c r="B18" s="3" t="s">
        <v>15</v>
      </c>
      <c r="D18" s="248">
        <v>31</v>
      </c>
      <c r="E18" s="4">
        <v>10</v>
      </c>
      <c r="F18" s="15">
        <v>11</v>
      </c>
      <c r="G18" s="239">
        <v>0</v>
      </c>
      <c r="H18" s="303">
        <v>0</v>
      </c>
      <c r="I18" s="302">
        <v>0</v>
      </c>
      <c r="J18" s="205">
        <f t="shared" si="0"/>
        <v>52</v>
      </c>
    </row>
    <row r="19" spans="2:10" x14ac:dyDescent="0.35">
      <c r="B19" s="3" t="s">
        <v>16</v>
      </c>
      <c r="D19" s="248">
        <v>57</v>
      </c>
      <c r="E19" s="4">
        <v>18</v>
      </c>
      <c r="F19" s="15">
        <v>17</v>
      </c>
      <c r="G19" s="299">
        <v>11</v>
      </c>
      <c r="H19" s="239">
        <v>10</v>
      </c>
      <c r="I19" s="302">
        <v>37</v>
      </c>
      <c r="J19" s="205">
        <f t="shared" si="0"/>
        <v>150</v>
      </c>
    </row>
    <row r="20" spans="2:10" x14ac:dyDescent="0.35">
      <c r="B20" s="3" t="s">
        <v>17</v>
      </c>
      <c r="D20" s="304">
        <v>8.5000000000000006E-3</v>
      </c>
      <c r="E20" s="6">
        <v>7.7999999999999996E-3</v>
      </c>
      <c r="F20" s="6">
        <v>8.3000000000000001E-3</v>
      </c>
      <c r="G20" s="265" t="s">
        <v>252</v>
      </c>
      <c r="H20" s="265">
        <v>2.0000000000000001E-4</v>
      </c>
      <c r="I20" s="305">
        <v>2E-3</v>
      </c>
      <c r="J20" s="207">
        <f>AVERAGE(D20:I20)</f>
        <v>5.360000000000001E-3</v>
      </c>
    </row>
    <row r="21" spans="2:10" x14ac:dyDescent="0.35">
      <c r="B21" s="3" t="s">
        <v>18</v>
      </c>
      <c r="D21" s="304">
        <v>9.9000000000000008E-3</v>
      </c>
      <c r="E21" s="6">
        <v>2.1899999999999999E-2</v>
      </c>
      <c r="F21" s="6">
        <v>2.1899999999999999E-2</v>
      </c>
      <c r="G21" s="268" t="s">
        <v>344</v>
      </c>
      <c r="H21" s="265">
        <v>4.4999999999999997E-3</v>
      </c>
      <c r="I21" s="305">
        <v>1.12E-2</v>
      </c>
      <c r="J21" s="207">
        <f>AVERAGE(D21:I21)</f>
        <v>1.3879999999999998E-2</v>
      </c>
    </row>
    <row r="22" spans="2:10" x14ac:dyDescent="0.35">
      <c r="B22" s="3" t="s">
        <v>19</v>
      </c>
      <c r="D22" s="307">
        <v>0.77</v>
      </c>
      <c r="E22" s="7">
        <v>0.86</v>
      </c>
      <c r="F22" s="7">
        <v>0.87</v>
      </c>
      <c r="G22" s="268">
        <v>0.75</v>
      </c>
      <c r="H22" s="268">
        <v>0.61</v>
      </c>
      <c r="I22" s="308">
        <v>0.56999999999999995</v>
      </c>
      <c r="J22" s="208">
        <f>AVERAGE(D22:I22)</f>
        <v>0.73833333333333329</v>
      </c>
    </row>
    <row r="23" spans="2:10" x14ac:dyDescent="0.35">
      <c r="B23" s="3" t="s">
        <v>20</v>
      </c>
      <c r="D23" s="279">
        <v>45899</v>
      </c>
      <c r="E23" s="8">
        <v>25147</v>
      </c>
      <c r="F23" s="8">
        <v>31519</v>
      </c>
      <c r="G23" s="273">
        <v>45449</v>
      </c>
      <c r="H23" s="273">
        <v>9804</v>
      </c>
      <c r="I23" s="281">
        <v>50047</v>
      </c>
      <c r="J23" s="210">
        <f>SUM(D23:I23)</f>
        <v>207865</v>
      </c>
    </row>
    <row r="24" spans="2:10" x14ac:dyDescent="0.35">
      <c r="B24" s="3" t="s">
        <v>21</v>
      </c>
      <c r="D24" s="248">
        <v>655</v>
      </c>
      <c r="E24" s="4">
        <v>603</v>
      </c>
      <c r="F24" s="4">
        <v>478</v>
      </c>
      <c r="G24" s="239">
        <v>494</v>
      </c>
      <c r="H24" s="239">
        <v>294</v>
      </c>
      <c r="I24" s="302">
        <v>477</v>
      </c>
      <c r="J24" s="205">
        <f>SUM(D24:I24)</f>
        <v>3001</v>
      </c>
    </row>
    <row r="25" spans="2:10" x14ac:dyDescent="0.35">
      <c r="B25" s="3" t="s">
        <v>23</v>
      </c>
      <c r="D25" s="248">
        <v>3</v>
      </c>
      <c r="E25" s="4">
        <v>10</v>
      </c>
      <c r="F25" s="179" t="s">
        <v>29</v>
      </c>
      <c r="G25" s="239">
        <v>6</v>
      </c>
      <c r="H25" s="289" t="s">
        <v>29</v>
      </c>
      <c r="I25" s="302">
        <v>8</v>
      </c>
      <c r="J25" s="205">
        <f>SUM(D25:I25)</f>
        <v>27</v>
      </c>
    </row>
    <row r="26" spans="2:10" x14ac:dyDescent="0.35">
      <c r="B26" s="3" t="s">
        <v>24</v>
      </c>
      <c r="D26" s="307">
        <v>0.73</v>
      </c>
      <c r="E26" s="7">
        <v>0.83</v>
      </c>
      <c r="F26" s="179" t="s">
        <v>29</v>
      </c>
      <c r="G26" s="268">
        <v>0.57999999999999996</v>
      </c>
      <c r="H26" s="289" t="s">
        <v>29</v>
      </c>
      <c r="I26" s="308">
        <v>0.7</v>
      </c>
      <c r="J26" s="208">
        <f>AVERAGE(D26:I26)</f>
        <v>0.71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0.53</v>
      </c>
      <c r="E28" s="102">
        <v>0.64</v>
      </c>
      <c r="F28" s="294" t="s">
        <v>29</v>
      </c>
      <c r="G28" s="285">
        <v>0.56000000000000005</v>
      </c>
      <c r="H28" s="280" t="s">
        <v>29</v>
      </c>
      <c r="I28" s="312">
        <v>0.71</v>
      </c>
      <c r="J28" s="212">
        <f>AVERAGE(D28:I28)</f>
        <v>0.61</v>
      </c>
    </row>
  </sheetData>
  <pageMargins left="0.511811024" right="0.511811024" top="0.78740157500000008" bottom="0.78740157500000008" header="0.31496062000000008" footer="0.31496062000000008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B97E-E1FB-4C12-ACD6-5D962764E684}">
  <dimension ref="B3:L28"/>
  <sheetViews>
    <sheetView showGridLines="0" topLeftCell="B14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46132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1</v>
      </c>
      <c r="H6" s="239">
        <v>1</v>
      </c>
      <c r="I6" s="302">
        <v>3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51</v>
      </c>
      <c r="F7" s="4">
        <f>F4-F5</f>
        <v>29</v>
      </c>
      <c r="G7" s="239">
        <v>46</v>
      </c>
      <c r="H7" s="239">
        <v>15</v>
      </c>
      <c r="I7" s="302">
        <v>58</v>
      </c>
      <c r="J7" s="205">
        <f t="shared" si="0"/>
        <v>254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41</v>
      </c>
      <c r="H8" s="239">
        <v>16</v>
      </c>
      <c r="I8" s="302">
        <v>52</v>
      </c>
      <c r="J8" s="205">
        <f t="shared" si="0"/>
        <v>226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0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50</v>
      </c>
      <c r="E11" s="4">
        <v>52</v>
      </c>
      <c r="F11" s="4">
        <v>34</v>
      </c>
      <c r="G11" s="239">
        <v>52</v>
      </c>
      <c r="H11" s="239">
        <v>16</v>
      </c>
      <c r="I11" s="302">
        <v>56</v>
      </c>
      <c r="J11" s="205">
        <f t="shared" si="0"/>
        <v>260</v>
      </c>
    </row>
    <row r="12" spans="2:12" x14ac:dyDescent="0.35">
      <c r="B12" s="3" t="s">
        <v>611</v>
      </c>
      <c r="D12" s="248">
        <v>6</v>
      </c>
      <c r="E12" s="4">
        <v>1</v>
      </c>
      <c r="F12" s="4">
        <v>5</v>
      </c>
      <c r="G12" s="239">
        <v>1</v>
      </c>
      <c r="H12" s="239">
        <v>0</v>
      </c>
      <c r="I12" s="302">
        <v>2</v>
      </c>
      <c r="J12" s="205">
        <f t="shared" si="0"/>
        <v>15</v>
      </c>
    </row>
    <row r="13" spans="2:12" x14ac:dyDescent="0.35">
      <c r="B13" s="3" t="s">
        <v>11</v>
      </c>
      <c r="D13" s="248">
        <v>3</v>
      </c>
      <c r="E13" s="4">
        <v>0</v>
      </c>
      <c r="F13" s="4">
        <v>2</v>
      </c>
      <c r="G13" s="239">
        <v>0</v>
      </c>
      <c r="H13" s="239">
        <v>1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6</v>
      </c>
      <c r="E14" s="4">
        <v>7</v>
      </c>
      <c r="F14" s="4">
        <v>2</v>
      </c>
      <c r="G14" s="239">
        <v>5</v>
      </c>
      <c r="H14" s="239">
        <v>2</v>
      </c>
      <c r="I14" s="302">
        <v>0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30</v>
      </c>
      <c r="E16" s="4">
        <v>0</v>
      </c>
      <c r="F16" s="15">
        <v>0</v>
      </c>
      <c r="G16" s="263">
        <v>11</v>
      </c>
      <c r="H16" s="239">
        <v>0</v>
      </c>
      <c r="I16" s="302">
        <v>30</v>
      </c>
      <c r="J16" s="205">
        <f t="shared" si="0"/>
        <v>71</v>
      </c>
    </row>
    <row r="17" spans="2:10" x14ac:dyDescent="0.35">
      <c r="B17" s="3" t="s">
        <v>14</v>
      </c>
      <c r="D17" s="248">
        <v>26</v>
      </c>
      <c r="E17" s="4">
        <v>20</v>
      </c>
      <c r="F17" s="15">
        <v>12</v>
      </c>
      <c r="G17" s="239">
        <v>2</v>
      </c>
      <c r="H17" s="303">
        <v>0</v>
      </c>
      <c r="I17" s="302">
        <v>1</v>
      </c>
      <c r="J17" s="205">
        <f t="shared" si="0"/>
        <v>61</v>
      </c>
    </row>
    <row r="18" spans="2:10" x14ac:dyDescent="0.35">
      <c r="B18" s="3" t="s">
        <v>15</v>
      </c>
      <c r="D18" s="248">
        <v>25</v>
      </c>
      <c r="E18" s="4">
        <v>8</v>
      </c>
      <c r="F18" s="15">
        <v>12</v>
      </c>
      <c r="G18" s="239">
        <v>10</v>
      </c>
      <c r="H18" s="303">
        <v>0</v>
      </c>
      <c r="I18" s="302">
        <v>21</v>
      </c>
      <c r="J18" s="205">
        <f t="shared" si="0"/>
        <v>76</v>
      </c>
    </row>
    <row r="19" spans="2:10" x14ac:dyDescent="0.35">
      <c r="B19" s="3" t="s">
        <v>16</v>
      </c>
      <c r="D19" s="248">
        <v>81</v>
      </c>
      <c r="E19" s="4">
        <v>28</v>
      </c>
      <c r="F19" s="15">
        <v>24</v>
      </c>
      <c r="G19" s="299">
        <v>23</v>
      </c>
      <c r="H19" s="239">
        <v>13</v>
      </c>
      <c r="I19" s="302">
        <v>52</v>
      </c>
      <c r="J19" s="205">
        <f t="shared" si="0"/>
        <v>221</v>
      </c>
    </row>
    <row r="20" spans="2:10" x14ac:dyDescent="0.35">
      <c r="B20" s="3" t="s">
        <v>17</v>
      </c>
      <c r="D20" s="304">
        <v>1.6400000000000001E-2</v>
      </c>
      <c r="E20" s="6">
        <v>1.66E-2</v>
      </c>
      <c r="F20" s="6">
        <v>2.06E-2</v>
      </c>
      <c r="G20" s="265" t="s">
        <v>495</v>
      </c>
      <c r="H20" s="265">
        <v>1.6999999999999999E-3</v>
      </c>
      <c r="I20" s="305">
        <v>2.7000000000000001E-3</v>
      </c>
      <c r="J20" s="207">
        <f>AVERAGE(D20:I20)</f>
        <v>1.1600000000000001E-2</v>
      </c>
    </row>
    <row r="21" spans="2:10" x14ac:dyDescent="0.35">
      <c r="B21" s="3" t="s">
        <v>18</v>
      </c>
      <c r="D21" s="304">
        <v>0.01</v>
      </c>
      <c r="E21" s="6">
        <v>2.2800000000000001E-2</v>
      </c>
      <c r="F21" s="6">
        <v>2.2800000000000001E-2</v>
      </c>
      <c r="G21" s="268" t="s">
        <v>696</v>
      </c>
      <c r="H21" s="265">
        <v>4.3E-3</v>
      </c>
      <c r="I21" s="305">
        <v>1.21E-2</v>
      </c>
      <c r="J21" s="207">
        <f>AVERAGE(D21:I21)</f>
        <v>1.4400000000000001E-2</v>
      </c>
    </row>
    <row r="22" spans="2:10" x14ac:dyDescent="0.35">
      <c r="B22" s="3" t="s">
        <v>19</v>
      </c>
      <c r="D22" s="307">
        <v>0.82</v>
      </c>
      <c r="E22" s="7">
        <v>0.92</v>
      </c>
      <c r="F22" s="7">
        <v>0.88</v>
      </c>
      <c r="G22" s="268">
        <v>0.85</v>
      </c>
      <c r="H22" s="268">
        <v>0.56000000000000005</v>
      </c>
      <c r="I22" s="308">
        <v>0.56999999999999995</v>
      </c>
      <c r="J22" s="208">
        <f>AVERAGE(D22:I22)</f>
        <v>0.76666666666666672</v>
      </c>
    </row>
    <row r="23" spans="2:10" x14ac:dyDescent="0.35">
      <c r="B23" s="3" t="s">
        <v>20</v>
      </c>
      <c r="D23" s="279">
        <v>46584</v>
      </c>
      <c r="E23" s="8">
        <v>39954</v>
      </c>
      <c r="F23" s="8">
        <v>32156</v>
      </c>
      <c r="G23" s="273">
        <v>64099</v>
      </c>
      <c r="H23" s="273">
        <v>8959</v>
      </c>
      <c r="I23" s="281">
        <v>49248</v>
      </c>
      <c r="J23" s="210">
        <f>SUM(D23:I23)</f>
        <v>241000</v>
      </c>
    </row>
    <row r="24" spans="2:10" x14ac:dyDescent="0.35">
      <c r="B24" s="3" t="s">
        <v>21</v>
      </c>
      <c r="D24" s="248">
        <v>407</v>
      </c>
      <c r="E24" s="4">
        <v>714</v>
      </c>
      <c r="F24" s="4">
        <v>451</v>
      </c>
      <c r="G24" s="239">
        <v>759</v>
      </c>
      <c r="H24" s="239">
        <v>307</v>
      </c>
      <c r="I24" s="302">
        <v>895</v>
      </c>
      <c r="J24" s="205">
        <f>SUM(D24:I24)</f>
        <v>3533</v>
      </c>
    </row>
    <row r="25" spans="2:10" x14ac:dyDescent="0.35">
      <c r="B25" s="3" t="s">
        <v>23</v>
      </c>
      <c r="D25" s="248">
        <v>3</v>
      </c>
      <c r="E25" s="4">
        <v>26</v>
      </c>
      <c r="F25" s="179" t="s">
        <v>29</v>
      </c>
      <c r="G25" s="239">
        <v>10</v>
      </c>
      <c r="H25" s="289" t="s">
        <v>29</v>
      </c>
      <c r="I25" s="302">
        <v>17</v>
      </c>
      <c r="J25" s="205">
        <f>SUM(D25:I25)</f>
        <v>56</v>
      </c>
    </row>
    <row r="26" spans="2:10" x14ac:dyDescent="0.35">
      <c r="B26" s="3" t="s">
        <v>24</v>
      </c>
      <c r="D26" s="307">
        <v>0.72</v>
      </c>
      <c r="E26" s="7">
        <v>0.88</v>
      </c>
      <c r="F26" s="179" t="s">
        <v>29</v>
      </c>
      <c r="G26" s="268">
        <v>0.56999999999999995</v>
      </c>
      <c r="H26" s="289" t="s">
        <v>29</v>
      </c>
      <c r="I26" s="308">
        <v>0.72</v>
      </c>
      <c r="J26" s="208">
        <f>AVERAGE(D26:I26)</f>
        <v>0.72249999999999992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0.53</v>
      </c>
      <c r="E28" s="102">
        <v>0.6</v>
      </c>
      <c r="F28" s="294" t="s">
        <v>29</v>
      </c>
      <c r="G28" s="285">
        <v>0.61</v>
      </c>
      <c r="H28" s="280" t="s">
        <v>29</v>
      </c>
      <c r="I28" s="312">
        <v>0.69</v>
      </c>
      <c r="J28" s="212">
        <f>AVERAGE(D28:I28)</f>
        <v>0.60749999999999993</v>
      </c>
    </row>
  </sheetData>
  <pageMargins left="0.511811024" right="0.511811024" top="0.78740157500000008" bottom="0.78740157500000008" header="0.31496062000000008" footer="0.31496062000000008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B5D2-614A-4A61-A369-F9EFB03EC287}">
  <dimension ref="B3:L28"/>
  <sheetViews>
    <sheetView showGridLines="0" zoomScale="90" zoomScaleNormal="90" workbookViewId="0">
      <selection activeCell="I4" sqref="I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>
        <v>51</v>
      </c>
      <c r="H4" s="249"/>
      <c r="I4" s="301">
        <v>65</v>
      </c>
      <c r="J4" s="291">
        <f t="shared" ref="J4:J19" si="0">SUM(D4:I4)</f>
        <v>116</v>
      </c>
      <c r="K4" s="41">
        <v>46134</v>
      </c>
      <c r="L4" s="25"/>
    </row>
    <row r="5" spans="2:12" x14ac:dyDescent="0.35">
      <c r="B5" s="82" t="s">
        <v>53</v>
      </c>
      <c r="D5" s="248"/>
      <c r="E5" s="239"/>
      <c r="F5" s="239"/>
      <c r="G5" s="239">
        <v>4</v>
      </c>
      <c r="H5" s="239"/>
      <c r="I5" s="302">
        <v>4</v>
      </c>
      <c r="J5" s="205">
        <f t="shared" si="0"/>
        <v>8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>
        <v>1</v>
      </c>
      <c r="H6" s="239"/>
      <c r="I6" s="302">
        <v>29</v>
      </c>
      <c r="J6" s="205">
        <f t="shared" si="0"/>
        <v>30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>
        <v>46</v>
      </c>
      <c r="H7" s="239"/>
      <c r="I7" s="302">
        <v>32</v>
      </c>
      <c r="J7" s="205">
        <f t="shared" si="0"/>
        <v>78</v>
      </c>
      <c r="L7" s="25"/>
    </row>
    <row r="8" spans="2:12" x14ac:dyDescent="0.35">
      <c r="B8" s="3" t="s">
        <v>7</v>
      </c>
      <c r="D8" s="248"/>
      <c r="E8" s="239"/>
      <c r="F8" s="239"/>
      <c r="G8" s="239">
        <v>41</v>
      </c>
      <c r="H8" s="239"/>
      <c r="I8" s="302">
        <v>26</v>
      </c>
      <c r="J8" s="205">
        <f t="shared" si="0"/>
        <v>67</v>
      </c>
    </row>
    <row r="9" spans="2:12" x14ac:dyDescent="0.35">
      <c r="B9" s="3" t="s">
        <v>8</v>
      </c>
      <c r="D9" s="248"/>
      <c r="E9" s="239"/>
      <c r="F9" s="239"/>
      <c r="G9" s="239">
        <v>5</v>
      </c>
      <c r="H9" s="239"/>
      <c r="I9" s="302">
        <v>6</v>
      </c>
      <c r="J9" s="205">
        <f t="shared" si="0"/>
        <v>11</v>
      </c>
    </row>
    <row r="10" spans="2:12" x14ac:dyDescent="0.35">
      <c r="B10" s="3" t="s">
        <v>9</v>
      </c>
      <c r="D10" s="248"/>
      <c r="E10" s="239"/>
      <c r="F10" s="239"/>
      <c r="G10" s="239">
        <v>2</v>
      </c>
      <c r="H10" s="239"/>
      <c r="I10" s="302">
        <v>0</v>
      </c>
      <c r="J10" s="205">
        <f t="shared" si="0"/>
        <v>2</v>
      </c>
    </row>
    <row r="11" spans="2:12" x14ac:dyDescent="0.35">
      <c r="B11" s="3" t="s">
        <v>10</v>
      </c>
      <c r="D11" s="248"/>
      <c r="E11" s="239"/>
      <c r="F11" s="239"/>
      <c r="G11" s="239">
        <v>60</v>
      </c>
      <c r="H11" s="239"/>
      <c r="I11" s="302">
        <v>24</v>
      </c>
      <c r="J11" s="205">
        <f t="shared" si="0"/>
        <v>84</v>
      </c>
    </row>
    <row r="12" spans="2:12" x14ac:dyDescent="0.35">
      <c r="B12" s="3" t="s">
        <v>611</v>
      </c>
      <c r="D12" s="248"/>
      <c r="E12" s="239"/>
      <c r="F12" s="239"/>
      <c r="G12" s="239">
        <v>7</v>
      </c>
      <c r="H12" s="239"/>
      <c r="I12" s="302">
        <v>5</v>
      </c>
      <c r="J12" s="205">
        <f t="shared" si="0"/>
        <v>12</v>
      </c>
    </row>
    <row r="13" spans="2:12" x14ac:dyDescent="0.35">
      <c r="B13" s="3" t="s">
        <v>11</v>
      </c>
      <c r="D13" s="248"/>
      <c r="E13" s="239"/>
      <c r="F13" s="239"/>
      <c r="G13" s="239">
        <v>1</v>
      </c>
      <c r="H13" s="239"/>
      <c r="I13" s="302">
        <v>0</v>
      </c>
      <c r="J13" s="205">
        <f t="shared" si="0"/>
        <v>1</v>
      </c>
    </row>
    <row r="14" spans="2:12" x14ac:dyDescent="0.35">
      <c r="B14" s="3" t="s">
        <v>112</v>
      </c>
      <c r="D14" s="248"/>
      <c r="E14" s="239"/>
      <c r="F14" s="239"/>
      <c r="G14" s="239">
        <v>13</v>
      </c>
      <c r="H14" s="239"/>
      <c r="I14" s="302">
        <v>0</v>
      </c>
      <c r="J14" s="205">
        <f t="shared" si="0"/>
        <v>13</v>
      </c>
    </row>
    <row r="15" spans="2:12" x14ac:dyDescent="0.35">
      <c r="B15" s="3" t="s">
        <v>113</v>
      </c>
      <c r="D15" s="248"/>
      <c r="E15" s="239"/>
      <c r="F15" s="239"/>
      <c r="G15" s="239">
        <v>4</v>
      </c>
      <c r="H15" s="239"/>
      <c r="I15" s="302">
        <v>0</v>
      </c>
      <c r="J15" s="205">
        <f t="shared" si="0"/>
        <v>4</v>
      </c>
    </row>
    <row r="16" spans="2:12" x14ac:dyDescent="0.35">
      <c r="B16" s="3" t="s">
        <v>13</v>
      </c>
      <c r="D16" s="248"/>
      <c r="E16" s="239"/>
      <c r="F16" s="260"/>
      <c r="G16" s="263">
        <v>3</v>
      </c>
      <c r="H16" s="239"/>
      <c r="I16" s="302">
        <v>0</v>
      </c>
      <c r="J16" s="205">
        <f t="shared" si="0"/>
        <v>3</v>
      </c>
    </row>
    <row r="17" spans="2:10" x14ac:dyDescent="0.35">
      <c r="B17" s="3" t="s">
        <v>14</v>
      </c>
      <c r="D17" s="248"/>
      <c r="E17" s="239"/>
      <c r="F17" s="260"/>
      <c r="G17" s="239">
        <v>0</v>
      </c>
      <c r="H17" s="303"/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>
        <v>1</v>
      </c>
      <c r="H18" s="303"/>
      <c r="I18" s="302">
        <v>0</v>
      </c>
      <c r="J18" s="205">
        <f t="shared" si="0"/>
        <v>1</v>
      </c>
    </row>
    <row r="19" spans="2:10" x14ac:dyDescent="0.35">
      <c r="B19" s="3" t="s">
        <v>16</v>
      </c>
      <c r="D19" s="248"/>
      <c r="E19" s="239"/>
      <c r="F19" s="260"/>
      <c r="G19" s="299">
        <v>4</v>
      </c>
      <c r="H19" s="239"/>
      <c r="I19" s="302">
        <v>0</v>
      </c>
      <c r="J19" s="205">
        <f t="shared" si="0"/>
        <v>4</v>
      </c>
    </row>
    <row r="20" spans="2:10" x14ac:dyDescent="0.35">
      <c r="B20" s="3" t="s">
        <v>17</v>
      </c>
      <c r="D20" s="304"/>
      <c r="E20" s="265"/>
      <c r="F20" s="265"/>
      <c r="G20" s="265" t="s">
        <v>664</v>
      </c>
      <c r="H20" s="265"/>
      <c r="I20" s="305">
        <v>3.2000000000000002E-3</v>
      </c>
      <c r="J20" s="207">
        <f>AVERAGE(D20:I20)</f>
        <v>3.2000000000000002E-3</v>
      </c>
    </row>
    <row r="21" spans="2:10" x14ac:dyDescent="0.35">
      <c r="B21" s="3" t="s">
        <v>18</v>
      </c>
      <c r="D21" s="304"/>
      <c r="E21" s="306"/>
      <c r="F21" s="265"/>
      <c r="G21" s="268" t="s">
        <v>392</v>
      </c>
      <c r="H21" s="265"/>
      <c r="I21" s="305">
        <v>8.8999999999999999E-3</v>
      </c>
      <c r="J21" s="207">
        <f>AVERAGE(D21:I21)</f>
        <v>8.8999999999999999E-3</v>
      </c>
    </row>
    <row r="22" spans="2:10" x14ac:dyDescent="0.35">
      <c r="B22" s="3" t="s">
        <v>19</v>
      </c>
      <c r="D22" s="307"/>
      <c r="E22" s="268"/>
      <c r="F22" s="268"/>
      <c r="G22" s="268">
        <v>0.76</v>
      </c>
      <c r="H22" s="268"/>
      <c r="I22" s="308">
        <v>0.6</v>
      </c>
      <c r="J22" s="208">
        <f>AVERAGE(D22:I22)</f>
        <v>0.67999999999999994</v>
      </c>
    </row>
    <row r="23" spans="2:10" x14ac:dyDescent="0.35">
      <c r="B23" s="3" t="s">
        <v>20</v>
      </c>
      <c r="D23" s="279"/>
      <c r="E23" s="272"/>
      <c r="F23" s="272"/>
      <c r="G23" s="273">
        <v>57698</v>
      </c>
      <c r="H23" s="273"/>
      <c r="I23" s="281">
        <v>21980</v>
      </c>
      <c r="J23" s="210">
        <f>SUM(D23:I23)</f>
        <v>79678</v>
      </c>
    </row>
    <row r="24" spans="2:10" x14ac:dyDescent="0.35">
      <c r="B24" s="3" t="s">
        <v>21</v>
      </c>
      <c r="D24" s="248"/>
      <c r="E24" s="239"/>
      <c r="F24" s="239"/>
      <c r="G24" s="239">
        <v>345</v>
      </c>
      <c r="H24" s="239"/>
      <c r="I24" s="302">
        <v>88</v>
      </c>
      <c r="J24" s="205">
        <f>SUM(D24:I24)</f>
        <v>433</v>
      </c>
    </row>
    <row r="25" spans="2:10" x14ac:dyDescent="0.35">
      <c r="B25" s="3" t="s">
        <v>23</v>
      </c>
      <c r="D25" s="248"/>
      <c r="E25" s="239"/>
      <c r="F25" s="277"/>
      <c r="G25" s="239">
        <v>14</v>
      </c>
      <c r="H25" s="289"/>
      <c r="I25" s="302">
        <v>3</v>
      </c>
      <c r="J25" s="205">
        <f>SUM(D25:I25)</f>
        <v>17</v>
      </c>
    </row>
    <row r="26" spans="2:10" x14ac:dyDescent="0.35">
      <c r="B26" s="3" t="s">
        <v>24</v>
      </c>
      <c r="D26" s="307"/>
      <c r="E26" s="268"/>
      <c r="F26" s="277"/>
      <c r="G26" s="268">
        <v>0.62</v>
      </c>
      <c r="H26" s="289"/>
      <c r="I26" s="308">
        <v>0.84</v>
      </c>
      <c r="J26" s="208">
        <f>AVERAGE(D26:I26)</f>
        <v>0.73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>
        <v>0.61</v>
      </c>
      <c r="H28" s="280"/>
      <c r="I28" s="312">
        <v>0.64</v>
      </c>
      <c r="J28" s="212">
        <f>AVERAGE(D28:I28)</f>
        <v>0.625</v>
      </c>
    </row>
  </sheetData>
  <pageMargins left="0.511811024" right="0.511811024" top="0.78740157500000008" bottom="0.78740157500000008" header="0.31496062000000008" footer="0.31496062000000008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297E-EBC0-42C3-81D1-9BDC88E9050B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46134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6</v>
      </c>
      <c r="E6" s="173">
        <v>0</v>
      </c>
      <c r="F6" s="173">
        <v>0</v>
      </c>
      <c r="G6" s="239">
        <v>1</v>
      </c>
      <c r="H6" s="239">
        <v>1</v>
      </c>
      <c r="I6" s="302">
        <v>6</v>
      </c>
      <c r="J6" s="205">
        <f t="shared" si="0"/>
        <v>14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</f>
        <v>51</v>
      </c>
      <c r="F7" s="4">
        <f>F4-F5</f>
        <v>29</v>
      </c>
      <c r="G7" s="239">
        <v>46</v>
      </c>
      <c r="H7" s="239">
        <v>15</v>
      </c>
      <c r="I7" s="302">
        <v>55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42</v>
      </c>
      <c r="E8" s="4">
        <v>47</v>
      </c>
      <c r="F8" s="4">
        <v>26</v>
      </c>
      <c r="G8" s="239">
        <v>41</v>
      </c>
      <c r="H8" s="239">
        <v>14</v>
      </c>
      <c r="I8" s="302">
        <v>49</v>
      </c>
      <c r="J8" s="205">
        <f t="shared" si="0"/>
        <v>219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58</v>
      </c>
      <c r="E11" s="4">
        <v>55</v>
      </c>
      <c r="F11" s="4">
        <v>27</v>
      </c>
      <c r="G11" s="239">
        <v>60</v>
      </c>
      <c r="H11" s="239">
        <v>17</v>
      </c>
      <c r="I11" s="302">
        <v>57</v>
      </c>
      <c r="J11" s="205">
        <f t="shared" si="0"/>
        <v>274</v>
      </c>
    </row>
    <row r="12" spans="2:12" x14ac:dyDescent="0.35">
      <c r="B12" s="3" t="s">
        <v>611</v>
      </c>
      <c r="D12" s="248">
        <v>4</v>
      </c>
      <c r="E12" s="4">
        <v>2</v>
      </c>
      <c r="F12" s="4">
        <v>6</v>
      </c>
      <c r="G12" s="239">
        <v>7</v>
      </c>
      <c r="H12" s="239">
        <v>1</v>
      </c>
      <c r="I12" s="302">
        <v>3</v>
      </c>
      <c r="J12" s="205">
        <f t="shared" si="0"/>
        <v>23</v>
      </c>
    </row>
    <row r="13" spans="2:12" x14ac:dyDescent="0.35">
      <c r="B13" s="3" t="s">
        <v>11</v>
      </c>
      <c r="D13" s="248">
        <v>12</v>
      </c>
      <c r="E13" s="4">
        <v>0</v>
      </c>
      <c r="F13" s="4">
        <v>2</v>
      </c>
      <c r="G13" s="239">
        <v>1</v>
      </c>
      <c r="H13" s="239">
        <v>0</v>
      </c>
      <c r="I13" s="302">
        <v>0</v>
      </c>
      <c r="J13" s="205">
        <f t="shared" si="0"/>
        <v>15</v>
      </c>
    </row>
    <row r="14" spans="2:12" x14ac:dyDescent="0.35">
      <c r="B14" s="3" t="s">
        <v>112</v>
      </c>
      <c r="D14" s="248">
        <v>6</v>
      </c>
      <c r="E14" s="4">
        <v>8</v>
      </c>
      <c r="F14" s="4">
        <v>0</v>
      </c>
      <c r="G14" s="239">
        <v>13</v>
      </c>
      <c r="H14" s="239">
        <v>0</v>
      </c>
      <c r="I14" s="302">
        <v>0</v>
      </c>
      <c r="J14" s="205">
        <f t="shared" si="0"/>
        <v>27</v>
      </c>
    </row>
    <row r="15" spans="2:12" x14ac:dyDescent="0.35">
      <c r="B15" s="3" t="s">
        <v>113</v>
      </c>
      <c r="D15" s="248">
        <v>2</v>
      </c>
      <c r="E15" s="4">
        <v>6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23</v>
      </c>
      <c r="E16" s="4">
        <v>2</v>
      </c>
      <c r="F16" s="15">
        <v>3</v>
      </c>
      <c r="G16" s="263">
        <v>3</v>
      </c>
      <c r="H16" s="239">
        <v>0</v>
      </c>
      <c r="I16" s="302">
        <v>18</v>
      </c>
      <c r="J16" s="205">
        <f t="shared" si="0"/>
        <v>49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14</v>
      </c>
      <c r="E18" s="4">
        <v>2</v>
      </c>
      <c r="F18" s="15">
        <v>3</v>
      </c>
      <c r="G18" s="239">
        <v>1</v>
      </c>
      <c r="H18" s="303">
        <v>0</v>
      </c>
      <c r="I18" s="302">
        <v>0</v>
      </c>
      <c r="J18" s="205">
        <f t="shared" si="0"/>
        <v>20</v>
      </c>
    </row>
    <row r="19" spans="2:10" x14ac:dyDescent="0.35">
      <c r="B19" s="3" t="s">
        <v>16</v>
      </c>
      <c r="D19" s="248">
        <v>37</v>
      </c>
      <c r="E19" s="4">
        <v>2</v>
      </c>
      <c r="F19" s="15">
        <v>3</v>
      </c>
      <c r="G19" s="299">
        <v>4</v>
      </c>
      <c r="H19" s="239">
        <v>10</v>
      </c>
      <c r="I19" s="302">
        <v>18</v>
      </c>
      <c r="J19" s="205">
        <f t="shared" si="0"/>
        <v>74</v>
      </c>
    </row>
    <row r="20" spans="2:10" x14ac:dyDescent="0.35">
      <c r="B20" s="3" t="s">
        <v>17</v>
      </c>
      <c r="D20" s="304">
        <v>1.32E-2</v>
      </c>
      <c r="E20" s="6">
        <v>7.7000000000000002E-3</v>
      </c>
      <c r="F20" s="6">
        <v>6.0000000000000001E-3</v>
      </c>
      <c r="G20" s="265" t="s">
        <v>664</v>
      </c>
      <c r="H20" s="265">
        <v>1.32E-2</v>
      </c>
      <c r="I20" s="305">
        <v>7.9000000000000008E-3</v>
      </c>
      <c r="J20" s="207">
        <f>AVERAGE(D20:I20)</f>
        <v>9.6000000000000009E-3</v>
      </c>
    </row>
    <row r="21" spans="2:10" x14ac:dyDescent="0.35">
      <c r="B21" s="3" t="s">
        <v>18</v>
      </c>
      <c r="D21" s="304">
        <v>9.4999999999999998E-3</v>
      </c>
      <c r="E21" s="6">
        <v>2.0299999999999999E-2</v>
      </c>
      <c r="F21" s="6">
        <v>2.0299999999999999E-2</v>
      </c>
      <c r="G21" s="268" t="s">
        <v>392</v>
      </c>
      <c r="H21" s="265">
        <v>4.7999999999999996E-3</v>
      </c>
      <c r="I21" s="305">
        <v>9.1000000000000004E-3</v>
      </c>
      <c r="J21" s="207">
        <f>AVERAGE(D21:I21)</f>
        <v>1.2800000000000001E-2</v>
      </c>
    </row>
    <row r="22" spans="2:10" x14ac:dyDescent="0.35">
      <c r="B22" s="3" t="s">
        <v>19</v>
      </c>
      <c r="D22" s="307">
        <v>0.85</v>
      </c>
      <c r="E22" s="7">
        <v>0.86</v>
      </c>
      <c r="F22" s="7">
        <v>0.89</v>
      </c>
      <c r="G22" s="268">
        <v>0.76</v>
      </c>
      <c r="H22" s="268">
        <v>0.75</v>
      </c>
      <c r="I22" s="308">
        <v>0.54</v>
      </c>
      <c r="J22" s="208">
        <f>AVERAGE(D22:I22)</f>
        <v>0.77500000000000002</v>
      </c>
    </row>
    <row r="23" spans="2:10" x14ac:dyDescent="0.35">
      <c r="B23" s="3" t="s">
        <v>20</v>
      </c>
      <c r="D23" s="279">
        <v>65363</v>
      </c>
      <c r="E23" s="8">
        <v>39464</v>
      </c>
      <c r="F23" s="8">
        <v>32926</v>
      </c>
      <c r="G23" s="273">
        <v>57698</v>
      </c>
      <c r="H23" s="273">
        <v>11337</v>
      </c>
      <c r="I23" s="281">
        <v>52103</v>
      </c>
      <c r="J23" s="210">
        <f>SUM(D23:I23)</f>
        <v>258891</v>
      </c>
    </row>
    <row r="24" spans="2:10" x14ac:dyDescent="0.35">
      <c r="B24" s="3" t="s">
        <v>21</v>
      </c>
      <c r="D24" s="248">
        <v>868</v>
      </c>
      <c r="E24" s="4">
        <v>776</v>
      </c>
      <c r="F24" s="4">
        <v>121</v>
      </c>
      <c r="G24" s="239">
        <v>345</v>
      </c>
      <c r="H24" s="239">
        <v>32</v>
      </c>
      <c r="I24" s="302">
        <v>411</v>
      </c>
      <c r="J24" s="205">
        <f>SUM(D24:I24)</f>
        <v>2553</v>
      </c>
    </row>
    <row r="25" spans="2:10" x14ac:dyDescent="0.35">
      <c r="B25" s="3" t="s">
        <v>23</v>
      </c>
      <c r="D25" s="248">
        <v>0</v>
      </c>
      <c r="E25" s="4">
        <v>13</v>
      </c>
      <c r="F25" s="179" t="s">
        <v>29</v>
      </c>
      <c r="G25" s="239">
        <v>14</v>
      </c>
      <c r="H25" s="289" t="s">
        <v>29</v>
      </c>
      <c r="I25" s="302">
        <v>0</v>
      </c>
      <c r="J25" s="205">
        <f>SUM(D25:I25)</f>
        <v>27</v>
      </c>
    </row>
    <row r="26" spans="2:10" x14ac:dyDescent="0.35">
      <c r="B26" s="3" t="s">
        <v>24</v>
      </c>
      <c r="D26" s="307">
        <v>0.75</v>
      </c>
      <c r="E26" s="7">
        <v>0.89</v>
      </c>
      <c r="F26" s="179" t="s">
        <v>29</v>
      </c>
      <c r="G26" s="268">
        <v>0.62</v>
      </c>
      <c r="H26" s="289" t="s">
        <v>29</v>
      </c>
      <c r="I26" s="308">
        <v>0.82</v>
      </c>
      <c r="J26" s="208">
        <f>AVERAGE(D26:I26)</f>
        <v>0.77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0.64</v>
      </c>
      <c r="E28" s="102">
        <v>0.6</v>
      </c>
      <c r="F28" s="294" t="s">
        <v>29</v>
      </c>
      <c r="G28" s="285">
        <v>0.61</v>
      </c>
      <c r="H28" s="280" t="s">
        <v>29</v>
      </c>
      <c r="I28" s="312">
        <v>0.64</v>
      </c>
      <c r="J28" s="212">
        <f>AVERAGE(D28:I28)</f>
        <v>0.62250000000000005</v>
      </c>
    </row>
  </sheetData>
  <pageMargins left="0.511811024" right="0.511811024" top="0.78740157500000008" bottom="0.78740157500000008" header="0.31496062000000008" footer="0.31496062000000008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0985-E631-44CB-90FC-AA4B07B54D80}">
  <dimension ref="B3:L28"/>
  <sheetViews>
    <sheetView showGridLines="0" topLeftCell="A3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46136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239">
        <v>1</v>
      </c>
      <c r="H6" s="239">
        <v>0</v>
      </c>
      <c r="I6" s="302">
        <v>9</v>
      </c>
      <c r="J6" s="205">
        <f t="shared" si="0"/>
        <v>14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44</v>
      </c>
      <c r="H7" s="239">
        <v>16</v>
      </c>
      <c r="I7" s="302">
        <v>52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39</v>
      </c>
      <c r="H8" s="239">
        <v>15</v>
      </c>
      <c r="I8" s="302">
        <v>49</v>
      </c>
      <c r="J8" s="205">
        <f t="shared" si="0"/>
        <v>220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3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62</v>
      </c>
      <c r="E11" s="4">
        <v>54</v>
      </c>
      <c r="F11" s="4">
        <v>34</v>
      </c>
      <c r="G11" s="239">
        <v>54</v>
      </c>
      <c r="H11" s="239">
        <v>16</v>
      </c>
      <c r="I11" s="302">
        <v>53</v>
      </c>
      <c r="J11" s="205">
        <f t="shared" si="0"/>
        <v>273</v>
      </c>
    </row>
    <row r="12" spans="2:12" x14ac:dyDescent="0.35">
      <c r="B12" s="3" t="s">
        <v>611</v>
      </c>
      <c r="D12" s="248">
        <v>4</v>
      </c>
      <c r="E12" s="4">
        <v>1</v>
      </c>
      <c r="F12" s="4">
        <v>2</v>
      </c>
      <c r="G12" s="239">
        <v>5</v>
      </c>
      <c r="H12" s="239">
        <v>0</v>
      </c>
      <c r="I12" s="302">
        <v>0</v>
      </c>
      <c r="J12" s="205">
        <f t="shared" si="0"/>
        <v>12</v>
      </c>
    </row>
    <row r="13" spans="2:12" x14ac:dyDescent="0.35">
      <c r="B13" s="3" t="s">
        <v>11</v>
      </c>
      <c r="D13" s="248">
        <v>12</v>
      </c>
      <c r="E13" s="4">
        <v>0</v>
      </c>
      <c r="F13" s="4">
        <v>0</v>
      </c>
      <c r="G13" s="239">
        <v>1</v>
      </c>
      <c r="H13" s="239">
        <v>0</v>
      </c>
      <c r="I13" s="302">
        <v>0</v>
      </c>
      <c r="J13" s="205">
        <f t="shared" si="0"/>
        <v>13</v>
      </c>
    </row>
    <row r="14" spans="2:12" x14ac:dyDescent="0.35">
      <c r="B14" s="3" t="s">
        <v>112</v>
      </c>
      <c r="D14" s="248">
        <v>6</v>
      </c>
      <c r="E14" s="4">
        <v>9</v>
      </c>
      <c r="F14" s="4">
        <v>1</v>
      </c>
      <c r="G14" s="239">
        <v>5</v>
      </c>
      <c r="H14" s="239">
        <v>3</v>
      </c>
      <c r="I14" s="302">
        <v>0</v>
      </c>
      <c r="J14" s="205">
        <f t="shared" si="0"/>
        <v>24</v>
      </c>
    </row>
    <row r="15" spans="2:12" x14ac:dyDescent="0.35">
      <c r="B15" s="3" t="s">
        <v>113</v>
      </c>
      <c r="D15" s="248">
        <v>2</v>
      </c>
      <c r="E15" s="4">
        <v>6</v>
      </c>
      <c r="F15" s="4">
        <v>1</v>
      </c>
      <c r="G15" s="239">
        <v>6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20</v>
      </c>
      <c r="E16" s="4">
        <v>0</v>
      </c>
      <c r="F16" s="15">
        <v>0</v>
      </c>
      <c r="G16" s="263">
        <v>2</v>
      </c>
      <c r="H16" s="239">
        <v>0</v>
      </c>
      <c r="I16" s="302">
        <v>21</v>
      </c>
      <c r="J16" s="205">
        <f t="shared" si="0"/>
        <v>43</v>
      </c>
    </row>
    <row r="17" spans="2:10" x14ac:dyDescent="0.35">
      <c r="B17" s="3" t="s">
        <v>14</v>
      </c>
      <c r="D17" s="248">
        <v>0</v>
      </c>
      <c r="E17" s="4">
        <v>0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4</v>
      </c>
      <c r="E18" s="4">
        <v>0</v>
      </c>
      <c r="F18" s="15">
        <v>0</v>
      </c>
      <c r="G18" s="239">
        <v>0</v>
      </c>
      <c r="H18" s="303">
        <v>0</v>
      </c>
      <c r="I18" s="302">
        <v>0</v>
      </c>
      <c r="J18" s="205">
        <f t="shared" si="0"/>
        <v>4</v>
      </c>
    </row>
    <row r="19" spans="2:10" x14ac:dyDescent="0.35">
      <c r="B19" s="3" t="s">
        <v>16</v>
      </c>
      <c r="D19" s="248">
        <v>24</v>
      </c>
      <c r="E19" s="4">
        <v>0</v>
      </c>
      <c r="F19" s="15">
        <v>0</v>
      </c>
      <c r="G19" s="299">
        <v>2</v>
      </c>
      <c r="H19" s="239">
        <v>6</v>
      </c>
      <c r="I19" s="302">
        <v>21</v>
      </c>
      <c r="J19" s="205">
        <f t="shared" si="0"/>
        <v>53</v>
      </c>
    </row>
    <row r="20" spans="2:10" x14ac:dyDescent="0.35">
      <c r="B20" s="3" t="s">
        <v>17</v>
      </c>
      <c r="D20" s="304">
        <v>8.0000000000000002E-3</v>
      </c>
      <c r="E20" s="6">
        <v>7.9000000000000008E-3</v>
      </c>
      <c r="F20" s="6">
        <v>2.8E-3</v>
      </c>
      <c r="G20" s="265">
        <v>1.1999999999999999E-3</v>
      </c>
      <c r="H20" s="265">
        <v>0</v>
      </c>
      <c r="I20" s="305">
        <v>8.8999999999999999E-3</v>
      </c>
      <c r="J20" s="207">
        <f>AVERAGE(D20:I20)</f>
        <v>4.7999999999999996E-3</v>
      </c>
    </row>
    <row r="21" spans="2:10" x14ac:dyDescent="0.35">
      <c r="B21" s="3" t="s">
        <v>18</v>
      </c>
      <c r="D21" s="304">
        <v>9.4000000000000004E-3</v>
      </c>
      <c r="E21" s="6">
        <v>1.89E-2</v>
      </c>
      <c r="F21" s="6">
        <v>1.89E-2</v>
      </c>
      <c r="G21" s="265">
        <v>6.4999999999999997E-3</v>
      </c>
      <c r="H21" s="265">
        <v>4.4999999999999997E-3</v>
      </c>
      <c r="I21" s="305">
        <v>1.21E-2</v>
      </c>
      <c r="J21" s="207">
        <f>AVERAGE(D21:I21)</f>
        <v>1.1716666666666667E-2</v>
      </c>
    </row>
    <row r="22" spans="2:10" x14ac:dyDescent="0.35">
      <c r="B22" s="3" t="s">
        <v>19</v>
      </c>
      <c r="D22" s="307">
        <v>0.84</v>
      </c>
      <c r="E22" s="7">
        <v>0.87</v>
      </c>
      <c r="F22" s="7">
        <v>0.77</v>
      </c>
      <c r="G22" s="268">
        <v>0.8</v>
      </c>
      <c r="H22" s="268">
        <v>0.59</v>
      </c>
      <c r="I22" s="308">
        <v>0.62</v>
      </c>
      <c r="J22" s="208">
        <f>AVERAGE(D22:I22)</f>
        <v>0.74833333333333341</v>
      </c>
    </row>
    <row r="23" spans="2:10" x14ac:dyDescent="0.35">
      <c r="B23" s="3" t="s">
        <v>20</v>
      </c>
      <c r="D23" s="279">
        <v>52546</v>
      </c>
      <c r="E23" s="8">
        <v>32588</v>
      </c>
      <c r="F23" s="8">
        <v>23581</v>
      </c>
      <c r="G23" s="273">
        <v>57033</v>
      </c>
      <c r="H23" s="273">
        <v>9394</v>
      </c>
      <c r="I23" s="281">
        <v>54168</v>
      </c>
      <c r="J23" s="210">
        <f>SUM(D23:I23)</f>
        <v>229310</v>
      </c>
    </row>
    <row r="24" spans="2:10" x14ac:dyDescent="0.35">
      <c r="B24" s="3" t="s">
        <v>21</v>
      </c>
      <c r="D24" s="248">
        <v>474</v>
      </c>
      <c r="E24" s="4">
        <v>654</v>
      </c>
      <c r="F24" s="4">
        <v>247</v>
      </c>
      <c r="G24" s="239">
        <v>501</v>
      </c>
      <c r="H24" s="239">
        <v>336</v>
      </c>
      <c r="I24" s="302">
        <v>389</v>
      </c>
      <c r="J24" s="205">
        <f>SUM(D24:I24)</f>
        <v>2601</v>
      </c>
    </row>
    <row r="25" spans="2:10" x14ac:dyDescent="0.35">
      <c r="B25" s="3" t="s">
        <v>23</v>
      </c>
      <c r="D25" s="248">
        <v>0</v>
      </c>
      <c r="E25" s="4">
        <v>14</v>
      </c>
      <c r="F25" s="179" t="s">
        <v>29</v>
      </c>
      <c r="G25" s="239">
        <v>10</v>
      </c>
      <c r="H25" s="289" t="s">
        <v>29</v>
      </c>
      <c r="I25" s="302">
        <v>4</v>
      </c>
      <c r="J25" s="205">
        <f>SUM(D25:I25)</f>
        <v>28</v>
      </c>
    </row>
    <row r="26" spans="2:10" x14ac:dyDescent="0.35">
      <c r="B26" s="3" t="s">
        <v>24</v>
      </c>
      <c r="D26" s="307">
        <v>0.78</v>
      </c>
      <c r="E26" s="7">
        <v>0.91</v>
      </c>
      <c r="F26" s="179" t="s">
        <v>29</v>
      </c>
      <c r="G26" s="268">
        <v>0.62</v>
      </c>
      <c r="H26" s="289" t="s">
        <v>29</v>
      </c>
      <c r="I26" s="308">
        <v>0.86</v>
      </c>
      <c r="J26" s="208">
        <f>AVERAGE(D26:I26)</f>
        <v>0.79249999999999998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0.52</v>
      </c>
      <c r="E28" s="102">
        <v>0.6</v>
      </c>
      <c r="F28" s="294" t="s">
        <v>29</v>
      </c>
      <c r="G28" s="285">
        <v>0.61</v>
      </c>
      <c r="H28" s="280" t="s">
        <v>29</v>
      </c>
      <c r="I28" s="312">
        <v>0.72</v>
      </c>
      <c r="J28" s="212">
        <f>AVERAGE(D28:I28)</f>
        <v>0.61250000000000004</v>
      </c>
    </row>
  </sheetData>
  <pageMargins left="0.511811024" right="0.511811024" top="0.78740157500000008" bottom="0.78740157500000008" header="0.31496062000000008" footer="0.31496062000000008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4C6D-D5F9-41C6-A885-A3011A1D1679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46137</v>
      </c>
      <c r="L4" s="25"/>
    </row>
    <row r="5" spans="2:12" x14ac:dyDescent="0.35">
      <c r="B5" s="82" t="s">
        <v>53</v>
      </c>
      <c r="D5" s="96">
        <v>4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26</v>
      </c>
      <c r="K5" s="41"/>
      <c r="L5" s="25"/>
    </row>
    <row r="6" spans="2:12" x14ac:dyDescent="0.35">
      <c r="B6" s="82" t="s">
        <v>22</v>
      </c>
      <c r="D6" s="206">
        <v>4</v>
      </c>
      <c r="E6" s="173">
        <v>0</v>
      </c>
      <c r="F6" s="173">
        <v>0</v>
      </c>
      <c r="G6" s="239">
        <v>0</v>
      </c>
      <c r="H6" s="239">
        <v>0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47</v>
      </c>
      <c r="H7" s="239">
        <v>16</v>
      </c>
      <c r="I7" s="302">
        <v>60</v>
      </c>
      <c r="J7" s="205">
        <f t="shared" si="0"/>
        <v>257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42</v>
      </c>
      <c r="H8" s="239">
        <v>15</v>
      </c>
      <c r="I8" s="302">
        <v>55</v>
      </c>
      <c r="J8" s="205">
        <f t="shared" si="0"/>
        <v>229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5</v>
      </c>
      <c r="J9" s="205">
        <f t="shared" si="0"/>
        <v>22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57</v>
      </c>
      <c r="E11" s="4">
        <v>47</v>
      </c>
      <c r="F11" s="4">
        <v>34</v>
      </c>
      <c r="G11" s="239">
        <v>53</v>
      </c>
      <c r="H11" s="239">
        <v>17</v>
      </c>
      <c r="I11" s="302">
        <v>58</v>
      </c>
      <c r="J11" s="205">
        <f t="shared" si="0"/>
        <v>266</v>
      </c>
    </row>
    <row r="12" spans="2:12" x14ac:dyDescent="0.35">
      <c r="B12" s="3" t="s">
        <v>611</v>
      </c>
      <c r="D12" s="248">
        <v>5</v>
      </c>
      <c r="E12" s="4">
        <v>1</v>
      </c>
      <c r="F12" s="4">
        <v>3</v>
      </c>
      <c r="G12" s="239">
        <v>0</v>
      </c>
      <c r="H12" s="239">
        <v>0</v>
      </c>
      <c r="I12" s="302">
        <v>2</v>
      </c>
      <c r="J12" s="205">
        <f t="shared" si="0"/>
        <v>11</v>
      </c>
    </row>
    <row r="13" spans="2:12" x14ac:dyDescent="0.35">
      <c r="B13" s="3" t="s">
        <v>11</v>
      </c>
      <c r="D13" s="248">
        <v>6</v>
      </c>
      <c r="E13" s="4">
        <v>0</v>
      </c>
      <c r="F13" s="4">
        <v>2</v>
      </c>
      <c r="G13" s="239">
        <v>2</v>
      </c>
      <c r="H13" s="239">
        <v>1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5</v>
      </c>
      <c r="E14" s="4">
        <v>0</v>
      </c>
      <c r="F14" s="4">
        <v>0</v>
      </c>
      <c r="G14" s="239">
        <v>4</v>
      </c>
      <c r="H14" s="239">
        <v>1</v>
      </c>
      <c r="I14" s="302">
        <v>0</v>
      </c>
      <c r="J14" s="205">
        <f t="shared" si="0"/>
        <v>10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24</v>
      </c>
      <c r="E16" s="4">
        <v>0</v>
      </c>
      <c r="F16" s="15">
        <v>0</v>
      </c>
      <c r="G16" s="263">
        <v>6</v>
      </c>
      <c r="H16" s="239">
        <v>0</v>
      </c>
      <c r="I16" s="302">
        <v>33</v>
      </c>
      <c r="J16" s="205">
        <f t="shared" si="0"/>
        <v>63</v>
      </c>
    </row>
    <row r="17" spans="2:10" x14ac:dyDescent="0.35">
      <c r="B17" s="3" t="s">
        <v>14</v>
      </c>
      <c r="D17" s="248">
        <v>0</v>
      </c>
      <c r="E17" s="4">
        <v>4</v>
      </c>
      <c r="F17" s="15">
        <v>0</v>
      </c>
      <c r="G17" s="239">
        <v>0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0</v>
      </c>
      <c r="E18" s="4">
        <v>0</v>
      </c>
      <c r="F18" s="15">
        <v>8</v>
      </c>
      <c r="G18" s="239">
        <v>0</v>
      </c>
      <c r="H18" s="303">
        <v>0</v>
      </c>
      <c r="I18" s="302">
        <v>0</v>
      </c>
      <c r="J18" s="205">
        <f t="shared" si="0"/>
        <v>8</v>
      </c>
    </row>
    <row r="19" spans="2:10" x14ac:dyDescent="0.35">
      <c r="B19" s="3" t="s">
        <v>16</v>
      </c>
      <c r="D19" s="248">
        <v>24</v>
      </c>
      <c r="E19" s="4">
        <v>4</v>
      </c>
      <c r="F19" s="15">
        <v>8</v>
      </c>
      <c r="G19" s="299">
        <v>6</v>
      </c>
      <c r="H19" s="239">
        <v>6</v>
      </c>
      <c r="I19" s="302">
        <v>33</v>
      </c>
      <c r="J19" s="205">
        <f t="shared" si="0"/>
        <v>81</v>
      </c>
    </row>
    <row r="20" spans="2:10" x14ac:dyDescent="0.35">
      <c r="B20" s="3" t="s">
        <v>17</v>
      </c>
      <c r="D20" s="304">
        <v>6.1000000000000004E-3</v>
      </c>
      <c r="E20" s="6">
        <v>1.6299999999999999E-2</v>
      </c>
      <c r="F20" s="6">
        <v>2.2000000000000001E-3</v>
      </c>
      <c r="G20" s="265" t="s">
        <v>79</v>
      </c>
      <c r="H20" s="265">
        <v>6.7000000000000002E-3</v>
      </c>
      <c r="I20" s="305">
        <v>2.5999999999999999E-3</v>
      </c>
      <c r="J20" s="207">
        <f>AVERAGE(D20:I20)</f>
        <v>6.7799999999999996E-3</v>
      </c>
    </row>
    <row r="21" spans="2:10" x14ac:dyDescent="0.35">
      <c r="B21" s="3" t="s">
        <v>18</v>
      </c>
      <c r="D21" s="304">
        <v>9.1999999999999998E-3</v>
      </c>
      <c r="E21" s="6">
        <v>1.9300000000000001E-2</v>
      </c>
      <c r="F21" s="6">
        <v>1.9300000000000001E-2</v>
      </c>
      <c r="G21" s="265" t="s">
        <v>819</v>
      </c>
      <c r="H21" s="265">
        <v>4.5999999999999999E-3</v>
      </c>
      <c r="I21" s="305">
        <v>1.21E-2</v>
      </c>
      <c r="J21" s="207">
        <f>AVERAGE(D21:I21)</f>
        <v>1.29E-2</v>
      </c>
    </row>
    <row r="22" spans="2:10" x14ac:dyDescent="0.35">
      <c r="B22" s="3" t="s">
        <v>19</v>
      </c>
      <c r="D22" s="307">
        <v>0.8</v>
      </c>
      <c r="E22" s="7">
        <v>0.79</v>
      </c>
      <c r="F22" s="7">
        <v>0.81</v>
      </c>
      <c r="G22" s="268">
        <v>0.79</v>
      </c>
      <c r="H22" s="268">
        <v>0.59</v>
      </c>
      <c r="I22" s="308">
        <v>0.54</v>
      </c>
      <c r="J22" s="208">
        <f>AVERAGE(D22:I22)</f>
        <v>0.72000000000000008</v>
      </c>
    </row>
    <row r="23" spans="2:10" x14ac:dyDescent="0.35">
      <c r="B23" s="3" t="s">
        <v>20</v>
      </c>
      <c r="D23" s="279">
        <v>39743</v>
      </c>
      <c r="E23" s="8">
        <v>30884</v>
      </c>
      <c r="F23" s="8">
        <v>28905</v>
      </c>
      <c r="G23" s="273">
        <v>56109</v>
      </c>
      <c r="H23" s="273">
        <v>9949</v>
      </c>
      <c r="I23" s="281">
        <v>54152</v>
      </c>
      <c r="J23" s="210">
        <f>SUM(D23:I23)</f>
        <v>219742</v>
      </c>
    </row>
    <row r="24" spans="2:10" x14ac:dyDescent="0.35">
      <c r="B24" s="3" t="s">
        <v>21</v>
      </c>
      <c r="D24" s="248">
        <v>512</v>
      </c>
      <c r="E24" s="4">
        <v>522</v>
      </c>
      <c r="F24" s="4">
        <v>319</v>
      </c>
      <c r="G24" s="239">
        <v>499</v>
      </c>
      <c r="H24" s="239">
        <v>306</v>
      </c>
      <c r="I24" s="302">
        <v>572</v>
      </c>
      <c r="J24" s="205">
        <f>SUM(D24:I24)</f>
        <v>2730</v>
      </c>
    </row>
    <row r="25" spans="2:10" x14ac:dyDescent="0.35">
      <c r="B25" s="3" t="s">
        <v>23</v>
      </c>
      <c r="D25" s="248">
        <v>2</v>
      </c>
      <c r="E25" s="4">
        <v>9</v>
      </c>
      <c r="F25" s="179" t="s">
        <v>29</v>
      </c>
      <c r="G25" s="239">
        <v>6</v>
      </c>
      <c r="H25" s="289" t="s">
        <v>29</v>
      </c>
      <c r="I25" s="302">
        <v>3</v>
      </c>
      <c r="J25" s="205">
        <f>SUM(D25:I25)</f>
        <v>20</v>
      </c>
    </row>
    <row r="26" spans="2:10" x14ac:dyDescent="0.35">
      <c r="B26" s="3" t="s">
        <v>24</v>
      </c>
      <c r="D26" s="307">
        <v>0.73</v>
      </c>
      <c r="E26" s="7">
        <v>0.91</v>
      </c>
      <c r="F26" s="179" t="s">
        <v>29</v>
      </c>
      <c r="G26" s="268">
        <v>0.62</v>
      </c>
      <c r="H26" s="289" t="s">
        <v>29</v>
      </c>
      <c r="I26" s="308">
        <v>0.86</v>
      </c>
      <c r="J26" s="208">
        <f>AVERAGE(D26:I26)</f>
        <v>0.78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0.49</v>
      </c>
      <c r="E28" s="102">
        <v>0.6</v>
      </c>
      <c r="F28" s="294" t="s">
        <v>29</v>
      </c>
      <c r="G28" s="285">
        <v>0.68</v>
      </c>
      <c r="H28" s="280" t="s">
        <v>29</v>
      </c>
      <c r="I28" s="312">
        <v>0.71</v>
      </c>
      <c r="J28" s="212">
        <f>AVERAGE(D28:I28)</f>
        <v>0.62</v>
      </c>
    </row>
  </sheetData>
  <pageMargins left="0.511811024" right="0.511811024" top="0.78740157500000008" bottom="0.78740157500000008" header="0.31496062000000008" footer="0.31496062000000008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7B8B-0265-4A37-B8B6-692F20C310A2}">
  <dimension ref="B3:L28"/>
  <sheetViews>
    <sheetView showGridLines="0" topLeftCell="A7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46139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3</v>
      </c>
      <c r="H5" s="239">
        <v>2</v>
      </c>
      <c r="I5" s="302">
        <v>4</v>
      </c>
      <c r="J5" s="205">
        <f t="shared" si="0"/>
        <v>24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0</v>
      </c>
      <c r="H6" s="239">
        <v>0</v>
      </c>
      <c r="I6" s="302">
        <v>4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48</v>
      </c>
      <c r="H7" s="239">
        <v>16</v>
      </c>
      <c r="I7" s="302">
        <v>57</v>
      </c>
      <c r="J7" s="205">
        <f t="shared" si="0"/>
        <v>255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43</v>
      </c>
      <c r="H8" s="239">
        <v>15</v>
      </c>
      <c r="I8" s="302">
        <v>51</v>
      </c>
      <c r="J8" s="205">
        <f t="shared" si="0"/>
        <v>226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59</v>
      </c>
      <c r="E11" s="4">
        <v>57</v>
      </c>
      <c r="F11" s="4">
        <v>29</v>
      </c>
      <c r="G11" s="239">
        <v>57</v>
      </c>
      <c r="H11" s="239">
        <v>18</v>
      </c>
      <c r="I11" s="302">
        <v>55</v>
      </c>
      <c r="J11" s="205">
        <f t="shared" si="0"/>
        <v>275</v>
      </c>
    </row>
    <row r="12" spans="2:12" x14ac:dyDescent="0.35">
      <c r="B12" s="3" t="s">
        <v>611</v>
      </c>
      <c r="D12" s="248">
        <v>3</v>
      </c>
      <c r="E12" s="4">
        <v>2</v>
      </c>
      <c r="F12" s="4">
        <v>3</v>
      </c>
      <c r="G12" s="239">
        <v>2</v>
      </c>
      <c r="H12" s="239">
        <v>0</v>
      </c>
      <c r="I12" s="302">
        <v>3</v>
      </c>
      <c r="J12" s="205">
        <f t="shared" si="0"/>
        <v>13</v>
      </c>
    </row>
    <row r="13" spans="2:12" x14ac:dyDescent="0.35">
      <c r="B13" s="3" t="s">
        <v>11</v>
      </c>
      <c r="D13" s="248">
        <v>10</v>
      </c>
      <c r="E13" s="4">
        <v>0</v>
      </c>
      <c r="F13" s="4">
        <v>2</v>
      </c>
      <c r="G13" s="239">
        <v>1</v>
      </c>
      <c r="H13" s="239">
        <v>0</v>
      </c>
      <c r="I13" s="302">
        <v>1</v>
      </c>
      <c r="J13" s="205">
        <f t="shared" si="0"/>
        <v>14</v>
      </c>
    </row>
    <row r="14" spans="2:12" x14ac:dyDescent="0.35">
      <c r="B14" s="3" t="s">
        <v>112</v>
      </c>
      <c r="D14" s="248">
        <v>4</v>
      </c>
      <c r="E14" s="4">
        <v>6</v>
      </c>
      <c r="F14" s="4">
        <v>2</v>
      </c>
      <c r="G14" s="239">
        <v>8</v>
      </c>
      <c r="H14" s="239">
        <v>0</v>
      </c>
      <c r="I14" s="302">
        <v>0</v>
      </c>
      <c r="J14" s="205">
        <f t="shared" si="0"/>
        <v>20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40</v>
      </c>
      <c r="E16" s="4">
        <v>0</v>
      </c>
      <c r="F16" s="15">
        <v>0</v>
      </c>
      <c r="G16" s="263">
        <v>10</v>
      </c>
      <c r="H16" s="239">
        <v>0</v>
      </c>
      <c r="I16" s="302">
        <v>33</v>
      </c>
      <c r="J16" s="205">
        <f t="shared" si="0"/>
        <v>83</v>
      </c>
    </row>
    <row r="17" spans="2:10" x14ac:dyDescent="0.35">
      <c r="B17" s="3" t="s">
        <v>14</v>
      </c>
      <c r="D17" s="248">
        <v>0</v>
      </c>
      <c r="E17" s="4">
        <v>5</v>
      </c>
      <c r="F17" s="15">
        <v>8</v>
      </c>
      <c r="G17" s="239">
        <v>0</v>
      </c>
      <c r="H17" s="303">
        <v>0</v>
      </c>
      <c r="I17" s="302">
        <v>0</v>
      </c>
      <c r="J17" s="205">
        <f t="shared" si="0"/>
        <v>13</v>
      </c>
    </row>
    <row r="18" spans="2:10" x14ac:dyDescent="0.35">
      <c r="B18" s="3" t="s">
        <v>15</v>
      </c>
      <c r="D18" s="248">
        <v>0</v>
      </c>
      <c r="E18" s="4">
        <v>10</v>
      </c>
      <c r="F18" s="15">
        <v>20</v>
      </c>
      <c r="G18" s="239">
        <v>6</v>
      </c>
      <c r="H18" s="303">
        <v>0</v>
      </c>
      <c r="I18" s="302">
        <v>3</v>
      </c>
      <c r="J18" s="205">
        <f t="shared" si="0"/>
        <v>39</v>
      </c>
    </row>
    <row r="19" spans="2:10" x14ac:dyDescent="0.35">
      <c r="B19" s="3" t="s">
        <v>16</v>
      </c>
      <c r="D19" s="248">
        <v>40</v>
      </c>
      <c r="E19" s="4">
        <v>15</v>
      </c>
      <c r="F19" s="15">
        <v>28</v>
      </c>
      <c r="G19" s="299">
        <v>16</v>
      </c>
      <c r="H19" s="239">
        <v>6</v>
      </c>
      <c r="I19" s="302">
        <v>36</v>
      </c>
      <c r="J19" s="205">
        <f t="shared" si="0"/>
        <v>141</v>
      </c>
    </row>
    <row r="20" spans="2:10" x14ac:dyDescent="0.35">
      <c r="B20" s="3" t="s">
        <v>17</v>
      </c>
      <c r="D20" s="304">
        <v>1.0999999999999999E-2</v>
      </c>
      <c r="E20" s="6">
        <v>1.43E-2</v>
      </c>
      <c r="F20" s="6">
        <v>6.6E-3</v>
      </c>
      <c r="G20" s="265" t="s">
        <v>192</v>
      </c>
      <c r="H20" s="265">
        <v>5.0000000000000001E-3</v>
      </c>
      <c r="I20" s="305">
        <v>1.2200000000000001E-2</v>
      </c>
      <c r="J20" s="207">
        <f>AVERAGE(D20:I20)</f>
        <v>9.8199999999999989E-3</v>
      </c>
    </row>
    <row r="21" spans="2:10" x14ac:dyDescent="0.35">
      <c r="B21" s="3" t="s">
        <v>18</v>
      </c>
      <c r="D21" s="304">
        <v>9.2999999999999992E-3</v>
      </c>
      <c r="E21" s="6">
        <v>1.9900000000000001E-2</v>
      </c>
      <c r="F21" s="6">
        <v>1.9900000000000001E-2</v>
      </c>
      <c r="G21" s="265" t="s">
        <v>576</v>
      </c>
      <c r="H21" s="265">
        <v>4.4999999999999997E-3</v>
      </c>
      <c r="I21" s="305">
        <v>1.2E-2</v>
      </c>
      <c r="J21" s="207">
        <f>AVERAGE(D21:I21)</f>
        <v>1.3120000000000001E-2</v>
      </c>
    </row>
    <row r="22" spans="2:10" x14ac:dyDescent="0.35">
      <c r="B22" s="3" t="s">
        <v>19</v>
      </c>
      <c r="D22" s="307">
        <v>0.89</v>
      </c>
      <c r="E22" s="7">
        <v>0.91</v>
      </c>
      <c r="F22" s="7">
        <v>0.83</v>
      </c>
      <c r="G22" s="268">
        <v>0.81</v>
      </c>
      <c r="H22" s="268">
        <v>0.7</v>
      </c>
      <c r="I22" s="308">
        <v>0.64</v>
      </c>
      <c r="J22" s="208">
        <f>AVERAGE(D22:I22)</f>
        <v>0.79666666666666652</v>
      </c>
    </row>
    <row r="23" spans="2:10" x14ac:dyDescent="0.35">
      <c r="B23" s="3" t="s">
        <v>20</v>
      </c>
      <c r="D23" s="279">
        <v>67602</v>
      </c>
      <c r="E23" s="8">
        <v>45753</v>
      </c>
      <c r="F23" s="8">
        <v>24332</v>
      </c>
      <c r="G23" s="273">
        <v>57456</v>
      </c>
      <c r="H23" s="273">
        <v>12607</v>
      </c>
      <c r="I23" s="281">
        <v>58067</v>
      </c>
      <c r="J23" s="210">
        <f>SUM(D23:I23)</f>
        <v>265817</v>
      </c>
    </row>
    <row r="24" spans="2:10" x14ac:dyDescent="0.35">
      <c r="B24" s="3" t="s">
        <v>21</v>
      </c>
      <c r="D24" s="248">
        <v>575</v>
      </c>
      <c r="E24" s="4">
        <v>861</v>
      </c>
      <c r="F24" s="4">
        <v>413</v>
      </c>
      <c r="G24" s="239">
        <v>730</v>
      </c>
      <c r="H24" s="239">
        <v>294</v>
      </c>
      <c r="I24" s="302">
        <v>454</v>
      </c>
      <c r="J24" s="205">
        <f>SUM(D24:I24)</f>
        <v>3327</v>
      </c>
    </row>
    <row r="25" spans="2:10" x14ac:dyDescent="0.35">
      <c r="B25" s="3" t="s">
        <v>23</v>
      </c>
      <c r="D25" s="248">
        <v>0</v>
      </c>
      <c r="E25" s="4">
        <v>10</v>
      </c>
      <c r="F25" s="179" t="s">
        <v>29</v>
      </c>
      <c r="G25" s="239">
        <v>7</v>
      </c>
      <c r="H25" s="289" t="s">
        <v>29</v>
      </c>
      <c r="I25" s="302">
        <v>17</v>
      </c>
      <c r="J25" s="205">
        <f>SUM(D25:I25)</f>
        <v>34</v>
      </c>
    </row>
    <row r="26" spans="2:10" x14ac:dyDescent="0.35">
      <c r="B26" s="3" t="s">
        <v>24</v>
      </c>
      <c r="D26" s="307">
        <v>0.73</v>
      </c>
      <c r="E26" s="7">
        <v>0.87</v>
      </c>
      <c r="F26" s="179" t="s">
        <v>29</v>
      </c>
      <c r="G26" s="268">
        <v>0.57999999999999996</v>
      </c>
      <c r="H26" s="289" t="s">
        <v>29</v>
      </c>
      <c r="I26" s="308">
        <v>0.79</v>
      </c>
      <c r="J26" s="208">
        <f>AVERAGE(D26:I26)</f>
        <v>0.74250000000000005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0.47</v>
      </c>
      <c r="E28" s="102">
        <v>0.6</v>
      </c>
      <c r="F28" s="294" t="s">
        <v>29</v>
      </c>
      <c r="G28" s="285">
        <v>0.7</v>
      </c>
      <c r="H28" s="280" t="s">
        <v>29</v>
      </c>
      <c r="I28" s="312">
        <v>0.71</v>
      </c>
      <c r="J28" s="212">
        <f>AVERAGE(D28:I28)</f>
        <v>0.61999999999999988</v>
      </c>
    </row>
  </sheetData>
  <pageMargins left="0.511811024" right="0.511811024" top="0.78740157500000008" bottom="0.78740157500000008" header="0.31496062000000008" footer="0.31496062000000008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ABFA-1446-40BC-8FC0-31C597DAA705}">
  <dimension ref="B3:L28"/>
  <sheetViews>
    <sheetView showGridLines="0" topLeftCell="A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46140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4</v>
      </c>
      <c r="H5" s="239">
        <v>2</v>
      </c>
      <c r="I5" s="302">
        <v>4</v>
      </c>
      <c r="J5" s="205">
        <f t="shared" si="0"/>
        <v>25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1</v>
      </c>
      <c r="H6" s="239">
        <v>1</v>
      </c>
      <c r="I6" s="302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47</v>
      </c>
      <c r="H7" s="239">
        <v>16</v>
      </c>
      <c r="I7" s="302">
        <v>60</v>
      </c>
      <c r="J7" s="205">
        <f t="shared" si="0"/>
        <v>257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42</v>
      </c>
      <c r="H8" s="239">
        <v>15</v>
      </c>
      <c r="I8" s="302">
        <v>54</v>
      </c>
      <c r="J8" s="205">
        <f t="shared" si="0"/>
        <v>228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60</v>
      </c>
      <c r="E11" s="4">
        <v>58</v>
      </c>
      <c r="F11" s="4">
        <v>32</v>
      </c>
      <c r="G11" s="239">
        <v>60</v>
      </c>
      <c r="H11" s="239">
        <v>16</v>
      </c>
      <c r="I11" s="302">
        <v>60</v>
      </c>
      <c r="J11" s="205">
        <f t="shared" si="0"/>
        <v>286</v>
      </c>
    </row>
    <row r="12" spans="2:12" x14ac:dyDescent="0.35">
      <c r="B12" s="3" t="s">
        <v>611</v>
      </c>
      <c r="D12" s="248">
        <v>5</v>
      </c>
      <c r="E12" s="4">
        <v>1</v>
      </c>
      <c r="F12" s="4">
        <v>4</v>
      </c>
      <c r="G12" s="239">
        <v>1</v>
      </c>
      <c r="H12" s="239">
        <v>0</v>
      </c>
      <c r="I12" s="302">
        <v>4</v>
      </c>
      <c r="J12" s="205">
        <f t="shared" si="0"/>
        <v>15</v>
      </c>
    </row>
    <row r="13" spans="2:12" x14ac:dyDescent="0.35">
      <c r="B13" s="3" t="s">
        <v>11</v>
      </c>
      <c r="D13" s="248">
        <v>13</v>
      </c>
      <c r="E13" s="4">
        <v>0</v>
      </c>
      <c r="F13" s="4">
        <v>0</v>
      </c>
      <c r="G13" s="239">
        <v>0</v>
      </c>
      <c r="H13" s="239">
        <v>1</v>
      </c>
      <c r="I13" s="302">
        <v>0</v>
      </c>
      <c r="J13" s="205">
        <f t="shared" si="0"/>
        <v>14</v>
      </c>
    </row>
    <row r="14" spans="2:12" x14ac:dyDescent="0.35">
      <c r="B14" s="3" t="s">
        <v>112</v>
      </c>
      <c r="D14" s="248">
        <v>5</v>
      </c>
      <c r="E14" s="4">
        <v>7</v>
      </c>
      <c r="F14" s="4">
        <v>4</v>
      </c>
      <c r="G14" s="239">
        <v>12</v>
      </c>
      <c r="H14" s="239">
        <v>2</v>
      </c>
      <c r="I14" s="302">
        <v>0</v>
      </c>
      <c r="J14" s="205">
        <f t="shared" si="0"/>
        <v>30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2</v>
      </c>
      <c r="G15" s="239">
        <v>3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29</v>
      </c>
      <c r="E16" s="4">
        <v>0</v>
      </c>
      <c r="F16" s="15">
        <v>0</v>
      </c>
      <c r="G16" s="263">
        <v>3</v>
      </c>
      <c r="H16" s="239">
        <v>0</v>
      </c>
      <c r="I16" s="302">
        <v>34</v>
      </c>
      <c r="J16" s="205">
        <f t="shared" si="0"/>
        <v>66</v>
      </c>
    </row>
    <row r="17" spans="2:10" x14ac:dyDescent="0.35">
      <c r="B17" s="3" t="s">
        <v>14</v>
      </c>
      <c r="D17" s="248">
        <v>4</v>
      </c>
      <c r="E17" s="4">
        <v>5</v>
      </c>
      <c r="F17" s="15">
        <v>7</v>
      </c>
      <c r="G17" s="239">
        <v>0</v>
      </c>
      <c r="H17" s="303">
        <v>0</v>
      </c>
      <c r="I17" s="302">
        <v>12</v>
      </c>
      <c r="J17" s="205">
        <f t="shared" si="0"/>
        <v>28</v>
      </c>
    </row>
    <row r="18" spans="2:10" x14ac:dyDescent="0.35">
      <c r="B18" s="3" t="s">
        <v>15</v>
      </c>
      <c r="D18" s="248">
        <v>32</v>
      </c>
      <c r="E18" s="4">
        <v>7</v>
      </c>
      <c r="F18" s="15">
        <v>15</v>
      </c>
      <c r="G18" s="239">
        <v>30</v>
      </c>
      <c r="H18" s="303">
        <v>0</v>
      </c>
      <c r="I18" s="302">
        <v>4</v>
      </c>
      <c r="J18" s="205">
        <f t="shared" si="0"/>
        <v>88</v>
      </c>
    </row>
    <row r="19" spans="2:10" x14ac:dyDescent="0.35">
      <c r="B19" s="3" t="s">
        <v>16</v>
      </c>
      <c r="D19" s="248">
        <v>65</v>
      </c>
      <c r="E19" s="4">
        <v>12</v>
      </c>
      <c r="F19" s="15">
        <v>22</v>
      </c>
      <c r="G19" s="299">
        <v>33</v>
      </c>
      <c r="H19" s="239">
        <v>8</v>
      </c>
      <c r="I19" s="302">
        <v>50</v>
      </c>
      <c r="J19" s="205">
        <f t="shared" si="0"/>
        <v>190</v>
      </c>
    </row>
    <row r="20" spans="2:10" x14ac:dyDescent="0.35">
      <c r="B20" s="3" t="s">
        <v>17</v>
      </c>
      <c r="D20" s="304">
        <v>7.7999999999999996E-3</v>
      </c>
      <c r="E20" s="6">
        <v>1.41E-2</v>
      </c>
      <c r="F20" s="6">
        <v>6.1000000000000004E-3</v>
      </c>
      <c r="G20" s="265" t="s">
        <v>91</v>
      </c>
      <c r="H20" s="265">
        <v>4.4000000000000003E-3</v>
      </c>
      <c r="I20" s="305">
        <v>5.5999999999999999E-3</v>
      </c>
      <c r="J20" s="207">
        <f>AVERAGE(D20:I20)</f>
        <v>7.6E-3</v>
      </c>
    </row>
    <row r="21" spans="2:10" x14ac:dyDescent="0.35">
      <c r="B21" s="3" t="s">
        <v>18</v>
      </c>
      <c r="D21" s="304">
        <v>0.01</v>
      </c>
      <c r="E21" s="6">
        <v>1.9900000000000001E-2</v>
      </c>
      <c r="F21" s="6">
        <v>1.9900000000000001E-2</v>
      </c>
      <c r="G21" s="265" t="s">
        <v>320</v>
      </c>
      <c r="H21" s="265">
        <v>1.8E-3</v>
      </c>
      <c r="I21" s="305">
        <v>1.0200000000000001E-2</v>
      </c>
      <c r="J21" s="207">
        <f>AVERAGE(D21:I21)</f>
        <v>1.2360000000000001E-2</v>
      </c>
    </row>
    <row r="22" spans="2:10" x14ac:dyDescent="0.35">
      <c r="B22" s="3" t="s">
        <v>19</v>
      </c>
      <c r="D22" s="307">
        <v>0.89</v>
      </c>
      <c r="E22" s="7">
        <v>0.92</v>
      </c>
      <c r="F22" s="7">
        <v>0.85</v>
      </c>
      <c r="G22" s="268">
        <v>0.85</v>
      </c>
      <c r="H22" s="268">
        <v>0.75</v>
      </c>
      <c r="I22" s="308">
        <v>0.63</v>
      </c>
      <c r="J22" s="208">
        <f>AVERAGE(D22:I22)</f>
        <v>0.81499999999999995</v>
      </c>
    </row>
    <row r="23" spans="2:10" x14ac:dyDescent="0.35">
      <c r="B23" s="3" t="s">
        <v>20</v>
      </c>
      <c r="D23" s="279">
        <v>60393</v>
      </c>
      <c r="E23" s="8">
        <v>36292</v>
      </c>
      <c r="F23" s="8">
        <v>25607</v>
      </c>
      <c r="G23" s="273">
        <v>53268</v>
      </c>
      <c r="H23" s="273">
        <v>11939</v>
      </c>
      <c r="I23" s="281">
        <v>64810</v>
      </c>
      <c r="J23" s="210">
        <f>SUM(D23:I23)</f>
        <v>252309</v>
      </c>
    </row>
    <row r="24" spans="2:10" x14ac:dyDescent="0.35">
      <c r="B24" s="3" t="s">
        <v>21</v>
      </c>
      <c r="D24" s="248">
        <v>1066</v>
      </c>
      <c r="E24" s="4">
        <v>933</v>
      </c>
      <c r="F24" s="4">
        <v>403</v>
      </c>
      <c r="G24" s="239">
        <v>880</v>
      </c>
      <c r="H24" s="239">
        <v>112</v>
      </c>
      <c r="I24" s="302">
        <v>995</v>
      </c>
      <c r="J24" s="205">
        <f>SUM(D24:I24)</f>
        <v>4389</v>
      </c>
    </row>
    <row r="25" spans="2:10" x14ac:dyDescent="0.35">
      <c r="B25" s="3" t="s">
        <v>23</v>
      </c>
      <c r="D25" s="248">
        <v>3</v>
      </c>
      <c r="E25" s="4">
        <v>9</v>
      </c>
      <c r="F25" s="179" t="s">
        <v>29</v>
      </c>
      <c r="G25" s="239">
        <v>9</v>
      </c>
      <c r="H25" s="289" t="s">
        <v>29</v>
      </c>
      <c r="I25" s="302">
        <v>4</v>
      </c>
      <c r="J25" s="205">
        <f>SUM(D25:I25)</f>
        <v>25</v>
      </c>
    </row>
    <row r="26" spans="2:10" x14ac:dyDescent="0.35">
      <c r="B26" s="3" t="s">
        <v>24</v>
      </c>
      <c r="D26" s="307">
        <v>0.69</v>
      </c>
      <c r="E26" s="7">
        <v>0.88</v>
      </c>
      <c r="F26" s="179" t="s">
        <v>29</v>
      </c>
      <c r="G26" s="268">
        <v>0.57999999999999996</v>
      </c>
      <c r="H26" s="289" t="s">
        <v>29</v>
      </c>
      <c r="I26" s="308">
        <v>0.88</v>
      </c>
      <c r="J26" s="208">
        <f>AVERAGE(D26:I26)</f>
        <v>0.75749999999999995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0.44</v>
      </c>
      <c r="E28" s="102">
        <v>0.6</v>
      </c>
      <c r="F28" s="294" t="s">
        <v>29</v>
      </c>
      <c r="G28" s="285">
        <v>0.7</v>
      </c>
      <c r="H28" s="280" t="s">
        <v>29</v>
      </c>
      <c r="I28" s="312">
        <v>0.71</v>
      </c>
      <c r="J28" s="212">
        <f>AVERAGE(D28:I28)</f>
        <v>0.61250000000000004</v>
      </c>
    </row>
  </sheetData>
  <pageMargins left="0.511811024" right="0.511811024" top="0.78740157500000008" bottom="0.78740157500000008" header="0.31496062000000008" footer="0.31496062000000008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7E3D-D8F9-4C56-9949-A97724EB9E59}">
  <dimension ref="B3:L28"/>
  <sheetViews>
    <sheetView showGridLines="0" topLeftCell="A10" zoomScale="90" zoomScaleNormal="90" workbookViewId="0">
      <selection activeCell="F22" sqref="F2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58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288</v>
      </c>
      <c r="K4" s="41">
        <v>46141</v>
      </c>
      <c r="L4" s="25"/>
    </row>
    <row r="5" spans="2:12" x14ac:dyDescent="0.35">
      <c r="B5" s="82" t="s">
        <v>53</v>
      </c>
      <c r="D5" s="96">
        <v>3</v>
      </c>
      <c r="E5" s="4">
        <v>7</v>
      </c>
      <c r="F5" s="4">
        <v>5</v>
      </c>
      <c r="G5" s="239">
        <v>3</v>
      </c>
      <c r="H5" s="239">
        <v>2</v>
      </c>
      <c r="I5" s="302">
        <v>4</v>
      </c>
      <c r="J5" s="205">
        <f t="shared" si="0"/>
        <v>24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0</v>
      </c>
      <c r="H6" s="239">
        <v>0</v>
      </c>
      <c r="I6" s="302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51</v>
      </c>
      <c r="F7" s="4">
        <f>F4-F5</f>
        <v>29</v>
      </c>
      <c r="G7" s="239">
        <v>48</v>
      </c>
      <c r="H7" s="239">
        <v>16</v>
      </c>
      <c r="I7" s="302">
        <v>61</v>
      </c>
      <c r="J7" s="205">
        <f t="shared" si="0"/>
        <v>259</v>
      </c>
      <c r="L7" s="25"/>
    </row>
    <row r="8" spans="2:12" x14ac:dyDescent="0.35">
      <c r="B8" s="3" t="s">
        <v>7</v>
      </c>
      <c r="D8" s="96">
        <v>44</v>
      </c>
      <c r="E8" s="4">
        <v>47</v>
      </c>
      <c r="F8" s="4">
        <v>26</v>
      </c>
      <c r="G8" s="239">
        <v>43</v>
      </c>
      <c r="H8" s="239">
        <v>15</v>
      </c>
      <c r="I8" s="302">
        <v>55</v>
      </c>
      <c r="J8" s="205">
        <f t="shared" si="0"/>
        <v>230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62</v>
      </c>
      <c r="E11" s="4">
        <v>59</v>
      </c>
      <c r="F11" s="4">
        <v>27</v>
      </c>
      <c r="G11" s="239">
        <v>62</v>
      </c>
      <c r="H11" s="239">
        <v>16</v>
      </c>
      <c r="I11" s="302">
        <v>56</v>
      </c>
      <c r="J11" s="205">
        <f t="shared" si="0"/>
        <v>282</v>
      </c>
    </row>
    <row r="12" spans="2:12" x14ac:dyDescent="0.35">
      <c r="B12" s="3" t="s">
        <v>611</v>
      </c>
      <c r="D12" s="248">
        <v>6</v>
      </c>
      <c r="E12" s="4">
        <v>3</v>
      </c>
      <c r="F12" s="4">
        <v>5</v>
      </c>
      <c r="G12" s="239">
        <v>16</v>
      </c>
      <c r="H12" s="239">
        <v>0</v>
      </c>
      <c r="I12" s="302">
        <v>9</v>
      </c>
      <c r="J12" s="205">
        <f t="shared" si="0"/>
        <v>39</v>
      </c>
    </row>
    <row r="13" spans="2:12" x14ac:dyDescent="0.35">
      <c r="B13" s="3" t="s">
        <v>11</v>
      </c>
      <c r="D13" s="248">
        <v>8</v>
      </c>
      <c r="E13" s="4">
        <v>0</v>
      </c>
      <c r="F13" s="4">
        <v>2</v>
      </c>
      <c r="G13" s="239">
        <v>2</v>
      </c>
      <c r="H13" s="239">
        <v>0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10</v>
      </c>
      <c r="E14" s="4">
        <v>7</v>
      </c>
      <c r="F14" s="4">
        <v>3</v>
      </c>
      <c r="G14" s="239">
        <v>24</v>
      </c>
      <c r="H14" s="239">
        <v>1</v>
      </c>
      <c r="I14" s="302">
        <v>0</v>
      </c>
      <c r="J14" s="205">
        <f t="shared" si="0"/>
        <v>45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2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35</v>
      </c>
      <c r="E16" s="4">
        <v>0</v>
      </c>
      <c r="F16" s="15">
        <v>0</v>
      </c>
      <c r="G16" s="263">
        <v>3</v>
      </c>
      <c r="H16" s="239">
        <v>0</v>
      </c>
      <c r="I16" s="302">
        <v>33</v>
      </c>
      <c r="J16" s="205">
        <f t="shared" si="0"/>
        <v>71</v>
      </c>
    </row>
    <row r="17" spans="2:10" x14ac:dyDescent="0.35">
      <c r="B17" s="3" t="s">
        <v>14</v>
      </c>
      <c r="D17" s="248">
        <v>12</v>
      </c>
      <c r="E17" s="4">
        <v>5</v>
      </c>
      <c r="F17" s="15">
        <v>11</v>
      </c>
      <c r="G17" s="239">
        <v>4</v>
      </c>
      <c r="H17" s="303">
        <v>0</v>
      </c>
      <c r="I17" s="302">
        <v>0</v>
      </c>
      <c r="J17" s="205">
        <f t="shared" si="0"/>
        <v>32</v>
      </c>
    </row>
    <row r="18" spans="2:10" x14ac:dyDescent="0.35">
      <c r="B18" s="3" t="s">
        <v>15</v>
      </c>
      <c r="D18" s="248">
        <v>31</v>
      </c>
      <c r="E18" s="4">
        <v>7</v>
      </c>
      <c r="F18" s="15">
        <v>27</v>
      </c>
      <c r="G18" s="239">
        <v>10</v>
      </c>
      <c r="H18" s="303">
        <v>0</v>
      </c>
      <c r="I18" s="302">
        <v>15</v>
      </c>
      <c r="J18" s="205">
        <f t="shared" si="0"/>
        <v>90</v>
      </c>
    </row>
    <row r="19" spans="2:10" x14ac:dyDescent="0.35">
      <c r="B19" s="3" t="s">
        <v>16</v>
      </c>
      <c r="D19" s="248">
        <v>78</v>
      </c>
      <c r="E19" s="4">
        <v>12</v>
      </c>
      <c r="F19" s="15">
        <v>38</v>
      </c>
      <c r="G19" s="299">
        <v>17</v>
      </c>
      <c r="H19" s="239">
        <v>6</v>
      </c>
      <c r="I19" s="302">
        <v>48</v>
      </c>
      <c r="J19" s="205">
        <f t="shared" si="0"/>
        <v>199</v>
      </c>
    </row>
    <row r="20" spans="2:10" x14ac:dyDescent="0.35">
      <c r="B20" s="3" t="s">
        <v>17</v>
      </c>
      <c r="D20" s="304">
        <v>1.7899999999999999E-2</v>
      </c>
      <c r="E20" s="6">
        <v>1.12E-2</v>
      </c>
      <c r="F20" s="6">
        <v>1.1999999999999999E-3</v>
      </c>
      <c r="G20" s="265" t="s">
        <v>489</v>
      </c>
      <c r="H20" s="265">
        <v>7.3000000000000001E-3</v>
      </c>
      <c r="I20" s="305">
        <v>6.7000000000000002E-3</v>
      </c>
      <c r="J20" s="207">
        <f>AVERAGE(D20:I20)</f>
        <v>8.8599999999999998E-3</v>
      </c>
    </row>
    <row r="21" spans="2:10" x14ac:dyDescent="0.35">
      <c r="B21" s="3" t="s">
        <v>18</v>
      </c>
      <c r="D21" s="304">
        <v>0.01</v>
      </c>
      <c r="E21" s="6">
        <v>1.9400000000000001E-2</v>
      </c>
      <c r="F21" s="6">
        <v>1.9400000000000001E-2</v>
      </c>
      <c r="G21" s="265" t="s">
        <v>388</v>
      </c>
      <c r="H21" s="265">
        <v>4.4999999999999997E-3</v>
      </c>
      <c r="I21" s="305">
        <v>1.01E-2</v>
      </c>
      <c r="J21" s="207">
        <f>AVERAGE(D21:I21)</f>
        <v>1.268E-2</v>
      </c>
    </row>
    <row r="22" spans="2:10" x14ac:dyDescent="0.35">
      <c r="B22" s="3" t="s">
        <v>19</v>
      </c>
      <c r="D22" s="307">
        <v>0.89</v>
      </c>
      <c r="E22" s="7">
        <v>0.93</v>
      </c>
      <c r="F22" s="7">
        <v>0.86</v>
      </c>
      <c r="G22" s="268">
        <v>0.81</v>
      </c>
      <c r="H22" s="268">
        <v>0.81</v>
      </c>
      <c r="I22" s="308">
        <v>0.63</v>
      </c>
      <c r="J22" s="208">
        <f>AVERAGE(D22:I22)</f>
        <v>0.82166666666666677</v>
      </c>
    </row>
    <row r="23" spans="2:10" x14ac:dyDescent="0.35">
      <c r="B23" s="3" t="s">
        <v>20</v>
      </c>
      <c r="D23" s="279">
        <v>49470</v>
      </c>
      <c r="E23" s="8">
        <v>44962</v>
      </c>
      <c r="F23" s="8">
        <v>21618</v>
      </c>
      <c r="G23" s="273">
        <v>70276</v>
      </c>
      <c r="H23" s="273">
        <v>12917</v>
      </c>
      <c r="I23" s="281">
        <v>58381</v>
      </c>
      <c r="J23" s="210">
        <f>SUM(D23:I23)</f>
        <v>257624</v>
      </c>
    </row>
    <row r="24" spans="2:10" x14ac:dyDescent="0.35">
      <c r="B24" s="3" t="s">
        <v>21</v>
      </c>
      <c r="D24" s="248">
        <v>398</v>
      </c>
      <c r="E24" s="4">
        <v>793</v>
      </c>
      <c r="F24" s="4">
        <v>366</v>
      </c>
      <c r="G24" s="239">
        <v>816</v>
      </c>
      <c r="H24" s="239">
        <v>321</v>
      </c>
      <c r="I24" s="302">
        <v>499</v>
      </c>
      <c r="J24" s="205">
        <f>SUM(D24:I24)</f>
        <v>3193</v>
      </c>
    </row>
    <row r="25" spans="2:10" x14ac:dyDescent="0.35">
      <c r="B25" s="3" t="s">
        <v>23</v>
      </c>
      <c r="D25" s="248">
        <v>16</v>
      </c>
      <c r="E25" s="4">
        <v>9</v>
      </c>
      <c r="F25" s="179" t="s">
        <v>29</v>
      </c>
      <c r="G25" s="239">
        <v>10</v>
      </c>
      <c r="H25" s="289" t="s">
        <v>29</v>
      </c>
      <c r="I25" s="302">
        <v>2</v>
      </c>
      <c r="J25" s="205">
        <f>SUM(D25:I25)</f>
        <v>37</v>
      </c>
    </row>
    <row r="26" spans="2:10" x14ac:dyDescent="0.35">
      <c r="B26" s="3" t="s">
        <v>24</v>
      </c>
      <c r="D26" s="307">
        <v>0.71</v>
      </c>
      <c r="E26" s="7">
        <v>0.84</v>
      </c>
      <c r="F26" s="179" t="s">
        <v>29</v>
      </c>
      <c r="G26" s="268">
        <v>0.57999999999999996</v>
      </c>
      <c r="H26" s="289" t="s">
        <v>29</v>
      </c>
      <c r="I26" s="308">
        <v>0.85</v>
      </c>
      <c r="J26" s="208">
        <f>AVERAGE(D26:I26)</f>
        <v>0.745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0.44</v>
      </c>
      <c r="E28" s="102">
        <v>0.55000000000000004</v>
      </c>
      <c r="F28" s="294" t="s">
        <v>29</v>
      </c>
      <c r="G28" s="285">
        <v>0.7</v>
      </c>
      <c r="H28" s="280" t="s">
        <v>29</v>
      </c>
      <c r="I28" s="312">
        <v>0.72</v>
      </c>
      <c r="J28" s="212">
        <f>AVERAGE(D28:I28)</f>
        <v>0.60250000000000004</v>
      </c>
    </row>
  </sheetData>
  <pageMargins left="0.511811024" right="0.511811024" top="0.78740157500000008" bottom="0.78740157500000008" header="0.31496062000000008" footer="0.31496062000000008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EF05-CA00-4FF5-A47D-D895D35612BD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287</v>
      </c>
      <c r="K4" s="41">
        <v>46142</v>
      </c>
      <c r="L4" s="25"/>
    </row>
    <row r="5" spans="2:12" x14ac:dyDescent="0.35">
      <c r="B5" s="82" t="s">
        <v>53</v>
      </c>
      <c r="D5" s="96">
        <v>3</v>
      </c>
      <c r="E5" s="4">
        <v>5</v>
      </c>
      <c r="F5" s="4">
        <v>3</v>
      </c>
      <c r="G5" s="239">
        <v>0</v>
      </c>
      <c r="H5" s="239">
        <v>2</v>
      </c>
      <c r="I5" s="302">
        <v>1</v>
      </c>
      <c r="J5" s="205">
        <f t="shared" si="0"/>
        <v>14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0</v>
      </c>
      <c r="H6" s="239">
        <v>0</v>
      </c>
      <c r="I6" s="302">
        <v>0</v>
      </c>
      <c r="J6" s="205">
        <f t="shared" si="0"/>
        <v>3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52</v>
      </c>
      <c r="F7" s="4">
        <f>F4-F5</f>
        <v>31</v>
      </c>
      <c r="G7" s="239">
        <v>51</v>
      </c>
      <c r="H7" s="239">
        <v>16</v>
      </c>
      <c r="I7" s="302">
        <v>64</v>
      </c>
      <c r="J7" s="205">
        <f t="shared" si="0"/>
        <v>268</v>
      </c>
      <c r="L7" s="25"/>
    </row>
    <row r="8" spans="2:12" x14ac:dyDescent="0.35">
      <c r="B8" s="3" t="s">
        <v>7</v>
      </c>
      <c r="D8" s="96">
        <v>44</v>
      </c>
      <c r="E8" s="4">
        <v>48</v>
      </c>
      <c r="F8" s="4">
        <v>28</v>
      </c>
      <c r="G8" s="239">
        <v>46</v>
      </c>
      <c r="H8" s="239">
        <v>15</v>
      </c>
      <c r="I8" s="302">
        <v>58</v>
      </c>
      <c r="J8" s="205">
        <f t="shared" si="0"/>
        <v>239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63</v>
      </c>
      <c r="E11" s="4">
        <v>60</v>
      </c>
      <c r="F11" s="4">
        <v>42</v>
      </c>
      <c r="G11" s="239">
        <v>64</v>
      </c>
      <c r="H11" s="239">
        <v>16</v>
      </c>
      <c r="I11" s="302">
        <v>70</v>
      </c>
      <c r="J11" s="205">
        <f t="shared" si="0"/>
        <v>315</v>
      </c>
    </row>
    <row r="12" spans="2:12" x14ac:dyDescent="0.35">
      <c r="B12" s="3" t="s">
        <v>611</v>
      </c>
      <c r="D12" s="248">
        <v>5</v>
      </c>
      <c r="E12" s="4">
        <v>0</v>
      </c>
      <c r="F12" s="4">
        <v>2</v>
      </c>
      <c r="G12" s="239">
        <v>1</v>
      </c>
      <c r="H12" s="239">
        <v>0</v>
      </c>
      <c r="I12" s="302">
        <v>7</v>
      </c>
      <c r="J12" s="205">
        <f t="shared" si="0"/>
        <v>15</v>
      </c>
    </row>
    <row r="13" spans="2:12" x14ac:dyDescent="0.35">
      <c r="B13" s="3" t="s">
        <v>11</v>
      </c>
      <c r="D13" s="248">
        <v>12</v>
      </c>
      <c r="E13" s="4">
        <v>0</v>
      </c>
      <c r="F13" s="4">
        <v>1</v>
      </c>
      <c r="G13" s="239">
        <v>8</v>
      </c>
      <c r="H13" s="239">
        <v>0</v>
      </c>
      <c r="I13" s="302">
        <v>1</v>
      </c>
      <c r="J13" s="205">
        <f t="shared" si="0"/>
        <v>22</v>
      </c>
    </row>
    <row r="14" spans="2:12" x14ac:dyDescent="0.35">
      <c r="B14" s="3" t="s">
        <v>112</v>
      </c>
      <c r="D14" s="248">
        <v>6</v>
      </c>
      <c r="E14" s="4">
        <v>18</v>
      </c>
      <c r="F14" s="4">
        <v>0</v>
      </c>
      <c r="G14" s="239">
        <v>5</v>
      </c>
      <c r="H14" s="239">
        <v>0</v>
      </c>
      <c r="I14" s="302">
        <v>13</v>
      </c>
      <c r="J14" s="205">
        <f t="shared" si="0"/>
        <v>42</v>
      </c>
    </row>
    <row r="15" spans="2:12" x14ac:dyDescent="0.35">
      <c r="B15" s="3" t="s">
        <v>113</v>
      </c>
      <c r="D15" s="248">
        <v>1</v>
      </c>
      <c r="E15" s="4">
        <v>7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27</v>
      </c>
      <c r="E16" s="4">
        <v>0</v>
      </c>
      <c r="F16" s="15">
        <v>0</v>
      </c>
      <c r="G16" s="263">
        <v>4</v>
      </c>
      <c r="H16" s="239">
        <v>0</v>
      </c>
      <c r="I16" s="302">
        <v>40</v>
      </c>
      <c r="J16" s="205">
        <f t="shared" si="0"/>
        <v>71</v>
      </c>
    </row>
    <row r="17" spans="2:10" x14ac:dyDescent="0.35">
      <c r="B17" s="3" t="s">
        <v>14</v>
      </c>
      <c r="D17" s="248">
        <v>0</v>
      </c>
      <c r="E17" s="4">
        <v>15</v>
      </c>
      <c r="F17" s="15">
        <v>2</v>
      </c>
      <c r="G17" s="239">
        <v>20</v>
      </c>
      <c r="H17" s="303">
        <v>0</v>
      </c>
      <c r="I17" s="302">
        <v>3</v>
      </c>
      <c r="J17" s="205">
        <f t="shared" si="0"/>
        <v>40</v>
      </c>
    </row>
    <row r="18" spans="2:10" x14ac:dyDescent="0.35">
      <c r="B18" s="3" t="s">
        <v>15</v>
      </c>
      <c r="D18" s="248">
        <v>65</v>
      </c>
      <c r="E18" s="4">
        <v>21</v>
      </c>
      <c r="F18" s="15">
        <v>8</v>
      </c>
      <c r="G18" s="239">
        <v>30</v>
      </c>
      <c r="H18" s="303">
        <v>0</v>
      </c>
      <c r="I18" s="302">
        <v>30</v>
      </c>
      <c r="J18" s="205">
        <f t="shared" si="0"/>
        <v>154</v>
      </c>
    </row>
    <row r="19" spans="2:10" x14ac:dyDescent="0.35">
      <c r="B19" s="3" t="s">
        <v>16</v>
      </c>
      <c r="D19" s="248">
        <v>92</v>
      </c>
      <c r="E19" s="4">
        <v>36</v>
      </c>
      <c r="F19" s="15">
        <v>10</v>
      </c>
      <c r="G19" s="299">
        <v>54</v>
      </c>
      <c r="H19" s="239">
        <v>8</v>
      </c>
      <c r="I19" s="302">
        <v>73</v>
      </c>
      <c r="J19" s="205">
        <f t="shared" si="0"/>
        <v>273</v>
      </c>
    </row>
    <row r="20" spans="2:10" x14ac:dyDescent="0.35">
      <c r="B20" s="3" t="s">
        <v>17</v>
      </c>
      <c r="D20" s="304">
        <v>3.2000000000000002E-3</v>
      </c>
      <c r="E20" s="6">
        <v>1.4E-2</v>
      </c>
      <c r="F20" s="6">
        <v>4.0000000000000001E-3</v>
      </c>
      <c r="G20" s="265" t="s">
        <v>160</v>
      </c>
      <c r="H20" s="265">
        <v>2.5999999999999999E-3</v>
      </c>
      <c r="I20" s="305">
        <v>1.8499999999999999E-2</v>
      </c>
      <c r="J20" s="207">
        <f>AVERAGE(D20:I20)</f>
        <v>8.4600000000000005E-3</v>
      </c>
    </row>
    <row r="21" spans="2:10" x14ac:dyDescent="0.35">
      <c r="B21" s="3" t="s">
        <v>18</v>
      </c>
      <c r="D21" s="304">
        <v>1.0500000000000001E-2</v>
      </c>
      <c r="E21" s="6">
        <v>2.3400000000000001E-2</v>
      </c>
      <c r="F21" s="6">
        <v>1.9599999999999999E-2</v>
      </c>
      <c r="G21" s="265" t="s">
        <v>388</v>
      </c>
      <c r="H21" s="265">
        <v>4.4999999999999997E-3</v>
      </c>
      <c r="I21" s="305">
        <v>1.0500000000000001E-2</v>
      </c>
      <c r="J21" s="207">
        <f>AVERAGE(D21:I21)</f>
        <v>1.3699999999999999E-2</v>
      </c>
    </row>
    <row r="22" spans="2:10" x14ac:dyDescent="0.35">
      <c r="B22" s="3" t="s">
        <v>19</v>
      </c>
      <c r="D22" s="307">
        <v>0.87</v>
      </c>
      <c r="E22" s="7">
        <v>0.9</v>
      </c>
      <c r="F22" s="7">
        <v>0.89</v>
      </c>
      <c r="G22" s="268">
        <v>0.88</v>
      </c>
      <c r="H22" s="268">
        <v>0.72</v>
      </c>
      <c r="I22" s="308">
        <v>0.67</v>
      </c>
      <c r="J22" s="208">
        <f>AVERAGE(D22:I22)</f>
        <v>0.82166666666666666</v>
      </c>
    </row>
    <row r="23" spans="2:10" x14ac:dyDescent="0.35">
      <c r="B23" s="3" t="s">
        <v>20</v>
      </c>
      <c r="D23" s="279">
        <v>60346</v>
      </c>
      <c r="E23" s="8">
        <v>44108</v>
      </c>
      <c r="F23" s="8">
        <v>34143</v>
      </c>
      <c r="G23" s="273">
        <v>73304</v>
      </c>
      <c r="H23" s="273">
        <v>11461</v>
      </c>
      <c r="I23" s="281">
        <v>76794</v>
      </c>
      <c r="J23" s="210">
        <f>SUM(D23:I23)</f>
        <v>300156</v>
      </c>
    </row>
    <row r="24" spans="2:10" x14ac:dyDescent="0.35">
      <c r="B24" s="3" t="s">
        <v>21</v>
      </c>
      <c r="D24" s="248">
        <v>932</v>
      </c>
      <c r="E24" s="4">
        <v>556</v>
      </c>
      <c r="F24" s="4">
        <v>491</v>
      </c>
      <c r="G24" s="239">
        <v>552</v>
      </c>
      <c r="H24" s="239">
        <v>335</v>
      </c>
      <c r="I24" s="302">
        <v>919</v>
      </c>
      <c r="J24" s="205">
        <f>SUM(D24:I24)</f>
        <v>3785</v>
      </c>
    </row>
    <row r="25" spans="2:10" x14ac:dyDescent="0.35">
      <c r="B25" s="3" t="s">
        <v>23</v>
      </c>
      <c r="D25" s="248">
        <v>4</v>
      </c>
      <c r="E25" s="4">
        <v>9</v>
      </c>
      <c r="F25" s="179" t="s">
        <v>29</v>
      </c>
      <c r="G25" s="239">
        <v>7</v>
      </c>
      <c r="H25" s="289" t="s">
        <v>29</v>
      </c>
      <c r="I25" s="302">
        <v>3</v>
      </c>
      <c r="J25" s="205">
        <f>SUM(D25:I25)</f>
        <v>23</v>
      </c>
    </row>
    <row r="26" spans="2:10" x14ac:dyDescent="0.35">
      <c r="B26" s="3" t="s">
        <v>24</v>
      </c>
      <c r="D26" s="307">
        <v>0.64</v>
      </c>
      <c r="E26" s="7">
        <v>0.78</v>
      </c>
      <c r="F26" s="179" t="s">
        <v>29</v>
      </c>
      <c r="G26" s="268">
        <v>0.57999999999999996</v>
      </c>
      <c r="H26" s="289" t="s">
        <v>29</v>
      </c>
      <c r="I26" s="308">
        <v>0.82</v>
      </c>
      <c r="J26" s="208">
        <f>AVERAGE(D26:I26)</f>
        <v>0.70499999999999996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0.45</v>
      </c>
      <c r="E28" s="102">
        <v>0.55000000000000004</v>
      </c>
      <c r="F28" s="294" t="s">
        <v>29</v>
      </c>
      <c r="G28" s="285">
        <v>0.7</v>
      </c>
      <c r="H28" s="280" t="s">
        <v>29</v>
      </c>
      <c r="I28" s="312">
        <v>0.72</v>
      </c>
      <c r="J28" s="212">
        <f>AVERAGE(D28:I28)</f>
        <v>0.60499999999999998</v>
      </c>
    </row>
  </sheetData>
  <pageMargins left="0.511811024" right="0.511811024" top="0.78740157500000008" bottom="0.78740157500000008" header="0.31496062000000008" footer="0.31496062000000008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9042-E96C-4CA6-93DC-0FC8AF40D7B0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287</v>
      </c>
      <c r="K4" s="41">
        <v>46144</v>
      </c>
      <c r="L4" s="25"/>
    </row>
    <row r="5" spans="2:12" x14ac:dyDescent="0.35">
      <c r="B5" s="82" t="s">
        <v>53</v>
      </c>
      <c r="D5" s="96">
        <v>3</v>
      </c>
      <c r="E5" s="4">
        <v>5</v>
      </c>
      <c r="F5" s="4">
        <v>3</v>
      </c>
      <c r="G5" s="239">
        <v>0</v>
      </c>
      <c r="H5" s="239">
        <v>2</v>
      </c>
      <c r="I5" s="302">
        <v>1</v>
      </c>
      <c r="J5" s="205">
        <f t="shared" si="0"/>
        <v>14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0</v>
      </c>
      <c r="H6" s="239">
        <v>1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4">
        <f>E4-E5</f>
        <v>52</v>
      </c>
      <c r="F7" s="4">
        <f>F4-F5</f>
        <v>31</v>
      </c>
      <c r="G7" s="239">
        <v>51</v>
      </c>
      <c r="H7" s="239">
        <v>15</v>
      </c>
      <c r="I7" s="302">
        <v>63</v>
      </c>
      <c r="J7" s="205">
        <f t="shared" si="0"/>
        <v>266</v>
      </c>
      <c r="L7" s="25"/>
    </row>
    <row r="8" spans="2:12" x14ac:dyDescent="0.35">
      <c r="B8" s="3" t="s">
        <v>7</v>
      </c>
      <c r="D8" s="96">
        <v>44</v>
      </c>
      <c r="E8" s="4">
        <v>48</v>
      </c>
      <c r="F8" s="4">
        <v>28</v>
      </c>
      <c r="G8" s="239">
        <v>46</v>
      </c>
      <c r="H8" s="239">
        <v>14</v>
      </c>
      <c r="I8" s="302">
        <v>57</v>
      </c>
      <c r="J8" s="205">
        <f t="shared" si="0"/>
        <v>237</v>
      </c>
    </row>
    <row r="9" spans="2:12" x14ac:dyDescent="0.35">
      <c r="B9" s="3" t="s">
        <v>8</v>
      </c>
      <c r="D9" s="96">
        <v>9</v>
      </c>
      <c r="E9" s="4">
        <v>0</v>
      </c>
      <c r="F9" s="4">
        <v>2</v>
      </c>
      <c r="G9" s="239">
        <v>5</v>
      </c>
      <c r="H9" s="239">
        <v>1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96">
        <v>59</v>
      </c>
      <c r="E11" s="4">
        <v>54</v>
      </c>
      <c r="F11" s="4">
        <v>27</v>
      </c>
      <c r="G11" s="239">
        <v>64</v>
      </c>
      <c r="H11" s="239">
        <v>15</v>
      </c>
      <c r="I11" s="302">
        <v>62</v>
      </c>
      <c r="J11" s="205">
        <f t="shared" si="0"/>
        <v>281</v>
      </c>
    </row>
    <row r="12" spans="2:12" x14ac:dyDescent="0.35">
      <c r="B12" s="3" t="s">
        <v>611</v>
      </c>
      <c r="D12" s="248">
        <v>1</v>
      </c>
      <c r="E12" s="4">
        <v>0</v>
      </c>
      <c r="F12" s="4">
        <v>0</v>
      </c>
      <c r="G12" s="239">
        <v>1</v>
      </c>
      <c r="H12" s="239">
        <v>0</v>
      </c>
      <c r="I12" s="302">
        <v>4</v>
      </c>
      <c r="J12" s="205">
        <f t="shared" si="0"/>
        <v>6</v>
      </c>
    </row>
    <row r="13" spans="2:12" x14ac:dyDescent="0.35">
      <c r="B13" s="3" t="s">
        <v>11</v>
      </c>
      <c r="D13" s="248">
        <v>10</v>
      </c>
      <c r="E13" s="4">
        <v>0</v>
      </c>
      <c r="F13" s="4">
        <v>0</v>
      </c>
      <c r="G13" s="239">
        <v>8</v>
      </c>
      <c r="H13" s="239">
        <v>0</v>
      </c>
      <c r="I13" s="302">
        <v>0</v>
      </c>
      <c r="J13" s="205">
        <f t="shared" si="0"/>
        <v>18</v>
      </c>
    </row>
    <row r="14" spans="2:12" x14ac:dyDescent="0.35">
      <c r="B14" s="3" t="s">
        <v>112</v>
      </c>
      <c r="D14" s="248">
        <v>4</v>
      </c>
      <c r="E14" s="4">
        <v>0</v>
      </c>
      <c r="F14" s="4">
        <v>0</v>
      </c>
      <c r="G14" s="239">
        <v>5</v>
      </c>
      <c r="H14" s="239">
        <v>7</v>
      </c>
      <c r="I14" s="302">
        <v>1</v>
      </c>
      <c r="J14" s="205">
        <f t="shared" si="0"/>
        <v>17</v>
      </c>
    </row>
    <row r="15" spans="2:12" x14ac:dyDescent="0.35">
      <c r="B15" s="3" t="s">
        <v>113</v>
      </c>
      <c r="D15" s="248">
        <v>2</v>
      </c>
      <c r="E15" s="4">
        <v>5</v>
      </c>
      <c r="F15" s="4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15</v>
      </c>
      <c r="E16" s="4">
        <v>0</v>
      </c>
      <c r="F16" s="15">
        <v>0</v>
      </c>
      <c r="G16" s="263">
        <v>4</v>
      </c>
      <c r="H16" s="239">
        <v>0</v>
      </c>
      <c r="I16" s="302">
        <v>48</v>
      </c>
      <c r="J16" s="205">
        <f t="shared" si="0"/>
        <v>67</v>
      </c>
    </row>
    <row r="17" spans="2:10" x14ac:dyDescent="0.35">
      <c r="B17" s="3" t="s">
        <v>14</v>
      </c>
      <c r="D17" s="248">
        <v>7</v>
      </c>
      <c r="E17" s="4">
        <v>8</v>
      </c>
      <c r="F17" s="15">
        <v>3</v>
      </c>
      <c r="G17" s="239">
        <v>10</v>
      </c>
      <c r="H17" s="303">
        <v>0</v>
      </c>
      <c r="I17" s="302">
        <v>0</v>
      </c>
      <c r="J17" s="205">
        <f t="shared" si="0"/>
        <v>28</v>
      </c>
    </row>
    <row r="18" spans="2:10" x14ac:dyDescent="0.35">
      <c r="B18" s="3" t="s">
        <v>15</v>
      </c>
      <c r="D18" s="248">
        <v>26</v>
      </c>
      <c r="E18" s="4">
        <v>10</v>
      </c>
      <c r="F18" s="15">
        <v>14</v>
      </c>
      <c r="G18" s="239">
        <v>24</v>
      </c>
      <c r="H18" s="303">
        <v>0</v>
      </c>
      <c r="I18" s="302">
        <v>1</v>
      </c>
      <c r="J18" s="205">
        <f t="shared" si="0"/>
        <v>75</v>
      </c>
    </row>
    <row r="19" spans="2:10" x14ac:dyDescent="0.35">
      <c r="B19" s="3" t="s">
        <v>16</v>
      </c>
      <c r="D19" s="248">
        <v>48</v>
      </c>
      <c r="E19" s="4">
        <v>18</v>
      </c>
      <c r="F19" s="15">
        <v>17</v>
      </c>
      <c r="G19" s="299">
        <v>38</v>
      </c>
      <c r="H19" s="239">
        <v>0</v>
      </c>
      <c r="I19" s="302">
        <v>49</v>
      </c>
      <c r="J19" s="205">
        <f t="shared" si="0"/>
        <v>170</v>
      </c>
    </row>
    <row r="20" spans="2:10" x14ac:dyDescent="0.35">
      <c r="B20" s="3" t="s">
        <v>17</v>
      </c>
      <c r="D20" s="304">
        <v>1.72E-2</v>
      </c>
      <c r="E20" s="6">
        <v>6.1000000000000004E-3</v>
      </c>
      <c r="F20" s="6">
        <v>3.2000000000000002E-3</v>
      </c>
      <c r="G20" s="265" t="s">
        <v>820</v>
      </c>
      <c r="H20" s="265">
        <v>1.1999999999999999E-3</v>
      </c>
      <c r="I20" s="305">
        <v>2.3E-3</v>
      </c>
      <c r="J20" s="207">
        <f>AVERAGE(D20:I20)</f>
        <v>6.0000000000000001E-3</v>
      </c>
    </row>
    <row r="21" spans="2:10" x14ac:dyDescent="0.35">
      <c r="B21" s="3" t="s">
        <v>18</v>
      </c>
      <c r="D21" s="304">
        <v>1.0699999999999999E-2</v>
      </c>
      <c r="E21" s="6">
        <v>1.9599999999999999E-2</v>
      </c>
      <c r="F21" s="6">
        <v>1.9599999999999999E-2</v>
      </c>
      <c r="G21" s="265" t="s">
        <v>307</v>
      </c>
      <c r="H21" s="265">
        <v>4.1999999999999997E-3</v>
      </c>
      <c r="I21" s="305">
        <v>0.01</v>
      </c>
      <c r="J21" s="207">
        <f>AVERAGE(D21:I21)</f>
        <v>1.2820000000000002E-2</v>
      </c>
    </row>
    <row r="22" spans="2:10" x14ac:dyDescent="0.35">
      <c r="B22" s="3" t="s">
        <v>19</v>
      </c>
      <c r="D22" s="307">
        <v>0.7</v>
      </c>
      <c r="E22" s="7">
        <v>0.82</v>
      </c>
      <c r="F22" s="7">
        <v>0.86</v>
      </c>
      <c r="G22" s="268">
        <v>0.86</v>
      </c>
      <c r="H22" s="268">
        <v>0.68</v>
      </c>
      <c r="I22" s="308">
        <v>0.66</v>
      </c>
      <c r="J22" s="208">
        <f>AVERAGE(D22:I22)</f>
        <v>0.76333333333333331</v>
      </c>
    </row>
    <row r="23" spans="2:10" x14ac:dyDescent="0.35">
      <c r="B23" s="3" t="s">
        <v>20</v>
      </c>
      <c r="D23" s="279">
        <v>44605</v>
      </c>
      <c r="E23" s="8">
        <v>34558</v>
      </c>
      <c r="F23" s="8">
        <v>33429</v>
      </c>
      <c r="G23" s="273">
        <v>60385</v>
      </c>
      <c r="H23" s="273">
        <v>22082</v>
      </c>
      <c r="I23" s="281">
        <v>65387</v>
      </c>
      <c r="J23" s="210">
        <f>SUM(D23:I23)</f>
        <v>260446</v>
      </c>
    </row>
    <row r="24" spans="2:10" x14ac:dyDescent="0.35">
      <c r="B24" s="3" t="s">
        <v>21</v>
      </c>
      <c r="D24" s="248">
        <v>278</v>
      </c>
      <c r="E24" s="4">
        <v>557</v>
      </c>
      <c r="F24" s="4">
        <v>396</v>
      </c>
      <c r="G24" s="239">
        <v>552</v>
      </c>
      <c r="H24" s="239">
        <v>305</v>
      </c>
      <c r="I24" s="302">
        <v>541</v>
      </c>
      <c r="J24" s="205">
        <f>SUM(D24:I24)</f>
        <v>2629</v>
      </c>
    </row>
    <row r="25" spans="2:10" x14ac:dyDescent="0.35">
      <c r="B25" s="3" t="s">
        <v>23</v>
      </c>
      <c r="D25" s="248">
        <v>0</v>
      </c>
      <c r="E25" s="4">
        <v>13</v>
      </c>
      <c r="F25" s="179" t="s">
        <v>29</v>
      </c>
      <c r="G25" s="239">
        <v>837</v>
      </c>
      <c r="H25" s="289" t="s">
        <v>29</v>
      </c>
      <c r="I25" s="302">
        <v>11</v>
      </c>
      <c r="J25" s="205">
        <f>SUM(D25:I25)</f>
        <v>861</v>
      </c>
    </row>
    <row r="26" spans="2:10" x14ac:dyDescent="0.35">
      <c r="B26" s="3" t="s">
        <v>24</v>
      </c>
      <c r="D26" s="307">
        <v>0.62</v>
      </c>
      <c r="E26" s="7">
        <v>0.79</v>
      </c>
      <c r="F26" s="179" t="s">
        <v>29</v>
      </c>
      <c r="G26" s="268">
        <v>0.53</v>
      </c>
      <c r="H26" s="289" t="s">
        <v>29</v>
      </c>
      <c r="I26" s="308">
        <v>0.82</v>
      </c>
      <c r="J26" s="208">
        <f>AVERAGE(D26:I26)</f>
        <v>0.69000000000000006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0.48</v>
      </c>
      <c r="E28" s="102">
        <v>0.55000000000000004</v>
      </c>
      <c r="F28" s="294" t="s">
        <v>29</v>
      </c>
      <c r="G28" s="285">
        <v>0.7</v>
      </c>
      <c r="H28" s="280" t="s">
        <v>29</v>
      </c>
      <c r="I28" s="312">
        <v>0.74</v>
      </c>
      <c r="J28" s="212">
        <f>AVERAGE(D28:I28)</f>
        <v>0.61749999999999994</v>
      </c>
    </row>
  </sheetData>
  <pageMargins left="0.511811024" right="0.511811024" top="0.78740157500000008" bottom="0.78740157500000008" header="0.31496062000000008" footer="0.31496062000000008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442B-17B2-49CC-873A-9B53BBF421BC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286</v>
      </c>
      <c r="K4" s="41">
        <v>46146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3</v>
      </c>
      <c r="G5" s="239">
        <v>7</v>
      </c>
      <c r="H5" s="239">
        <v>2</v>
      </c>
      <c r="I5" s="302">
        <v>9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239">
        <v>2</v>
      </c>
      <c r="H6" s="239">
        <v>0</v>
      </c>
      <c r="I6" s="302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</f>
        <v>52</v>
      </c>
      <c r="F7" s="4">
        <f>F4-F5</f>
        <v>31</v>
      </c>
      <c r="G7" s="239">
        <v>42</v>
      </c>
      <c r="H7" s="239">
        <v>16</v>
      </c>
      <c r="I7" s="302">
        <v>55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43</v>
      </c>
      <c r="E8" s="4">
        <v>48</v>
      </c>
      <c r="F8" s="4">
        <v>28</v>
      </c>
      <c r="G8" s="239">
        <v>38</v>
      </c>
      <c r="H8" s="239">
        <v>15</v>
      </c>
      <c r="I8" s="302">
        <v>49</v>
      </c>
      <c r="J8" s="205">
        <f t="shared" si="0"/>
        <v>221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63</v>
      </c>
      <c r="E11" s="4">
        <v>53</v>
      </c>
      <c r="F11" s="4">
        <v>29</v>
      </c>
      <c r="G11" s="239">
        <v>64</v>
      </c>
      <c r="H11" s="239">
        <v>17</v>
      </c>
      <c r="I11" s="302">
        <v>50</v>
      </c>
      <c r="J11" s="205">
        <f t="shared" si="0"/>
        <v>276</v>
      </c>
    </row>
    <row r="12" spans="2:12" x14ac:dyDescent="0.35">
      <c r="B12" s="3" t="s">
        <v>611</v>
      </c>
      <c r="D12" s="248">
        <v>5</v>
      </c>
      <c r="E12" s="4">
        <v>3</v>
      </c>
      <c r="F12" s="4">
        <v>1</v>
      </c>
      <c r="G12" s="239">
        <v>6</v>
      </c>
      <c r="H12" s="239">
        <v>1</v>
      </c>
      <c r="I12" s="302">
        <v>5</v>
      </c>
      <c r="J12" s="205">
        <f t="shared" si="0"/>
        <v>21</v>
      </c>
    </row>
    <row r="13" spans="2:12" x14ac:dyDescent="0.35">
      <c r="B13" s="3" t="s">
        <v>11</v>
      </c>
      <c r="D13" s="248">
        <v>10</v>
      </c>
      <c r="E13" s="4">
        <v>1</v>
      </c>
      <c r="F13" s="4">
        <v>0</v>
      </c>
      <c r="G13" s="239">
        <v>14</v>
      </c>
      <c r="H13" s="239">
        <v>1</v>
      </c>
      <c r="I13" s="302">
        <v>0</v>
      </c>
      <c r="J13" s="205">
        <f t="shared" si="0"/>
        <v>26</v>
      </c>
    </row>
    <row r="14" spans="2:12" x14ac:dyDescent="0.35">
      <c r="B14" s="3" t="s">
        <v>112</v>
      </c>
      <c r="D14" s="248">
        <v>10</v>
      </c>
      <c r="E14" s="4">
        <v>7</v>
      </c>
      <c r="F14" s="4">
        <v>0</v>
      </c>
      <c r="G14" s="239">
        <v>0</v>
      </c>
      <c r="H14" s="239">
        <v>0</v>
      </c>
      <c r="I14" s="302">
        <v>0</v>
      </c>
      <c r="J14" s="205">
        <f t="shared" si="0"/>
        <v>17</v>
      </c>
    </row>
    <row r="15" spans="2:12" x14ac:dyDescent="0.35">
      <c r="B15" s="3" t="s">
        <v>113</v>
      </c>
      <c r="D15" s="248">
        <v>1</v>
      </c>
      <c r="E15" s="4">
        <v>5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16</v>
      </c>
      <c r="E16" s="4">
        <v>0</v>
      </c>
      <c r="F16" s="15">
        <v>0</v>
      </c>
      <c r="G16" s="263">
        <v>4</v>
      </c>
      <c r="H16" s="239">
        <v>0</v>
      </c>
      <c r="I16" s="302">
        <v>38</v>
      </c>
      <c r="J16" s="205">
        <f t="shared" si="0"/>
        <v>58</v>
      </c>
    </row>
    <row r="17" spans="2:10" x14ac:dyDescent="0.35">
      <c r="B17" s="3" t="s">
        <v>14</v>
      </c>
      <c r="D17" s="248">
        <v>0</v>
      </c>
      <c r="E17" s="4">
        <v>2</v>
      </c>
      <c r="F17" s="15">
        <v>3</v>
      </c>
      <c r="G17" s="239">
        <v>5</v>
      </c>
      <c r="H17" s="303">
        <v>0</v>
      </c>
      <c r="I17" s="302">
        <v>1</v>
      </c>
      <c r="J17" s="205">
        <f t="shared" si="0"/>
        <v>11</v>
      </c>
    </row>
    <row r="18" spans="2:10" x14ac:dyDescent="0.35">
      <c r="B18" s="3" t="s">
        <v>15</v>
      </c>
      <c r="D18" s="248">
        <v>11</v>
      </c>
      <c r="E18" s="4">
        <v>4</v>
      </c>
      <c r="F18" s="15">
        <v>12</v>
      </c>
      <c r="G18" s="239">
        <v>12</v>
      </c>
      <c r="H18" s="303">
        <v>0</v>
      </c>
      <c r="I18" s="302">
        <v>10</v>
      </c>
      <c r="J18" s="205">
        <f t="shared" si="0"/>
        <v>49</v>
      </c>
    </row>
    <row r="19" spans="2:10" x14ac:dyDescent="0.35">
      <c r="B19" s="3" t="s">
        <v>16</v>
      </c>
      <c r="D19" s="248">
        <v>27</v>
      </c>
      <c r="E19" s="4">
        <v>6</v>
      </c>
      <c r="F19" s="15">
        <v>15</v>
      </c>
      <c r="G19" s="299">
        <v>21</v>
      </c>
      <c r="H19" s="239">
        <v>0</v>
      </c>
      <c r="I19" s="302">
        <v>49</v>
      </c>
      <c r="J19" s="205">
        <f t="shared" si="0"/>
        <v>118</v>
      </c>
    </row>
    <row r="20" spans="2:10" x14ac:dyDescent="0.35">
      <c r="B20" s="3" t="s">
        <v>17</v>
      </c>
      <c r="D20" s="304">
        <v>5.7000000000000002E-3</v>
      </c>
      <c r="E20" s="6">
        <v>7.4000000000000003E-3</v>
      </c>
      <c r="F20" s="6">
        <v>6.1999999999999998E-3</v>
      </c>
      <c r="G20" s="265" t="s">
        <v>821</v>
      </c>
      <c r="H20" s="265">
        <v>3.3E-3</v>
      </c>
      <c r="I20" s="305">
        <v>1.6999999999999999E-3</v>
      </c>
      <c r="J20" s="207">
        <f>AVERAGE(D20:I20)</f>
        <v>4.8600000000000006E-3</v>
      </c>
    </row>
    <row r="21" spans="2:10" x14ac:dyDescent="0.35">
      <c r="B21" s="3" t="s">
        <v>18</v>
      </c>
      <c r="D21" s="304">
        <v>1.9E-3</v>
      </c>
      <c r="E21" s="6">
        <v>1.2500000000000001E-2</v>
      </c>
      <c r="F21" s="6">
        <v>1.2500000000000001E-2</v>
      </c>
      <c r="G21" s="265" t="s">
        <v>821</v>
      </c>
      <c r="H21" s="265">
        <v>2.8E-3</v>
      </c>
      <c r="I21" s="305">
        <v>1.6999999999999999E-3</v>
      </c>
      <c r="J21" s="207">
        <f>AVERAGE(D21:I21)</f>
        <v>6.2799999999999991E-3</v>
      </c>
    </row>
    <row r="22" spans="2:10" x14ac:dyDescent="0.35">
      <c r="B22" s="3" t="s">
        <v>19</v>
      </c>
      <c r="D22" s="307">
        <v>0.78</v>
      </c>
      <c r="E22" s="7">
        <v>0.81</v>
      </c>
      <c r="F22" s="7">
        <v>0.79</v>
      </c>
      <c r="G22" s="268">
        <v>0.78</v>
      </c>
      <c r="H22" s="268">
        <v>0.76</v>
      </c>
      <c r="I22" s="308">
        <v>0.64</v>
      </c>
      <c r="J22" s="208">
        <f>AVERAGE(D22:I22)</f>
        <v>0.7599999999999999</v>
      </c>
    </row>
    <row r="23" spans="2:10" x14ac:dyDescent="0.35">
      <c r="B23" s="3" t="s">
        <v>20</v>
      </c>
      <c r="D23" s="279">
        <v>66695</v>
      </c>
      <c r="E23" s="8">
        <v>35112</v>
      </c>
      <c r="F23" s="8">
        <v>23665</v>
      </c>
      <c r="G23" s="273">
        <v>59424</v>
      </c>
      <c r="H23" s="273">
        <v>12934</v>
      </c>
      <c r="I23" s="281">
        <v>51719</v>
      </c>
      <c r="J23" s="210">
        <f>SUM(D23:I23)</f>
        <v>249549</v>
      </c>
    </row>
    <row r="24" spans="2:10" x14ac:dyDescent="0.35">
      <c r="B24" s="3" t="s">
        <v>21</v>
      </c>
      <c r="D24" s="248">
        <v>643</v>
      </c>
      <c r="E24" s="4">
        <v>667</v>
      </c>
      <c r="F24" s="4">
        <v>216</v>
      </c>
      <c r="G24" s="239">
        <v>417</v>
      </c>
      <c r="H24" s="239">
        <v>177</v>
      </c>
      <c r="I24" s="302">
        <v>360</v>
      </c>
      <c r="J24" s="205">
        <f>SUM(D24:I24)</f>
        <v>2480</v>
      </c>
    </row>
    <row r="25" spans="2:10" x14ac:dyDescent="0.35">
      <c r="B25" s="3" t="s">
        <v>23</v>
      </c>
      <c r="D25" s="248">
        <v>6</v>
      </c>
      <c r="E25" s="4">
        <v>24</v>
      </c>
      <c r="F25" s="179" t="s">
        <v>29</v>
      </c>
      <c r="G25" s="239">
        <v>9</v>
      </c>
      <c r="H25" s="289" t="s">
        <v>29</v>
      </c>
      <c r="I25" s="302">
        <v>13</v>
      </c>
      <c r="J25" s="205">
        <f>SUM(D25:I25)</f>
        <v>52</v>
      </c>
    </row>
    <row r="26" spans="2:10" x14ac:dyDescent="0.35">
      <c r="B26" s="3" t="s">
        <v>24</v>
      </c>
      <c r="D26" s="307">
        <v>0.62</v>
      </c>
      <c r="E26" s="7">
        <v>0.79</v>
      </c>
      <c r="F26" s="179" t="s">
        <v>29</v>
      </c>
      <c r="G26" s="268">
        <v>0.53</v>
      </c>
      <c r="H26" s="289" t="s">
        <v>29</v>
      </c>
      <c r="I26" s="308">
        <v>0.81</v>
      </c>
      <c r="J26" s="208">
        <f>AVERAGE(D26:I26)</f>
        <v>0.6875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0.49</v>
      </c>
      <c r="E28" s="102">
        <v>0.57999999999999996</v>
      </c>
      <c r="F28" s="294" t="s">
        <v>29</v>
      </c>
      <c r="G28" s="285">
        <v>0.7</v>
      </c>
      <c r="H28" s="280" t="s">
        <v>29</v>
      </c>
      <c r="I28" s="312">
        <v>0.73</v>
      </c>
      <c r="J28" s="212">
        <f>AVERAGE(D28:I28)</f>
        <v>0.625</v>
      </c>
    </row>
  </sheetData>
  <pageMargins left="0.511811024" right="0.511811024" top="0.78740157500000008" bottom="0.78740157500000008" header="0.31496062000000008" footer="0.31496062000000008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ACC4-768B-4B53-87EA-EC3B1DE5C262}">
  <dimension ref="B3:L28"/>
  <sheetViews>
    <sheetView showGridLines="0" topLeftCell="A10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65</v>
      </c>
      <c r="J4" s="291">
        <f t="shared" ref="J4:J19" si="0">SUM(D4:I4)</f>
        <v>286</v>
      </c>
      <c r="K4" s="41">
        <v>46147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3</v>
      </c>
      <c r="G5" s="239">
        <v>7</v>
      </c>
      <c r="H5" s="239">
        <v>2</v>
      </c>
      <c r="I5" s="302">
        <v>9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5</v>
      </c>
      <c r="E6" s="173">
        <v>0</v>
      </c>
      <c r="F6" s="173">
        <v>0</v>
      </c>
      <c r="G6" s="239">
        <v>1</v>
      </c>
      <c r="H6" s="239">
        <v>0</v>
      </c>
      <c r="I6" s="302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52</v>
      </c>
      <c r="E7" s="4">
        <f>E4-E5</f>
        <v>52</v>
      </c>
      <c r="F7" s="4">
        <f>F4-F5</f>
        <v>31</v>
      </c>
      <c r="G7" s="239">
        <v>45</v>
      </c>
      <c r="H7" s="239">
        <v>16</v>
      </c>
      <c r="I7" s="302">
        <v>54</v>
      </c>
      <c r="J7" s="205">
        <f t="shared" si="0"/>
        <v>250</v>
      </c>
      <c r="L7" s="25"/>
    </row>
    <row r="8" spans="2:12" x14ac:dyDescent="0.35">
      <c r="B8" s="3" t="s">
        <v>7</v>
      </c>
      <c r="D8" s="96">
        <v>43</v>
      </c>
      <c r="E8" s="4">
        <v>48</v>
      </c>
      <c r="F8" s="4">
        <v>28</v>
      </c>
      <c r="G8" s="239">
        <v>41</v>
      </c>
      <c r="H8" s="239">
        <v>14</v>
      </c>
      <c r="I8" s="302">
        <v>48</v>
      </c>
      <c r="J8" s="205">
        <f t="shared" si="0"/>
        <v>222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55</v>
      </c>
      <c r="E11" s="4">
        <v>55</v>
      </c>
      <c r="F11" s="4">
        <v>30</v>
      </c>
      <c r="G11" s="239">
        <v>64</v>
      </c>
      <c r="H11" s="239">
        <v>16</v>
      </c>
      <c r="I11" s="302">
        <v>54</v>
      </c>
      <c r="J11" s="205">
        <f t="shared" si="0"/>
        <v>274</v>
      </c>
    </row>
    <row r="12" spans="2:12" x14ac:dyDescent="0.35">
      <c r="B12" s="3" t="s">
        <v>611</v>
      </c>
      <c r="D12" s="248">
        <v>5</v>
      </c>
      <c r="E12" s="4">
        <v>2</v>
      </c>
      <c r="F12" s="4">
        <v>3</v>
      </c>
      <c r="G12" s="239">
        <v>18</v>
      </c>
      <c r="H12" s="239">
        <v>2</v>
      </c>
      <c r="I12" s="302">
        <v>6</v>
      </c>
      <c r="J12" s="205">
        <f t="shared" si="0"/>
        <v>36</v>
      </c>
    </row>
    <row r="13" spans="2:12" x14ac:dyDescent="0.35">
      <c r="B13" s="3" t="s">
        <v>11</v>
      </c>
      <c r="D13" s="248">
        <v>13</v>
      </c>
      <c r="E13" s="4">
        <v>0</v>
      </c>
      <c r="F13" s="4">
        <v>0</v>
      </c>
      <c r="G13" s="239">
        <v>7</v>
      </c>
      <c r="H13" s="239">
        <v>2</v>
      </c>
      <c r="I13" s="302">
        <v>0</v>
      </c>
      <c r="J13" s="205">
        <f t="shared" si="0"/>
        <v>22</v>
      </c>
    </row>
    <row r="14" spans="2:12" x14ac:dyDescent="0.35">
      <c r="B14" s="3" t="s">
        <v>112</v>
      </c>
      <c r="D14" s="248">
        <v>8</v>
      </c>
      <c r="E14" s="4">
        <v>9</v>
      </c>
      <c r="F14" s="4">
        <v>2</v>
      </c>
      <c r="G14" s="239">
        <v>15</v>
      </c>
      <c r="H14" s="239">
        <v>0</v>
      </c>
      <c r="I14" s="302">
        <v>4</v>
      </c>
      <c r="J14" s="205">
        <f t="shared" si="0"/>
        <v>38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14</v>
      </c>
      <c r="E16" s="4">
        <v>0</v>
      </c>
      <c r="F16" s="15">
        <v>0</v>
      </c>
      <c r="G16" s="263">
        <v>4</v>
      </c>
      <c r="H16" s="239">
        <v>0</v>
      </c>
      <c r="I16" s="302">
        <v>33</v>
      </c>
      <c r="J16" s="205">
        <f t="shared" si="0"/>
        <v>51</v>
      </c>
    </row>
    <row r="17" spans="2:10" x14ac:dyDescent="0.35">
      <c r="B17" s="3" t="s">
        <v>14</v>
      </c>
      <c r="D17" s="248">
        <v>0</v>
      </c>
      <c r="E17" s="4">
        <v>1</v>
      </c>
      <c r="F17" s="15">
        <v>5</v>
      </c>
      <c r="G17" s="239">
        <v>10</v>
      </c>
      <c r="H17" s="303">
        <v>0</v>
      </c>
      <c r="I17" s="302">
        <v>3</v>
      </c>
      <c r="J17" s="205">
        <f t="shared" si="0"/>
        <v>19</v>
      </c>
    </row>
    <row r="18" spans="2:10" x14ac:dyDescent="0.35">
      <c r="B18" s="3" t="s">
        <v>15</v>
      </c>
      <c r="D18" s="248">
        <v>28</v>
      </c>
      <c r="E18" s="4">
        <v>6</v>
      </c>
      <c r="F18" s="15">
        <v>16</v>
      </c>
      <c r="G18" s="239">
        <v>14</v>
      </c>
      <c r="H18" s="303">
        <v>0</v>
      </c>
      <c r="I18" s="302">
        <v>6</v>
      </c>
      <c r="J18" s="205">
        <f t="shared" si="0"/>
        <v>70</v>
      </c>
    </row>
    <row r="19" spans="2:10" x14ac:dyDescent="0.35">
      <c r="B19" s="3" t="s">
        <v>16</v>
      </c>
      <c r="D19" s="248">
        <v>42</v>
      </c>
      <c r="E19" s="4">
        <v>7</v>
      </c>
      <c r="F19" s="15">
        <v>21</v>
      </c>
      <c r="G19" s="299">
        <v>28</v>
      </c>
      <c r="H19" s="239">
        <v>5</v>
      </c>
      <c r="I19" s="302">
        <v>42</v>
      </c>
      <c r="J19" s="205">
        <f t="shared" si="0"/>
        <v>145</v>
      </c>
    </row>
    <row r="20" spans="2:10" x14ac:dyDescent="0.35">
      <c r="B20" s="3" t="s">
        <v>17</v>
      </c>
      <c r="D20" s="304">
        <v>6.1000000000000004E-3</v>
      </c>
      <c r="E20" s="6">
        <v>3.09E-2</v>
      </c>
      <c r="F20" s="6">
        <v>4.3E-3</v>
      </c>
      <c r="G20" s="265" t="s">
        <v>353</v>
      </c>
      <c r="H20" s="265">
        <v>3.8999999999999998E-3</v>
      </c>
      <c r="I20" s="305">
        <v>1.4E-3</v>
      </c>
      <c r="J20" s="207">
        <f>AVERAGE(D20:I20)</f>
        <v>9.3199999999999984E-3</v>
      </c>
    </row>
    <row r="21" spans="2:10" x14ac:dyDescent="0.35">
      <c r="B21" s="3" t="s">
        <v>18</v>
      </c>
      <c r="D21" s="304">
        <v>3.8E-3</v>
      </c>
      <c r="E21" s="6">
        <v>2.5700000000000001E-2</v>
      </c>
      <c r="F21" s="6">
        <v>7.0000000000000001E-3</v>
      </c>
      <c r="G21" s="265" t="s">
        <v>822</v>
      </c>
      <c r="H21" s="265">
        <v>3.3E-3</v>
      </c>
      <c r="I21" s="305">
        <v>5.3E-3</v>
      </c>
      <c r="J21" s="207">
        <f>AVERAGE(D21:I21)</f>
        <v>9.0200000000000002E-3</v>
      </c>
    </row>
    <row r="22" spans="2:10" x14ac:dyDescent="0.35">
      <c r="B22" s="3" t="s">
        <v>19</v>
      </c>
      <c r="D22" s="307">
        <v>0.86</v>
      </c>
      <c r="E22" s="7">
        <v>0.88</v>
      </c>
      <c r="F22" s="7">
        <v>0.86</v>
      </c>
      <c r="G22" s="268">
        <v>0.9</v>
      </c>
      <c r="H22" s="268">
        <v>0.7</v>
      </c>
      <c r="I22" s="308">
        <v>0.62</v>
      </c>
      <c r="J22" s="208">
        <f>AVERAGE(D22:I22)</f>
        <v>0.80333333333333334</v>
      </c>
    </row>
    <row r="23" spans="2:10" x14ac:dyDescent="0.35">
      <c r="B23" s="3" t="s">
        <v>20</v>
      </c>
      <c r="D23" s="279">
        <v>41252</v>
      </c>
      <c r="E23" s="8">
        <v>36627</v>
      </c>
      <c r="F23" s="8">
        <v>27617</v>
      </c>
      <c r="G23" s="273">
        <v>59599</v>
      </c>
      <c r="H23" s="273">
        <v>11946</v>
      </c>
      <c r="I23" s="281">
        <v>55039</v>
      </c>
      <c r="J23" s="210">
        <f>SUM(D23:I23)</f>
        <v>232080</v>
      </c>
    </row>
    <row r="24" spans="2:10" x14ac:dyDescent="0.35">
      <c r="B24" s="3" t="s">
        <v>21</v>
      </c>
      <c r="D24" s="248">
        <v>890</v>
      </c>
      <c r="E24" s="4">
        <v>762</v>
      </c>
      <c r="F24" s="4">
        <v>299</v>
      </c>
      <c r="G24" s="239">
        <v>653</v>
      </c>
      <c r="H24" s="239">
        <v>246</v>
      </c>
      <c r="I24" s="302">
        <v>658</v>
      </c>
      <c r="J24" s="205">
        <f>SUM(D24:I24)</f>
        <v>3508</v>
      </c>
    </row>
    <row r="25" spans="2:10" x14ac:dyDescent="0.35">
      <c r="B25" s="3" t="s">
        <v>23</v>
      </c>
      <c r="D25" s="248">
        <v>6</v>
      </c>
      <c r="E25" s="4">
        <v>10</v>
      </c>
      <c r="F25" s="179" t="s">
        <v>29</v>
      </c>
      <c r="G25" s="239">
        <v>8</v>
      </c>
      <c r="H25" s="289" t="s">
        <v>29</v>
      </c>
      <c r="I25" s="302">
        <v>3</v>
      </c>
      <c r="J25" s="205">
        <f>SUM(D25:I25)</f>
        <v>27</v>
      </c>
    </row>
    <row r="26" spans="2:10" x14ac:dyDescent="0.35">
      <c r="B26" s="3" t="s">
        <v>24</v>
      </c>
      <c r="D26" s="307">
        <v>0.57999999999999996</v>
      </c>
      <c r="E26" s="7">
        <v>0.78</v>
      </c>
      <c r="F26" s="179" t="s">
        <v>29</v>
      </c>
      <c r="G26" s="268">
        <v>0.54</v>
      </c>
      <c r="H26" s="289" t="s">
        <v>29</v>
      </c>
      <c r="I26" s="308">
        <v>0.81</v>
      </c>
      <c r="J26" s="208">
        <f>AVERAGE(D26:I26)</f>
        <v>0.67749999999999999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0.49</v>
      </c>
      <c r="E28" s="102">
        <v>0.57999999999999996</v>
      </c>
      <c r="F28" s="294" t="s">
        <v>29</v>
      </c>
      <c r="G28" s="285">
        <v>0.69</v>
      </c>
      <c r="H28" s="280" t="s">
        <v>29</v>
      </c>
      <c r="I28" s="312">
        <v>0.73</v>
      </c>
      <c r="J28" s="212">
        <f>AVERAGE(D28:I28)</f>
        <v>0.62249999999999994</v>
      </c>
    </row>
  </sheetData>
  <pageMargins left="0.511811024" right="0.511811024" top="0.78740157500000008" bottom="0.78740157500000008" header="0.31496062000000008" footer="0.31496062000000008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D2D6-B4CA-4AD9-8260-6E3C259820CC}">
  <dimension ref="B3:L28"/>
  <sheetViews>
    <sheetView showGridLines="0" topLeftCell="A1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64</v>
      </c>
      <c r="J4" s="291">
        <f t="shared" ref="J4:J19" si="0">SUM(D4:I4)</f>
        <v>285</v>
      </c>
      <c r="K4" s="41">
        <v>46148</v>
      </c>
      <c r="L4" s="25"/>
    </row>
    <row r="5" spans="2:12" x14ac:dyDescent="0.35">
      <c r="B5" s="82" t="s">
        <v>53</v>
      </c>
      <c r="D5" s="96">
        <v>4</v>
      </c>
      <c r="E5" s="4">
        <v>5</v>
      </c>
      <c r="F5" s="4">
        <v>3</v>
      </c>
      <c r="G5" s="239">
        <v>7</v>
      </c>
      <c r="H5" s="239">
        <v>2</v>
      </c>
      <c r="I5" s="302">
        <v>8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3</v>
      </c>
      <c r="E6" s="173">
        <v>0</v>
      </c>
      <c r="F6" s="173">
        <v>0</v>
      </c>
      <c r="G6" s="239">
        <v>7</v>
      </c>
      <c r="H6" s="239">
        <v>0</v>
      </c>
      <c r="I6" s="302">
        <v>2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55</v>
      </c>
      <c r="E7" s="4">
        <f>E4-E5</f>
        <v>52</v>
      </c>
      <c r="F7" s="4">
        <f>F4-F5</f>
        <v>31</v>
      </c>
      <c r="G7" s="239">
        <v>37</v>
      </c>
      <c r="H7" s="239">
        <v>16</v>
      </c>
      <c r="I7" s="302">
        <v>54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45</v>
      </c>
      <c r="E8" s="4">
        <v>48</v>
      </c>
      <c r="F8" s="4">
        <v>28</v>
      </c>
      <c r="G8" s="239">
        <v>33</v>
      </c>
      <c r="H8" s="239">
        <v>14</v>
      </c>
      <c r="I8" s="302">
        <v>49</v>
      </c>
      <c r="J8" s="205">
        <f t="shared" si="0"/>
        <v>217</v>
      </c>
    </row>
    <row r="9" spans="2:12" x14ac:dyDescent="0.35">
      <c r="B9" s="3" t="s">
        <v>8</v>
      </c>
      <c r="D9" s="96">
        <v>8</v>
      </c>
      <c r="E9" s="4">
        <v>0</v>
      </c>
      <c r="F9" s="4">
        <v>2</v>
      </c>
      <c r="G9" s="239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4">
        <v>4</v>
      </c>
      <c r="F10" s="4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57</v>
      </c>
      <c r="E11" s="4">
        <v>50</v>
      </c>
      <c r="F11" s="4">
        <v>33</v>
      </c>
      <c r="G11" s="239">
        <v>42</v>
      </c>
      <c r="H11" s="239">
        <v>16</v>
      </c>
      <c r="I11" s="302">
        <v>54</v>
      </c>
      <c r="J11" s="205">
        <f t="shared" si="0"/>
        <v>252</v>
      </c>
    </row>
    <row r="12" spans="2:12" x14ac:dyDescent="0.35">
      <c r="B12" s="3" t="s">
        <v>611</v>
      </c>
      <c r="D12" s="248">
        <v>2</v>
      </c>
      <c r="E12" s="4">
        <v>4</v>
      </c>
      <c r="F12" s="4">
        <v>3</v>
      </c>
      <c r="G12" s="239">
        <v>5</v>
      </c>
      <c r="H12" s="239">
        <v>2</v>
      </c>
      <c r="I12" s="302">
        <v>4</v>
      </c>
      <c r="J12" s="205">
        <f t="shared" si="0"/>
        <v>20</v>
      </c>
    </row>
    <row r="13" spans="2:12" x14ac:dyDescent="0.35">
      <c r="B13" s="3" t="s">
        <v>11</v>
      </c>
      <c r="D13" s="248">
        <v>9</v>
      </c>
      <c r="E13" s="4">
        <v>1</v>
      </c>
      <c r="F13" s="4">
        <v>1</v>
      </c>
      <c r="G13" s="239">
        <v>5</v>
      </c>
      <c r="H13" s="239">
        <v>1</v>
      </c>
      <c r="I13" s="302">
        <v>0</v>
      </c>
      <c r="J13" s="205">
        <f t="shared" si="0"/>
        <v>17</v>
      </c>
    </row>
    <row r="14" spans="2:12" x14ac:dyDescent="0.35">
      <c r="B14" s="3" t="s">
        <v>112</v>
      </c>
      <c r="D14" s="248">
        <v>8</v>
      </c>
      <c r="E14" s="4">
        <v>10</v>
      </c>
      <c r="F14" s="4">
        <v>0</v>
      </c>
      <c r="G14" s="239">
        <v>6</v>
      </c>
      <c r="H14" s="239">
        <v>0</v>
      </c>
      <c r="I14" s="302">
        <v>5</v>
      </c>
      <c r="J14" s="205">
        <f t="shared" si="0"/>
        <v>29</v>
      </c>
    </row>
    <row r="15" spans="2:12" x14ac:dyDescent="0.35">
      <c r="B15" s="3" t="s">
        <v>113</v>
      </c>
      <c r="D15" s="248">
        <v>1</v>
      </c>
      <c r="E15" s="4">
        <v>6</v>
      </c>
      <c r="F15" s="4">
        <v>0</v>
      </c>
      <c r="G15" s="239">
        <v>6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25</v>
      </c>
      <c r="E16" s="4">
        <v>0</v>
      </c>
      <c r="F16" s="15">
        <v>0</v>
      </c>
      <c r="G16" s="263">
        <v>4</v>
      </c>
      <c r="H16" s="239">
        <v>0</v>
      </c>
      <c r="I16" s="302">
        <v>31</v>
      </c>
      <c r="J16" s="205">
        <f t="shared" si="0"/>
        <v>60</v>
      </c>
    </row>
    <row r="17" spans="2:10" x14ac:dyDescent="0.35">
      <c r="B17" s="3" t="s">
        <v>14</v>
      </c>
      <c r="D17" s="248">
        <v>1</v>
      </c>
      <c r="E17" s="4">
        <v>3</v>
      </c>
      <c r="F17" s="15">
        <v>7</v>
      </c>
      <c r="G17" s="239">
        <v>4</v>
      </c>
      <c r="H17" s="303">
        <v>0</v>
      </c>
      <c r="I17" s="302">
        <v>1</v>
      </c>
      <c r="J17" s="205">
        <f t="shared" si="0"/>
        <v>16</v>
      </c>
    </row>
    <row r="18" spans="2:10" x14ac:dyDescent="0.35">
      <c r="B18" s="3" t="s">
        <v>15</v>
      </c>
      <c r="D18" s="248">
        <v>30</v>
      </c>
      <c r="E18" s="4">
        <v>6</v>
      </c>
      <c r="F18" s="15">
        <v>26</v>
      </c>
      <c r="G18" s="239">
        <v>13</v>
      </c>
      <c r="H18" s="303">
        <v>0</v>
      </c>
      <c r="I18" s="302">
        <v>16</v>
      </c>
      <c r="J18" s="205">
        <f t="shared" si="0"/>
        <v>91</v>
      </c>
    </row>
    <row r="19" spans="2:10" x14ac:dyDescent="0.35">
      <c r="B19" s="3" t="s">
        <v>16</v>
      </c>
      <c r="D19" s="248">
        <v>56</v>
      </c>
      <c r="E19" s="4">
        <v>9</v>
      </c>
      <c r="F19" s="15">
        <v>33</v>
      </c>
      <c r="G19" s="299">
        <v>21</v>
      </c>
      <c r="H19" s="239">
        <v>10</v>
      </c>
      <c r="I19" s="302">
        <v>48</v>
      </c>
      <c r="J19" s="205">
        <f t="shared" si="0"/>
        <v>177</v>
      </c>
    </row>
    <row r="20" spans="2:10" x14ac:dyDescent="0.35">
      <c r="B20" s="3" t="s">
        <v>17</v>
      </c>
      <c r="D20" s="304">
        <v>4.1999999999999997E-3</v>
      </c>
      <c r="E20" s="6">
        <v>3.7000000000000002E-3</v>
      </c>
      <c r="F20" s="6">
        <v>4.8999999999999998E-3</v>
      </c>
      <c r="G20" s="265" t="s">
        <v>389</v>
      </c>
      <c r="H20" s="265">
        <v>2.2000000000000001E-3</v>
      </c>
      <c r="I20" s="305">
        <v>6.1000000000000004E-3</v>
      </c>
      <c r="J20" s="207">
        <f>AVERAGE(D20:I20)</f>
        <v>4.2199999999999998E-3</v>
      </c>
    </row>
    <row r="21" spans="2:10" x14ac:dyDescent="0.35">
      <c r="B21" s="3" t="s">
        <v>18</v>
      </c>
      <c r="D21" s="304">
        <v>4.1999999999999997E-3</v>
      </c>
      <c r="E21" s="6">
        <v>1.44E-2</v>
      </c>
      <c r="F21" s="6">
        <v>1.44E-2</v>
      </c>
      <c r="G21" s="265" t="s">
        <v>823</v>
      </c>
      <c r="H21" s="265">
        <v>3.0999999999999999E-3</v>
      </c>
      <c r="I21" s="305">
        <v>5.1999999999999998E-3</v>
      </c>
      <c r="J21" s="207">
        <f>AVERAGE(D21:I21)</f>
        <v>8.26E-3</v>
      </c>
    </row>
    <row r="22" spans="2:10" x14ac:dyDescent="0.35">
      <c r="B22" s="3" t="s">
        <v>19</v>
      </c>
      <c r="D22" s="307">
        <v>0.82</v>
      </c>
      <c r="E22" s="7">
        <v>0.87</v>
      </c>
      <c r="F22" s="7">
        <v>0.9</v>
      </c>
      <c r="G22" s="268">
        <v>0.88</v>
      </c>
      <c r="H22" s="268">
        <v>0.6</v>
      </c>
      <c r="I22" s="308">
        <v>0.7</v>
      </c>
      <c r="J22" s="208">
        <f>AVERAGE(D22:I22)</f>
        <v>0.79499999999999993</v>
      </c>
    </row>
    <row r="23" spans="2:10" x14ac:dyDescent="0.35">
      <c r="B23" s="3" t="s">
        <v>20</v>
      </c>
      <c r="D23" s="279">
        <v>40123</v>
      </c>
      <c r="E23" s="8">
        <v>39248</v>
      </c>
      <c r="F23" s="8">
        <v>27322</v>
      </c>
      <c r="G23" s="273">
        <v>52463</v>
      </c>
      <c r="H23" s="273">
        <v>9575</v>
      </c>
      <c r="I23" s="281">
        <v>58678</v>
      </c>
      <c r="J23" s="210">
        <f>SUM(D23:I23)</f>
        <v>227409</v>
      </c>
    </row>
    <row r="24" spans="2:10" x14ac:dyDescent="0.35">
      <c r="B24" s="3" t="s">
        <v>21</v>
      </c>
      <c r="D24" s="248">
        <v>456</v>
      </c>
      <c r="E24" s="4">
        <v>589</v>
      </c>
      <c r="F24" s="4">
        <v>421</v>
      </c>
      <c r="G24" s="239">
        <v>452</v>
      </c>
      <c r="H24" s="239">
        <v>247</v>
      </c>
      <c r="I24" s="302">
        <v>403</v>
      </c>
      <c r="J24" s="205">
        <f>SUM(D24:I24)</f>
        <v>2568</v>
      </c>
    </row>
    <row r="25" spans="2:10" x14ac:dyDescent="0.35">
      <c r="B25" s="3" t="s">
        <v>23</v>
      </c>
      <c r="D25" s="248">
        <v>3</v>
      </c>
      <c r="E25" s="4">
        <v>11</v>
      </c>
      <c r="F25" s="179" t="s">
        <v>29</v>
      </c>
      <c r="G25" s="239">
        <v>5</v>
      </c>
      <c r="H25" s="289" t="s">
        <v>29</v>
      </c>
      <c r="I25" s="302">
        <v>4</v>
      </c>
      <c r="J25" s="205">
        <f>SUM(D25:I25)</f>
        <v>23</v>
      </c>
    </row>
    <row r="26" spans="2:10" x14ac:dyDescent="0.35">
      <c r="B26" s="3" t="s">
        <v>24</v>
      </c>
      <c r="D26" s="307">
        <v>0.56999999999999995</v>
      </c>
      <c r="E26" s="7">
        <v>0.76</v>
      </c>
      <c r="F26" s="179" t="s">
        <v>29</v>
      </c>
      <c r="G26" s="268">
        <v>0.54</v>
      </c>
      <c r="H26" s="289" t="s">
        <v>29</v>
      </c>
      <c r="I26" s="308">
        <v>0.8</v>
      </c>
      <c r="J26" s="208">
        <f>AVERAGE(D26:I26)</f>
        <v>0.66749999999999998</v>
      </c>
    </row>
    <row r="27" spans="2:10" x14ac:dyDescent="0.35">
      <c r="B27" s="3" t="s">
        <v>754</v>
      </c>
      <c r="D27" s="279">
        <v>8456</v>
      </c>
      <c r="E27" s="14">
        <v>4571</v>
      </c>
      <c r="F27" s="71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0.49</v>
      </c>
      <c r="E28" s="102">
        <v>0.57999999999999996</v>
      </c>
      <c r="F28" s="294" t="s">
        <v>29</v>
      </c>
      <c r="G28" s="285">
        <v>0.69</v>
      </c>
      <c r="H28" s="280" t="s">
        <v>29</v>
      </c>
      <c r="I28" s="312">
        <v>0.75</v>
      </c>
      <c r="J28" s="212">
        <f>AVERAGE(D28:I28)</f>
        <v>0.62749999999999995</v>
      </c>
    </row>
  </sheetData>
  <pageMargins left="0.511811024" right="0.511811024" top="0.78740157500000008" bottom="0.78740157500000008" header="0.31496062000000008" footer="0.31496062000000008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8A0F-2BBE-488E-B6B2-B1E8F67A7792}">
  <dimension ref="B3:L28"/>
  <sheetViews>
    <sheetView showGridLines="0" topLeftCell="A8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64</v>
      </c>
      <c r="J4" s="291"/>
      <c r="K4" s="41"/>
      <c r="L4" s="25"/>
    </row>
    <row r="5" spans="2:12" x14ac:dyDescent="0.35">
      <c r="B5" s="82" t="s">
        <v>53</v>
      </c>
      <c r="D5" s="96">
        <v>4</v>
      </c>
      <c r="E5" s="13">
        <v>5</v>
      </c>
      <c r="F5" s="55">
        <v>3</v>
      </c>
      <c r="G5" s="239">
        <v>7</v>
      </c>
      <c r="H5" s="239">
        <v>2</v>
      </c>
      <c r="I5" s="302">
        <v>8</v>
      </c>
      <c r="J5" s="205">
        <f t="shared" ref="J5:J19" si="0">SUM(D5:I5)</f>
        <v>29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7</v>
      </c>
      <c r="H6" s="239">
        <v>0</v>
      </c>
      <c r="I6" s="302">
        <v>2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55</v>
      </c>
      <c r="E7" s="13">
        <v>51</v>
      </c>
      <c r="F7" s="55">
        <v>31</v>
      </c>
      <c r="G7" s="239">
        <v>37</v>
      </c>
      <c r="H7" s="239">
        <v>16</v>
      </c>
      <c r="I7" s="302">
        <v>54</v>
      </c>
      <c r="J7" s="205">
        <f t="shared" si="0"/>
        <v>244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33</v>
      </c>
      <c r="H8" s="239">
        <v>14</v>
      </c>
      <c r="I8" s="302">
        <v>49</v>
      </c>
      <c r="J8" s="205">
        <f t="shared" si="0"/>
        <v>216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66</v>
      </c>
      <c r="E11" s="13">
        <v>48</v>
      </c>
      <c r="F11" s="55">
        <v>41</v>
      </c>
      <c r="G11" s="239">
        <v>42</v>
      </c>
      <c r="H11" s="239">
        <v>16</v>
      </c>
      <c r="I11" s="302">
        <v>57</v>
      </c>
      <c r="J11" s="205">
        <f t="shared" si="0"/>
        <v>270</v>
      </c>
    </row>
    <row r="12" spans="2:12" x14ac:dyDescent="0.35">
      <c r="B12" s="3" t="s">
        <v>611</v>
      </c>
      <c r="D12" s="248">
        <v>5</v>
      </c>
      <c r="E12" s="13">
        <v>2</v>
      </c>
      <c r="F12" s="55">
        <v>2</v>
      </c>
      <c r="G12" s="239">
        <v>5</v>
      </c>
      <c r="H12" s="239">
        <v>0</v>
      </c>
      <c r="I12" s="302">
        <v>3</v>
      </c>
      <c r="J12" s="205">
        <f t="shared" si="0"/>
        <v>17</v>
      </c>
    </row>
    <row r="13" spans="2:12" x14ac:dyDescent="0.35">
      <c r="B13" s="3" t="s">
        <v>11</v>
      </c>
      <c r="D13" s="248">
        <v>12</v>
      </c>
      <c r="E13" s="13">
        <v>1</v>
      </c>
      <c r="F13" s="55">
        <v>1</v>
      </c>
      <c r="G13" s="239">
        <v>5</v>
      </c>
      <c r="H13" s="239">
        <v>1</v>
      </c>
      <c r="I13" s="302">
        <v>0</v>
      </c>
      <c r="J13" s="205">
        <f t="shared" si="0"/>
        <v>20</v>
      </c>
    </row>
    <row r="14" spans="2:12" x14ac:dyDescent="0.35">
      <c r="B14" s="3" t="s">
        <v>112</v>
      </c>
      <c r="D14" s="248">
        <v>10</v>
      </c>
      <c r="E14" s="13">
        <v>9</v>
      </c>
      <c r="F14" s="55">
        <v>0</v>
      </c>
      <c r="G14" s="239">
        <v>6</v>
      </c>
      <c r="H14" s="239">
        <v>0</v>
      </c>
      <c r="I14" s="302">
        <v>5</v>
      </c>
      <c r="J14" s="205">
        <f t="shared" si="0"/>
        <v>30</v>
      </c>
    </row>
    <row r="15" spans="2:12" x14ac:dyDescent="0.35">
      <c r="B15" s="3" t="s">
        <v>113</v>
      </c>
      <c r="D15" s="248">
        <v>2</v>
      </c>
      <c r="E15" s="13">
        <v>6</v>
      </c>
      <c r="F15" s="55">
        <v>1</v>
      </c>
      <c r="G15" s="239">
        <v>6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42</v>
      </c>
      <c r="E16" s="13">
        <v>0</v>
      </c>
      <c r="F16" s="315">
        <v>0</v>
      </c>
      <c r="G16" s="263">
        <v>4</v>
      </c>
      <c r="H16" s="239">
        <v>0</v>
      </c>
      <c r="I16" s="302">
        <v>35</v>
      </c>
      <c r="J16" s="205">
        <f t="shared" si="0"/>
        <v>81</v>
      </c>
    </row>
    <row r="17" spans="2:10" x14ac:dyDescent="0.35">
      <c r="B17" s="3" t="s">
        <v>14</v>
      </c>
      <c r="D17" s="248">
        <v>0</v>
      </c>
      <c r="E17" s="13">
        <v>7</v>
      </c>
      <c r="F17" s="315">
        <v>9</v>
      </c>
      <c r="G17" s="239">
        <v>4</v>
      </c>
      <c r="H17" s="303">
        <v>0</v>
      </c>
      <c r="I17" s="302">
        <v>3</v>
      </c>
      <c r="J17" s="205">
        <f t="shared" si="0"/>
        <v>23</v>
      </c>
    </row>
    <row r="18" spans="2:10" x14ac:dyDescent="0.35">
      <c r="B18" s="3" t="s">
        <v>15</v>
      </c>
      <c r="D18" s="248">
        <v>53</v>
      </c>
      <c r="E18" s="13">
        <v>8</v>
      </c>
      <c r="F18" s="315">
        <v>20</v>
      </c>
      <c r="G18" s="239">
        <v>13</v>
      </c>
      <c r="H18" s="303">
        <v>0</v>
      </c>
      <c r="I18" s="302">
        <v>21</v>
      </c>
      <c r="J18" s="205">
        <f t="shared" si="0"/>
        <v>115</v>
      </c>
    </row>
    <row r="19" spans="2:10" x14ac:dyDescent="0.35">
      <c r="B19" s="3" t="s">
        <v>16</v>
      </c>
      <c r="D19" s="248">
        <v>95</v>
      </c>
      <c r="E19" s="13">
        <v>15</v>
      </c>
      <c r="F19" s="315">
        <v>29</v>
      </c>
      <c r="G19" s="299">
        <v>21</v>
      </c>
      <c r="H19" s="239">
        <v>11</v>
      </c>
      <c r="I19" s="302">
        <v>54</v>
      </c>
      <c r="J19" s="205">
        <f t="shared" si="0"/>
        <v>225</v>
      </c>
    </row>
    <row r="20" spans="2:10" x14ac:dyDescent="0.35">
      <c r="B20" s="3" t="s">
        <v>17</v>
      </c>
      <c r="D20" s="304">
        <v>1.0800000000000001E-2</v>
      </c>
      <c r="E20" s="141">
        <v>6.8999999999999999E-3</v>
      </c>
      <c r="F20" s="318">
        <v>1.6999999999999999E-3</v>
      </c>
      <c r="G20" s="265" t="s">
        <v>389</v>
      </c>
      <c r="H20" s="265">
        <v>1.2999999999999999E-3</v>
      </c>
      <c r="I20" s="305">
        <v>1E-3</v>
      </c>
      <c r="J20" s="207">
        <f>AVERAGE(D20:I20)</f>
        <v>4.3400000000000001E-3</v>
      </c>
    </row>
    <row r="21" spans="2:10" x14ac:dyDescent="0.35">
      <c r="B21" s="3" t="s">
        <v>18</v>
      </c>
      <c r="D21" s="304">
        <v>5.1999999999999998E-3</v>
      </c>
      <c r="E21" s="141">
        <v>1.77E-2</v>
      </c>
      <c r="F21" s="318">
        <v>1.77E-2</v>
      </c>
      <c r="G21" s="265" t="s">
        <v>823</v>
      </c>
      <c r="H21" s="265">
        <v>2.7000000000000001E-3</v>
      </c>
      <c r="I21" s="305">
        <v>3.7000000000000002E-3</v>
      </c>
      <c r="J21" s="207">
        <f>AVERAGE(D21:I21)</f>
        <v>9.4000000000000004E-3</v>
      </c>
    </row>
    <row r="22" spans="2:10" x14ac:dyDescent="0.35">
      <c r="B22" s="3" t="s">
        <v>19</v>
      </c>
      <c r="D22" s="307">
        <v>0.82</v>
      </c>
      <c r="E22" s="319">
        <v>0.86</v>
      </c>
      <c r="F22" s="320">
        <v>0.95</v>
      </c>
      <c r="G22" s="268">
        <v>0.88</v>
      </c>
      <c r="H22" s="268">
        <v>0.8</v>
      </c>
      <c r="I22" s="308">
        <v>0.64</v>
      </c>
      <c r="J22" s="208">
        <f>AVERAGE(D22:I22)</f>
        <v>0.82499999999999984</v>
      </c>
    </row>
    <row r="23" spans="2:10" x14ac:dyDescent="0.35">
      <c r="B23" s="3" t="s">
        <v>20</v>
      </c>
      <c r="D23" s="279">
        <v>68904</v>
      </c>
      <c r="E23" s="321">
        <v>29192</v>
      </c>
      <c r="F23" s="322">
        <v>37953</v>
      </c>
      <c r="G23" s="273">
        <v>52463</v>
      </c>
      <c r="H23" s="273">
        <v>12868</v>
      </c>
      <c r="I23" s="281">
        <v>57819</v>
      </c>
      <c r="J23" s="210">
        <f>SUM(D23:I23)</f>
        <v>259199</v>
      </c>
    </row>
    <row r="24" spans="2:10" x14ac:dyDescent="0.35">
      <c r="B24" s="3" t="s">
        <v>21</v>
      </c>
      <c r="D24" s="248">
        <v>476</v>
      </c>
      <c r="E24" s="13">
        <v>607</v>
      </c>
      <c r="F24" s="55">
        <v>293</v>
      </c>
      <c r="G24" s="239">
        <v>452</v>
      </c>
      <c r="H24" s="239">
        <v>225</v>
      </c>
      <c r="I24" s="302">
        <v>567</v>
      </c>
      <c r="J24" s="205">
        <f>SUM(D24:I24)</f>
        <v>2620</v>
      </c>
    </row>
    <row r="25" spans="2:10" x14ac:dyDescent="0.35">
      <c r="B25" s="3" t="s">
        <v>23</v>
      </c>
      <c r="D25" s="248">
        <v>10</v>
      </c>
      <c r="E25" s="13">
        <v>9</v>
      </c>
      <c r="F25" s="323" t="s">
        <v>29</v>
      </c>
      <c r="G25" s="239">
        <v>5</v>
      </c>
      <c r="H25" s="289" t="s">
        <v>29</v>
      </c>
      <c r="I25" s="302">
        <v>3</v>
      </c>
      <c r="J25" s="205">
        <f>SUM(D25:I25)</f>
        <v>27</v>
      </c>
    </row>
    <row r="26" spans="2:10" x14ac:dyDescent="0.35">
      <c r="B26" s="3" t="s">
        <v>24</v>
      </c>
      <c r="D26" s="307">
        <v>0.56999999999999995</v>
      </c>
      <c r="E26" s="319">
        <v>0.73</v>
      </c>
      <c r="F26" s="323" t="s">
        <v>29</v>
      </c>
      <c r="G26" s="268">
        <v>0.54</v>
      </c>
      <c r="H26" s="289" t="s">
        <v>29</v>
      </c>
      <c r="I26" s="308">
        <v>0.73</v>
      </c>
      <c r="J26" s="208">
        <f>AVERAGE(D26:I26)</f>
        <v>0.64249999999999996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0.49</v>
      </c>
      <c r="E28" s="171">
        <v>0.57999999999999996</v>
      </c>
      <c r="F28" s="324" t="s">
        <v>29</v>
      </c>
      <c r="G28" s="285">
        <v>0.69</v>
      </c>
      <c r="H28" s="280" t="s">
        <v>29</v>
      </c>
      <c r="I28" s="312">
        <v>0.75</v>
      </c>
      <c r="J28" s="212">
        <f>AVERAGE(D28:I28)</f>
        <v>0.62749999999999995</v>
      </c>
    </row>
  </sheetData>
  <pageMargins left="0.511811024" right="0.511811024" top="0.78740157500000008" bottom="0.78740157500000008" header="0.31496062000000008" footer="0.31496062000000008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110D-A86C-4930-874C-1CBC189D50C0}">
  <dimension ref="B3:L28"/>
  <sheetViews>
    <sheetView showGridLines="0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64</v>
      </c>
      <c r="J4" s="291">
        <f t="shared" ref="J4:J19" si="0">SUM(D4:I4)</f>
        <v>285</v>
      </c>
      <c r="K4" s="41">
        <v>46150</v>
      </c>
      <c r="L4" s="25"/>
    </row>
    <row r="5" spans="2:12" x14ac:dyDescent="0.35">
      <c r="B5" s="82" t="s">
        <v>53</v>
      </c>
      <c r="D5" s="96">
        <v>4</v>
      </c>
      <c r="E5" s="13">
        <v>5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3</v>
      </c>
      <c r="H6" s="239">
        <v>0</v>
      </c>
      <c r="I6" s="302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41</v>
      </c>
      <c r="H7" s="239">
        <v>16</v>
      </c>
      <c r="I7" s="302">
        <v>54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37</v>
      </c>
      <c r="H8" s="239">
        <v>14</v>
      </c>
      <c r="I8" s="302">
        <v>49</v>
      </c>
      <c r="J8" s="205">
        <f t="shared" si="0"/>
        <v>220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68</v>
      </c>
      <c r="E11" s="13">
        <v>51</v>
      </c>
      <c r="F11" s="55">
        <v>32</v>
      </c>
      <c r="G11" s="239">
        <v>64</v>
      </c>
      <c r="H11" s="239">
        <v>17</v>
      </c>
      <c r="I11" s="302">
        <v>55</v>
      </c>
      <c r="J11" s="205">
        <f t="shared" si="0"/>
        <v>287</v>
      </c>
    </row>
    <row r="12" spans="2:12" x14ac:dyDescent="0.35">
      <c r="B12" s="3" t="s">
        <v>611</v>
      </c>
      <c r="D12" s="248">
        <v>4</v>
      </c>
      <c r="E12" s="13">
        <v>3</v>
      </c>
      <c r="F12" s="55">
        <v>3</v>
      </c>
      <c r="G12" s="239">
        <v>5</v>
      </c>
      <c r="H12" s="239">
        <v>0</v>
      </c>
      <c r="I12" s="302">
        <v>5</v>
      </c>
      <c r="J12" s="205">
        <f t="shared" si="0"/>
        <v>20</v>
      </c>
    </row>
    <row r="13" spans="2:12" x14ac:dyDescent="0.35">
      <c r="B13" s="3" t="s">
        <v>11</v>
      </c>
      <c r="D13" s="248">
        <v>8</v>
      </c>
      <c r="E13" s="13">
        <v>0</v>
      </c>
      <c r="F13" s="55">
        <v>1</v>
      </c>
      <c r="G13" s="239">
        <v>5</v>
      </c>
      <c r="H13" s="239">
        <v>2</v>
      </c>
      <c r="I13" s="302">
        <v>0</v>
      </c>
      <c r="J13" s="205">
        <f t="shared" si="0"/>
        <v>16</v>
      </c>
    </row>
    <row r="14" spans="2:12" x14ac:dyDescent="0.35">
      <c r="B14" s="3" t="s">
        <v>112</v>
      </c>
      <c r="D14" s="248">
        <v>12</v>
      </c>
      <c r="E14" s="13">
        <v>9</v>
      </c>
      <c r="F14" s="55">
        <v>4</v>
      </c>
      <c r="G14" s="239">
        <v>22</v>
      </c>
      <c r="H14" s="239">
        <v>0</v>
      </c>
      <c r="I14" s="302">
        <v>5</v>
      </c>
      <c r="J14" s="205">
        <f t="shared" si="0"/>
        <v>52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1</v>
      </c>
      <c r="G15" s="239">
        <v>6</v>
      </c>
      <c r="H15" s="239">
        <v>0</v>
      </c>
      <c r="I15" s="302">
        <v>0</v>
      </c>
      <c r="J15" s="205">
        <f t="shared" si="0"/>
        <v>14</v>
      </c>
    </row>
    <row r="16" spans="2:12" x14ac:dyDescent="0.35">
      <c r="B16" s="3" t="s">
        <v>13</v>
      </c>
      <c r="D16" s="248">
        <v>43</v>
      </c>
      <c r="E16" s="13">
        <v>0</v>
      </c>
      <c r="F16" s="315">
        <v>0</v>
      </c>
      <c r="G16" s="263">
        <v>6</v>
      </c>
      <c r="H16" s="239">
        <v>0</v>
      </c>
      <c r="I16" s="302">
        <v>40</v>
      </c>
      <c r="J16" s="205">
        <f t="shared" si="0"/>
        <v>89</v>
      </c>
    </row>
    <row r="17" spans="2:10" x14ac:dyDescent="0.35">
      <c r="B17" s="3" t="s">
        <v>14</v>
      </c>
      <c r="D17" s="248">
        <v>0</v>
      </c>
      <c r="E17" s="13">
        <v>2</v>
      </c>
      <c r="F17" s="315">
        <v>4</v>
      </c>
      <c r="G17" s="239">
        <v>12</v>
      </c>
      <c r="H17" s="303">
        <v>0</v>
      </c>
      <c r="I17" s="302">
        <v>1</v>
      </c>
      <c r="J17" s="205">
        <f t="shared" si="0"/>
        <v>19</v>
      </c>
    </row>
    <row r="18" spans="2:10" x14ac:dyDescent="0.35">
      <c r="B18" s="3" t="s">
        <v>15</v>
      </c>
      <c r="D18" s="248">
        <v>32</v>
      </c>
      <c r="E18" s="13">
        <v>5</v>
      </c>
      <c r="F18" s="315">
        <v>12</v>
      </c>
      <c r="G18" s="239">
        <v>31</v>
      </c>
      <c r="H18" s="303">
        <v>0</v>
      </c>
      <c r="I18" s="302">
        <v>22</v>
      </c>
      <c r="J18" s="205">
        <f t="shared" si="0"/>
        <v>102</v>
      </c>
    </row>
    <row r="19" spans="2:10" x14ac:dyDescent="0.35">
      <c r="B19" s="3" t="s">
        <v>16</v>
      </c>
      <c r="D19" s="248">
        <v>75</v>
      </c>
      <c r="E19" s="13">
        <v>7</v>
      </c>
      <c r="F19" s="315">
        <v>16</v>
      </c>
      <c r="G19" s="299">
        <v>49</v>
      </c>
      <c r="H19" s="239">
        <v>15</v>
      </c>
      <c r="I19" s="302">
        <v>63</v>
      </c>
      <c r="J19" s="205">
        <f t="shared" si="0"/>
        <v>225</v>
      </c>
    </row>
    <row r="20" spans="2:10" x14ac:dyDescent="0.35">
      <c r="B20" s="3" t="s">
        <v>17</v>
      </c>
      <c r="D20" s="304">
        <v>3.3999999999999998E-3</v>
      </c>
      <c r="E20" s="141">
        <v>8.6999999999999994E-3</v>
      </c>
      <c r="F20" s="318">
        <v>1.1999999999999999E-3</v>
      </c>
      <c r="G20" s="265" t="s">
        <v>388</v>
      </c>
      <c r="H20" s="265">
        <v>1.1999999999999999E-3</v>
      </c>
      <c r="I20" s="305">
        <v>8.9999999999999998E-4</v>
      </c>
      <c r="J20" s="207">
        <f>AVERAGE(D20:I20)</f>
        <v>3.0799999999999998E-3</v>
      </c>
    </row>
    <row r="21" spans="2:10" x14ac:dyDescent="0.35">
      <c r="B21" s="3" t="s">
        <v>18</v>
      </c>
      <c r="D21" s="304">
        <v>5.1999999999999998E-3</v>
      </c>
      <c r="E21" s="141">
        <v>1.23E-2</v>
      </c>
      <c r="F21" s="318">
        <v>1.23E-2</v>
      </c>
      <c r="G21" s="265" t="s">
        <v>161</v>
      </c>
      <c r="H21" s="265">
        <v>2.3999999999999998E-3</v>
      </c>
      <c r="I21" s="305">
        <v>3.3999999999999998E-3</v>
      </c>
      <c r="J21" s="207">
        <f>AVERAGE(D21:I21)</f>
        <v>7.1199999999999996E-3</v>
      </c>
    </row>
    <row r="22" spans="2:10" x14ac:dyDescent="0.35">
      <c r="B22" s="3" t="s">
        <v>19</v>
      </c>
      <c r="D22" s="307">
        <v>0.83</v>
      </c>
      <c r="E22" s="319">
        <v>0.88</v>
      </c>
      <c r="F22" s="320">
        <v>0.87</v>
      </c>
      <c r="G22" s="268">
        <v>0.85</v>
      </c>
      <c r="H22" s="268">
        <v>0.84</v>
      </c>
      <c r="I22" s="308">
        <v>0.7</v>
      </c>
      <c r="J22" s="208">
        <f>AVERAGE(D22:I22)</f>
        <v>0.82833333333333348</v>
      </c>
    </row>
    <row r="23" spans="2:10" x14ac:dyDescent="0.35">
      <c r="B23" s="3" t="s">
        <v>20</v>
      </c>
      <c r="D23" s="279">
        <v>74825</v>
      </c>
      <c r="E23" s="321">
        <v>34543</v>
      </c>
      <c r="F23" s="322">
        <v>27887</v>
      </c>
      <c r="G23" s="273">
        <v>63864</v>
      </c>
      <c r="H23" s="273">
        <v>14278</v>
      </c>
      <c r="I23" s="281">
        <v>60352</v>
      </c>
      <c r="J23" s="210">
        <f>SUM(D23:I23)</f>
        <v>275749</v>
      </c>
    </row>
    <row r="24" spans="2:10" x14ac:dyDescent="0.35">
      <c r="B24" s="3" t="s">
        <v>21</v>
      </c>
      <c r="D24" s="248">
        <v>348</v>
      </c>
      <c r="E24" s="13">
        <v>583</v>
      </c>
      <c r="F24" s="55">
        <v>237</v>
      </c>
      <c r="G24" s="239">
        <v>463</v>
      </c>
      <c r="H24" s="239">
        <v>237</v>
      </c>
      <c r="I24" s="302">
        <v>581</v>
      </c>
      <c r="J24" s="205">
        <f>SUM(D24:I24)</f>
        <v>2449</v>
      </c>
    </row>
    <row r="25" spans="2:10" x14ac:dyDescent="0.35">
      <c r="B25" s="3" t="s">
        <v>23</v>
      </c>
      <c r="D25" s="248">
        <v>7</v>
      </c>
      <c r="E25" s="13">
        <v>5</v>
      </c>
      <c r="F25" s="323" t="s">
        <v>29</v>
      </c>
      <c r="G25" s="239">
        <v>9</v>
      </c>
      <c r="H25" s="289" t="s">
        <v>29</v>
      </c>
      <c r="I25" s="302">
        <v>4</v>
      </c>
      <c r="J25" s="205">
        <f>SUM(D25:I25)</f>
        <v>25</v>
      </c>
    </row>
    <row r="26" spans="2:10" x14ac:dyDescent="0.35">
      <c r="B26" s="3" t="s">
        <v>24</v>
      </c>
      <c r="D26" s="307">
        <v>0.55000000000000004</v>
      </c>
      <c r="E26" s="319">
        <v>0.68</v>
      </c>
      <c r="F26" s="323" t="s">
        <v>29</v>
      </c>
      <c r="G26" s="268">
        <v>0.51</v>
      </c>
      <c r="H26" s="289" t="s">
        <v>29</v>
      </c>
      <c r="I26" s="308">
        <v>0.7</v>
      </c>
      <c r="J26" s="208">
        <f>AVERAGE(D26:I26)</f>
        <v>0.61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0.48</v>
      </c>
      <c r="E28" s="171">
        <v>0.57999999999999996</v>
      </c>
      <c r="F28" s="324" t="s">
        <v>29</v>
      </c>
      <c r="G28" s="285">
        <v>0.69</v>
      </c>
      <c r="H28" s="280" t="s">
        <v>29</v>
      </c>
      <c r="I28" s="312">
        <v>0.73</v>
      </c>
      <c r="J28" s="212">
        <f>AVERAGE(D28:I28)</f>
        <v>0.62</v>
      </c>
    </row>
  </sheetData>
  <pageMargins left="0.511811024" right="0.511811024" top="0.78740157500000008" bottom="0.78740157500000008" header="0.31496062000000008" footer="0.31496062000000008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F8B5-B2A6-4DB1-AD47-151BF93935DB}">
  <dimension ref="B3:L28"/>
  <sheetViews>
    <sheetView showGridLines="0" topLeftCell="A15" zoomScale="90" zoomScaleNormal="90" workbookViewId="0">
      <selection activeCell="D27" sqref="D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64</v>
      </c>
      <c r="J4" s="291">
        <f t="shared" ref="J4:J19" si="0">SUM(D4:I4)</f>
        <v>285</v>
      </c>
      <c r="K4" s="41">
        <v>46151</v>
      </c>
      <c r="L4" s="25"/>
    </row>
    <row r="5" spans="2:12" x14ac:dyDescent="0.35">
      <c r="B5" s="82" t="s">
        <v>53</v>
      </c>
      <c r="D5" s="96">
        <v>4</v>
      </c>
      <c r="E5" s="13">
        <v>5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3</v>
      </c>
      <c r="H6" s="239">
        <v>1</v>
      </c>
      <c r="I6" s="302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41</v>
      </c>
      <c r="H7" s="239">
        <v>15</v>
      </c>
      <c r="I7" s="302">
        <v>55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37</v>
      </c>
      <c r="H8" s="239">
        <v>14</v>
      </c>
      <c r="I8" s="302">
        <v>49</v>
      </c>
      <c r="J8" s="205">
        <f t="shared" si="0"/>
        <v>220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62</v>
      </c>
      <c r="E11" s="13">
        <v>44</v>
      </c>
      <c r="F11" s="55">
        <v>37</v>
      </c>
      <c r="G11" s="239">
        <v>64</v>
      </c>
      <c r="H11" s="239">
        <v>15</v>
      </c>
      <c r="I11" s="302">
        <v>51</v>
      </c>
      <c r="J11" s="205">
        <f t="shared" si="0"/>
        <v>273</v>
      </c>
    </row>
    <row r="12" spans="2:12" x14ac:dyDescent="0.35">
      <c r="B12" s="3" t="s">
        <v>611</v>
      </c>
      <c r="D12" s="248">
        <v>4</v>
      </c>
      <c r="E12" s="13">
        <v>3</v>
      </c>
      <c r="F12" s="55">
        <v>3</v>
      </c>
      <c r="G12" s="239">
        <v>14</v>
      </c>
      <c r="H12" s="239">
        <v>0</v>
      </c>
      <c r="I12" s="302">
        <v>10</v>
      </c>
      <c r="J12" s="205">
        <f t="shared" si="0"/>
        <v>34</v>
      </c>
    </row>
    <row r="13" spans="2:12" x14ac:dyDescent="0.35">
      <c r="B13" s="3" t="s">
        <v>11</v>
      </c>
      <c r="D13" s="248">
        <v>7</v>
      </c>
      <c r="E13" s="13">
        <v>0</v>
      </c>
      <c r="F13" s="55">
        <v>1</v>
      </c>
      <c r="G13" s="239">
        <v>5</v>
      </c>
      <c r="H13" s="239">
        <v>0</v>
      </c>
      <c r="I13" s="302">
        <v>0</v>
      </c>
      <c r="J13" s="205">
        <f t="shared" si="0"/>
        <v>13</v>
      </c>
    </row>
    <row r="14" spans="2:12" x14ac:dyDescent="0.35">
      <c r="B14" s="3" t="s">
        <v>112</v>
      </c>
      <c r="D14" s="248">
        <v>5</v>
      </c>
      <c r="E14" s="13">
        <v>0</v>
      </c>
      <c r="F14" s="55">
        <v>0</v>
      </c>
      <c r="G14" s="239">
        <v>15</v>
      </c>
      <c r="H14" s="239">
        <v>1</v>
      </c>
      <c r="I14" s="302">
        <v>2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6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46</v>
      </c>
      <c r="E16" s="13">
        <v>0</v>
      </c>
      <c r="F16" s="315">
        <v>0</v>
      </c>
      <c r="G16" s="263">
        <v>8</v>
      </c>
      <c r="H16" s="239">
        <v>0</v>
      </c>
      <c r="I16" s="302">
        <v>47</v>
      </c>
      <c r="J16" s="205">
        <f t="shared" si="0"/>
        <v>101</v>
      </c>
    </row>
    <row r="17" spans="2:10" x14ac:dyDescent="0.35">
      <c r="B17" s="3" t="s">
        <v>14</v>
      </c>
      <c r="D17" s="248">
        <v>0</v>
      </c>
      <c r="E17" s="13">
        <v>2</v>
      </c>
      <c r="F17" s="315">
        <v>2</v>
      </c>
      <c r="G17" s="239">
        <v>0</v>
      </c>
      <c r="H17" s="303">
        <v>0</v>
      </c>
      <c r="I17" s="302">
        <v>1</v>
      </c>
      <c r="J17" s="205">
        <f t="shared" si="0"/>
        <v>5</v>
      </c>
    </row>
    <row r="18" spans="2:10" x14ac:dyDescent="0.35">
      <c r="B18" s="3" t="s">
        <v>15</v>
      </c>
      <c r="D18" s="248">
        <v>22</v>
      </c>
      <c r="E18" s="13">
        <v>2</v>
      </c>
      <c r="F18" s="315">
        <v>10</v>
      </c>
      <c r="G18" s="239">
        <v>3</v>
      </c>
      <c r="H18" s="303">
        <v>0</v>
      </c>
      <c r="I18" s="302">
        <v>9</v>
      </c>
      <c r="J18" s="205">
        <f t="shared" si="0"/>
        <v>46</v>
      </c>
    </row>
    <row r="19" spans="2:10" x14ac:dyDescent="0.35">
      <c r="B19" s="3" t="s">
        <v>16</v>
      </c>
      <c r="D19" s="248">
        <v>68</v>
      </c>
      <c r="E19" s="13">
        <v>4</v>
      </c>
      <c r="F19" s="315">
        <v>12</v>
      </c>
      <c r="G19" s="299">
        <v>17</v>
      </c>
      <c r="H19" s="239">
        <v>14</v>
      </c>
      <c r="I19" s="302">
        <v>57</v>
      </c>
      <c r="J19" s="205">
        <f t="shared" si="0"/>
        <v>172</v>
      </c>
    </row>
    <row r="20" spans="2:10" x14ac:dyDescent="0.35">
      <c r="B20" s="3" t="s">
        <v>17</v>
      </c>
      <c r="D20" s="304">
        <v>2E-3</v>
      </c>
      <c r="E20" s="141">
        <v>2.2000000000000001E-3</v>
      </c>
      <c r="F20" s="318">
        <v>5.3E-3</v>
      </c>
      <c r="G20" s="265" t="s">
        <v>824</v>
      </c>
      <c r="H20" s="265">
        <v>1.4999999999999999E-2</v>
      </c>
      <c r="I20" s="305">
        <v>3.5999999999999999E-3</v>
      </c>
      <c r="J20" s="207">
        <f>AVERAGE(D20:I20)</f>
        <v>5.62E-3</v>
      </c>
    </row>
    <row r="21" spans="2:10" x14ac:dyDescent="0.35">
      <c r="B21" s="3" t="s">
        <v>18</v>
      </c>
      <c r="D21" s="304">
        <v>4.4999999999999997E-3</v>
      </c>
      <c r="E21" s="141">
        <v>1.18E-2</v>
      </c>
      <c r="F21" s="318">
        <v>1.18E-2</v>
      </c>
      <c r="G21" s="265" t="s">
        <v>825</v>
      </c>
      <c r="H21" s="265">
        <v>4.7000000000000002E-3</v>
      </c>
      <c r="I21" s="305">
        <v>3.3999999999999998E-3</v>
      </c>
      <c r="J21" s="207">
        <f>AVERAGE(D21:I21)</f>
        <v>7.2400000000000008E-3</v>
      </c>
    </row>
    <row r="22" spans="2:10" x14ac:dyDescent="0.35">
      <c r="B22" s="3" t="s">
        <v>19</v>
      </c>
      <c r="D22" s="307">
        <v>0.79</v>
      </c>
      <c r="E22" s="319">
        <v>0.77</v>
      </c>
      <c r="F22" s="320">
        <v>0.81</v>
      </c>
      <c r="G22" s="268">
        <v>0.79</v>
      </c>
      <c r="H22" s="268">
        <v>0.56999999999999995</v>
      </c>
      <c r="I22" s="308">
        <v>0.67</v>
      </c>
      <c r="J22" s="208">
        <f>AVERAGE(D22:I22)</f>
        <v>0.73333333333333339</v>
      </c>
    </row>
    <row r="23" spans="2:10" x14ac:dyDescent="0.35">
      <c r="B23" s="3" t="s">
        <v>20</v>
      </c>
      <c r="D23" s="279">
        <v>47726</v>
      </c>
      <c r="E23" s="321">
        <v>31837</v>
      </c>
      <c r="F23" s="322">
        <v>29003</v>
      </c>
      <c r="G23" s="273">
        <v>56709</v>
      </c>
      <c r="H23" s="273">
        <v>8488</v>
      </c>
      <c r="I23" s="281">
        <v>58206</v>
      </c>
      <c r="J23" s="210">
        <f>SUM(D23:I23)</f>
        <v>231969</v>
      </c>
    </row>
    <row r="24" spans="2:10" x14ac:dyDescent="0.35">
      <c r="B24" s="3" t="s">
        <v>21</v>
      </c>
      <c r="D24" s="248">
        <v>655</v>
      </c>
      <c r="E24" s="13">
        <v>526</v>
      </c>
      <c r="F24" s="55">
        <v>304</v>
      </c>
      <c r="G24" s="239">
        <v>521</v>
      </c>
      <c r="H24" s="239">
        <v>271</v>
      </c>
      <c r="I24" s="302">
        <v>378</v>
      </c>
      <c r="J24" s="205">
        <f>SUM(D24:I24)</f>
        <v>2655</v>
      </c>
    </row>
    <row r="25" spans="2:10" x14ac:dyDescent="0.35">
      <c r="B25" s="3" t="s">
        <v>23</v>
      </c>
      <c r="D25" s="248">
        <v>6</v>
      </c>
      <c r="E25" s="13">
        <v>9</v>
      </c>
      <c r="F25" s="323" t="s">
        <v>29</v>
      </c>
      <c r="G25" s="239">
        <v>6</v>
      </c>
      <c r="H25" s="289" t="s">
        <v>29</v>
      </c>
      <c r="I25" s="302">
        <v>4</v>
      </c>
      <c r="J25" s="205">
        <f>SUM(D25:I25)</f>
        <v>25</v>
      </c>
    </row>
    <row r="26" spans="2:10" x14ac:dyDescent="0.35">
      <c r="B26" s="3" t="s">
        <v>24</v>
      </c>
      <c r="D26" s="307">
        <v>0.53</v>
      </c>
      <c r="E26" s="319">
        <v>0.7</v>
      </c>
      <c r="F26" s="323" t="s">
        <v>29</v>
      </c>
      <c r="G26" s="268">
        <v>0.51</v>
      </c>
      <c r="H26" s="289" t="s">
        <v>29</v>
      </c>
      <c r="I26" s="308">
        <v>0.72</v>
      </c>
      <c r="J26" s="208">
        <f>AVERAGE(D26:I26)</f>
        <v>0.61499999999999999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0.48</v>
      </c>
      <c r="E28" s="171">
        <v>0.57999999999999996</v>
      </c>
      <c r="F28" s="324" t="s">
        <v>29</v>
      </c>
      <c r="G28" s="285">
        <v>0.69</v>
      </c>
      <c r="H28" s="280" t="s">
        <v>29</v>
      </c>
      <c r="I28" s="312">
        <v>0.73</v>
      </c>
      <c r="J28" s="212">
        <f>AVERAGE(D28:I28)</f>
        <v>0.62</v>
      </c>
    </row>
  </sheetData>
  <pageMargins left="0.511811024" right="0.511811024" top="0.78740157500000008" bottom="0.78740157500000008" header="0.31496062000000008" footer="0.31496062000000008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485C-1D93-4B4D-9A68-879B0E8BCD7B}">
  <dimension ref="B3:L28"/>
  <sheetViews>
    <sheetView showGridLines="0" topLeftCell="A13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51</v>
      </c>
      <c r="H4" s="249">
        <v>18</v>
      </c>
      <c r="I4" s="301">
        <v>64</v>
      </c>
      <c r="J4" s="291">
        <f t="shared" ref="J4:J19" si="0">SUM(D4:I4)</f>
        <v>285</v>
      </c>
      <c r="K4" s="41">
        <v>46153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3</v>
      </c>
      <c r="H6" s="239">
        <v>0</v>
      </c>
      <c r="I6" s="302">
        <v>4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41</v>
      </c>
      <c r="H7" s="239">
        <v>16</v>
      </c>
      <c r="I7" s="302">
        <v>52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37</v>
      </c>
      <c r="H8" s="239">
        <v>12</v>
      </c>
      <c r="I8" s="302">
        <v>46</v>
      </c>
      <c r="J8" s="205">
        <f t="shared" si="0"/>
        <v>215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52</v>
      </c>
      <c r="E11" s="13">
        <v>51</v>
      </c>
      <c r="F11" s="55">
        <v>29</v>
      </c>
      <c r="G11" s="239">
        <v>39</v>
      </c>
      <c r="H11" s="239">
        <v>16</v>
      </c>
      <c r="I11" s="302">
        <v>54</v>
      </c>
      <c r="J11" s="205">
        <f t="shared" si="0"/>
        <v>241</v>
      </c>
    </row>
    <row r="12" spans="2:12" x14ac:dyDescent="0.35">
      <c r="B12" s="3" t="s">
        <v>611</v>
      </c>
      <c r="D12" s="248">
        <v>5</v>
      </c>
      <c r="E12" s="13">
        <v>3</v>
      </c>
      <c r="F12" s="55">
        <v>3</v>
      </c>
      <c r="G12" s="239">
        <v>15</v>
      </c>
      <c r="H12" s="239">
        <v>0</v>
      </c>
      <c r="I12" s="302">
        <v>8</v>
      </c>
      <c r="J12" s="205">
        <f t="shared" si="0"/>
        <v>34</v>
      </c>
    </row>
    <row r="13" spans="2:12" x14ac:dyDescent="0.35">
      <c r="B13" s="3" t="s">
        <v>11</v>
      </c>
      <c r="D13" s="248">
        <v>5</v>
      </c>
      <c r="E13" s="13">
        <v>0</v>
      </c>
      <c r="F13" s="55">
        <v>1</v>
      </c>
      <c r="G13" s="239">
        <v>2</v>
      </c>
      <c r="H13" s="239">
        <v>3</v>
      </c>
      <c r="I13" s="302">
        <v>4</v>
      </c>
      <c r="J13" s="205">
        <f t="shared" si="0"/>
        <v>15</v>
      </c>
    </row>
    <row r="14" spans="2:12" x14ac:dyDescent="0.35">
      <c r="B14" s="3" t="s">
        <v>112</v>
      </c>
      <c r="D14" s="248">
        <v>6</v>
      </c>
      <c r="E14" s="13">
        <v>3</v>
      </c>
      <c r="F14" s="55">
        <v>2</v>
      </c>
      <c r="G14" s="239">
        <v>11</v>
      </c>
      <c r="H14" s="239">
        <v>0</v>
      </c>
      <c r="I14" s="302">
        <v>3</v>
      </c>
      <c r="J14" s="205">
        <f t="shared" si="0"/>
        <v>25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6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25</v>
      </c>
      <c r="E16" s="13">
        <v>0</v>
      </c>
      <c r="F16" s="315">
        <v>0</v>
      </c>
      <c r="G16" s="263">
        <v>7</v>
      </c>
      <c r="H16" s="239">
        <v>0</v>
      </c>
      <c r="I16" s="302">
        <v>39</v>
      </c>
      <c r="J16" s="205">
        <f t="shared" si="0"/>
        <v>71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17</v>
      </c>
      <c r="E18" s="13">
        <v>3</v>
      </c>
      <c r="F18" s="315">
        <v>6</v>
      </c>
      <c r="G18" s="239">
        <v>1</v>
      </c>
      <c r="H18" s="303">
        <v>0</v>
      </c>
      <c r="I18" s="302">
        <v>4</v>
      </c>
      <c r="J18" s="205">
        <f t="shared" si="0"/>
        <v>31</v>
      </c>
    </row>
    <row r="19" spans="2:10" x14ac:dyDescent="0.35">
      <c r="B19" s="3" t="s">
        <v>16</v>
      </c>
      <c r="D19" s="248">
        <v>42</v>
      </c>
      <c r="E19" s="13">
        <v>3</v>
      </c>
      <c r="F19" s="315">
        <v>6</v>
      </c>
      <c r="G19" s="299">
        <v>8</v>
      </c>
      <c r="H19" s="239">
        <v>6</v>
      </c>
      <c r="I19" s="302">
        <v>44</v>
      </c>
      <c r="J19" s="205">
        <f t="shared" si="0"/>
        <v>109</v>
      </c>
    </row>
    <row r="20" spans="2:10" x14ac:dyDescent="0.35">
      <c r="B20" s="3" t="s">
        <v>17</v>
      </c>
      <c r="D20" s="304">
        <v>7.1000000000000004E-3</v>
      </c>
      <c r="E20" s="141">
        <v>1.23E-2</v>
      </c>
      <c r="F20" s="318">
        <v>1.03E-2</v>
      </c>
      <c r="G20" s="265" t="s">
        <v>260</v>
      </c>
      <c r="H20" s="265">
        <v>1.24E-2</v>
      </c>
      <c r="I20" s="305">
        <v>5.7999999999999996E-3</v>
      </c>
      <c r="J20" s="207">
        <f>AVERAGE(D20:I20)</f>
        <v>9.58E-3</v>
      </c>
    </row>
    <row r="21" spans="2:10" x14ac:dyDescent="0.35">
      <c r="B21" s="3" t="s">
        <v>18</v>
      </c>
      <c r="D21" s="304">
        <v>4.7000000000000002E-3</v>
      </c>
      <c r="E21" s="141">
        <v>1.2800000000000001E-2</v>
      </c>
      <c r="F21" s="318">
        <v>1.2800000000000001E-2</v>
      </c>
      <c r="G21" s="265" t="s">
        <v>163</v>
      </c>
      <c r="H21" s="265">
        <v>5.3E-3</v>
      </c>
      <c r="I21" s="305">
        <v>3.7000000000000002E-3</v>
      </c>
      <c r="J21" s="207">
        <f>AVERAGE(D21:I21)</f>
        <v>7.8600000000000007E-3</v>
      </c>
    </row>
    <row r="22" spans="2:10" x14ac:dyDescent="0.35">
      <c r="B22" s="3" t="s">
        <v>19</v>
      </c>
      <c r="D22" s="307">
        <v>0.8</v>
      </c>
      <c r="E22" s="319">
        <v>0.82</v>
      </c>
      <c r="F22" s="320">
        <v>0.73</v>
      </c>
      <c r="G22" s="268">
        <v>0.8</v>
      </c>
      <c r="H22" s="268">
        <v>0.64</v>
      </c>
      <c r="I22" s="308">
        <v>0.62</v>
      </c>
      <c r="J22" s="208">
        <f>AVERAGE(D22:I22)</f>
        <v>0.73499999999999999</v>
      </c>
    </row>
    <row r="23" spans="2:10" x14ac:dyDescent="0.35">
      <c r="B23" s="3" t="s">
        <v>20</v>
      </c>
      <c r="D23" s="279">
        <v>47553</v>
      </c>
      <c r="E23" s="321">
        <v>34087</v>
      </c>
      <c r="F23" s="322">
        <v>22169</v>
      </c>
      <c r="G23" s="273">
        <v>47284</v>
      </c>
      <c r="H23" s="273">
        <v>10214</v>
      </c>
      <c r="I23" s="281">
        <v>59042</v>
      </c>
      <c r="J23" s="210">
        <f>SUM(D23:I23)</f>
        <v>220349</v>
      </c>
    </row>
    <row r="24" spans="2:10" x14ac:dyDescent="0.35">
      <c r="B24" s="3" t="s">
        <v>21</v>
      </c>
      <c r="D24" s="248">
        <v>488</v>
      </c>
      <c r="E24" s="13">
        <v>647</v>
      </c>
      <c r="F24" s="55">
        <v>428</v>
      </c>
      <c r="G24" s="239">
        <v>501</v>
      </c>
      <c r="H24" s="239">
        <v>287</v>
      </c>
      <c r="I24" s="302">
        <v>471</v>
      </c>
      <c r="J24" s="205">
        <f>SUM(D24:I24)</f>
        <v>2822</v>
      </c>
    </row>
    <row r="25" spans="2:10" x14ac:dyDescent="0.35">
      <c r="B25" s="3" t="s">
        <v>23</v>
      </c>
      <c r="D25" s="248">
        <v>8</v>
      </c>
      <c r="E25" s="13">
        <v>18</v>
      </c>
      <c r="F25" s="323" t="s">
        <v>29</v>
      </c>
      <c r="G25" s="239">
        <v>9</v>
      </c>
      <c r="H25" s="289" t="s">
        <v>29</v>
      </c>
      <c r="I25" s="302">
        <v>11</v>
      </c>
      <c r="J25" s="205">
        <f>SUM(D25:I25)</f>
        <v>46</v>
      </c>
    </row>
    <row r="26" spans="2:10" x14ac:dyDescent="0.35">
      <c r="B26" s="3" t="s">
        <v>24</v>
      </c>
      <c r="D26" s="307">
        <v>0.54</v>
      </c>
      <c r="E26" s="319">
        <v>0.69</v>
      </c>
      <c r="F26" s="323" t="s">
        <v>29</v>
      </c>
      <c r="G26" s="268">
        <v>0.5</v>
      </c>
      <c r="H26" s="289" t="s">
        <v>29</v>
      </c>
      <c r="I26" s="308">
        <v>0.77</v>
      </c>
      <c r="J26" s="208">
        <f>AVERAGE(D26:I26)</f>
        <v>0.625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0.48</v>
      </c>
      <c r="E28" s="171">
        <v>0.57999999999999996</v>
      </c>
      <c r="F28" s="324" t="s">
        <v>29</v>
      </c>
      <c r="G28" s="285">
        <v>0.69</v>
      </c>
      <c r="H28" s="280" t="s">
        <v>29</v>
      </c>
      <c r="I28" s="312">
        <v>0.45</v>
      </c>
      <c r="J28" s="212">
        <f>AVERAGE(D28:I28)</f>
        <v>0.55000000000000004</v>
      </c>
    </row>
  </sheetData>
  <pageMargins left="0.511811024" right="0.511811024" top="0.78740157500000008" bottom="0.78740157500000008" header="0.31496062000000008" footer="0.31496062000000008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7DAD-AFA0-4931-AB06-1ED4738675C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46154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0</v>
      </c>
      <c r="H6" s="239">
        <v>0</v>
      </c>
      <c r="I6" s="302">
        <v>4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52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39</v>
      </c>
      <c r="H8" s="239">
        <v>14</v>
      </c>
      <c r="I8" s="302">
        <v>47</v>
      </c>
      <c r="J8" s="205">
        <f t="shared" si="0"/>
        <v>220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66</v>
      </c>
      <c r="E11" s="13">
        <v>52</v>
      </c>
      <c r="F11" s="55">
        <v>27</v>
      </c>
      <c r="G11" s="239">
        <v>44</v>
      </c>
      <c r="H11" s="239">
        <v>16</v>
      </c>
      <c r="I11" s="302">
        <v>45</v>
      </c>
      <c r="J11" s="205">
        <f t="shared" si="0"/>
        <v>250</v>
      </c>
    </row>
    <row r="12" spans="2:12" x14ac:dyDescent="0.35">
      <c r="B12" s="3" t="s">
        <v>611</v>
      </c>
      <c r="D12" s="248">
        <v>3</v>
      </c>
      <c r="E12" s="13">
        <v>2</v>
      </c>
      <c r="F12" s="55">
        <v>4</v>
      </c>
      <c r="G12" s="239">
        <v>15</v>
      </c>
      <c r="H12" s="239">
        <v>1</v>
      </c>
      <c r="I12" s="302">
        <v>7</v>
      </c>
      <c r="J12" s="205">
        <f t="shared" si="0"/>
        <v>32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2</v>
      </c>
      <c r="G13" s="239">
        <v>0</v>
      </c>
      <c r="H13" s="239">
        <v>1</v>
      </c>
      <c r="I13" s="302">
        <v>1</v>
      </c>
      <c r="J13" s="205">
        <f t="shared" si="0"/>
        <v>14</v>
      </c>
    </row>
    <row r="14" spans="2:12" x14ac:dyDescent="0.35">
      <c r="B14" s="3" t="s">
        <v>112</v>
      </c>
      <c r="D14" s="248">
        <v>10</v>
      </c>
      <c r="E14" s="13">
        <v>7</v>
      </c>
      <c r="F14" s="55">
        <v>4</v>
      </c>
      <c r="G14" s="239">
        <v>9</v>
      </c>
      <c r="H14" s="239">
        <v>0</v>
      </c>
      <c r="I14" s="302">
        <v>3</v>
      </c>
      <c r="J14" s="205">
        <f t="shared" si="0"/>
        <v>33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1</v>
      </c>
      <c r="G15" s="239">
        <v>5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39</v>
      </c>
      <c r="E16" s="13">
        <v>0</v>
      </c>
      <c r="F16" s="315">
        <v>0</v>
      </c>
      <c r="G16" s="263">
        <v>8</v>
      </c>
      <c r="H16" s="239">
        <v>0</v>
      </c>
      <c r="I16" s="302">
        <v>28</v>
      </c>
      <c r="J16" s="205">
        <f t="shared" si="0"/>
        <v>75</v>
      </c>
    </row>
    <row r="17" spans="2:10" x14ac:dyDescent="0.35">
      <c r="B17" s="3" t="s">
        <v>14</v>
      </c>
      <c r="D17" s="248">
        <v>5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5</v>
      </c>
    </row>
    <row r="18" spans="2:10" x14ac:dyDescent="0.35">
      <c r="B18" s="3" t="s">
        <v>15</v>
      </c>
      <c r="D18" s="248">
        <v>0</v>
      </c>
      <c r="E18" s="13">
        <v>3</v>
      </c>
      <c r="F18" s="315">
        <v>3</v>
      </c>
      <c r="G18" s="239">
        <v>0</v>
      </c>
      <c r="H18" s="303">
        <v>0</v>
      </c>
      <c r="I18" s="302">
        <v>0</v>
      </c>
      <c r="J18" s="205">
        <f t="shared" si="0"/>
        <v>6</v>
      </c>
    </row>
    <row r="19" spans="2:10" x14ac:dyDescent="0.35">
      <c r="B19" s="3" t="s">
        <v>16</v>
      </c>
      <c r="D19" s="248">
        <v>44</v>
      </c>
      <c r="E19" s="13">
        <v>3</v>
      </c>
      <c r="F19" s="315">
        <v>3</v>
      </c>
      <c r="G19" s="299">
        <v>8</v>
      </c>
      <c r="H19" s="239">
        <v>1</v>
      </c>
      <c r="I19" s="302">
        <v>28</v>
      </c>
      <c r="J19" s="205">
        <f t="shared" si="0"/>
        <v>87</v>
      </c>
    </row>
    <row r="20" spans="2:10" x14ac:dyDescent="0.35">
      <c r="B20" s="3" t="s">
        <v>17</v>
      </c>
      <c r="D20" s="304">
        <v>7.3000000000000001E-3</v>
      </c>
      <c r="E20" s="141">
        <v>1.2200000000000001E-2</v>
      </c>
      <c r="F20" s="318">
        <v>1.61E-2</v>
      </c>
      <c r="G20" s="265" t="s">
        <v>826</v>
      </c>
      <c r="H20" s="265">
        <v>2.8E-3</v>
      </c>
      <c r="I20" s="305">
        <v>4.0000000000000001E-3</v>
      </c>
      <c r="J20" s="207">
        <f>AVERAGE(D20:I20)</f>
        <v>8.479999999999998E-3</v>
      </c>
    </row>
    <row r="21" spans="2:10" x14ac:dyDescent="0.35">
      <c r="B21" s="3" t="s">
        <v>18</v>
      </c>
      <c r="D21" s="304">
        <v>5.0000000000000001E-3</v>
      </c>
      <c r="E21" s="141">
        <v>1.29E-2</v>
      </c>
      <c r="F21" s="318">
        <v>1.29E-2</v>
      </c>
      <c r="G21" s="265" t="s">
        <v>827</v>
      </c>
      <c r="H21" s="265">
        <v>4.8999999999999998E-3</v>
      </c>
      <c r="I21" s="305">
        <v>3.8E-3</v>
      </c>
      <c r="J21" s="207">
        <f>AVERAGE(D21:I21)</f>
        <v>7.9000000000000008E-3</v>
      </c>
    </row>
    <row r="22" spans="2:10" x14ac:dyDescent="0.35">
      <c r="B22" s="3" t="s">
        <v>19</v>
      </c>
      <c r="D22" s="307">
        <v>0.75</v>
      </c>
      <c r="E22" s="319">
        <v>0.86</v>
      </c>
      <c r="F22" s="320">
        <v>0.75</v>
      </c>
      <c r="G22" s="268">
        <v>0.72</v>
      </c>
      <c r="H22" s="268">
        <v>0.85</v>
      </c>
      <c r="I22" s="308">
        <v>0.6</v>
      </c>
      <c r="J22" s="208">
        <f>AVERAGE(D22:I22)</f>
        <v>0.755</v>
      </c>
    </row>
    <row r="23" spans="2:10" x14ac:dyDescent="0.35">
      <c r="B23" s="3" t="s">
        <v>20</v>
      </c>
      <c r="D23" s="279">
        <v>56874</v>
      </c>
      <c r="E23" s="321">
        <v>34109</v>
      </c>
      <c r="F23" s="322">
        <v>19545</v>
      </c>
      <c r="G23" s="273">
        <v>38402</v>
      </c>
      <c r="H23" s="273">
        <v>13636</v>
      </c>
      <c r="I23" s="281">
        <v>43972</v>
      </c>
      <c r="J23" s="210">
        <f>SUM(D23:I23)</f>
        <v>206538</v>
      </c>
    </row>
    <row r="24" spans="2:10" x14ac:dyDescent="0.35">
      <c r="B24" s="3" t="s">
        <v>21</v>
      </c>
      <c r="D24" s="248">
        <v>463</v>
      </c>
      <c r="E24" s="13">
        <v>732</v>
      </c>
      <c r="F24" s="55">
        <v>503</v>
      </c>
      <c r="G24" s="239">
        <v>418</v>
      </c>
      <c r="H24" s="239">
        <v>279</v>
      </c>
      <c r="I24" s="302">
        <v>494</v>
      </c>
      <c r="J24" s="205">
        <f>SUM(D24:I24)</f>
        <v>2889</v>
      </c>
    </row>
    <row r="25" spans="2:10" x14ac:dyDescent="0.35">
      <c r="B25" s="3" t="s">
        <v>23</v>
      </c>
      <c r="D25" s="248">
        <v>10</v>
      </c>
      <c r="E25" s="13">
        <v>9</v>
      </c>
      <c r="F25" s="323" t="s">
        <v>29</v>
      </c>
      <c r="G25" s="239">
        <v>9</v>
      </c>
      <c r="H25" s="289" t="s">
        <v>29</v>
      </c>
      <c r="I25" s="302">
        <v>4</v>
      </c>
      <c r="J25" s="205">
        <f>SUM(D25:I25)</f>
        <v>32</v>
      </c>
    </row>
    <row r="26" spans="2:10" x14ac:dyDescent="0.35">
      <c r="B26" s="3" t="s">
        <v>24</v>
      </c>
      <c r="D26" s="307">
        <v>0.55000000000000004</v>
      </c>
      <c r="E26" s="319">
        <v>0.82</v>
      </c>
      <c r="F26" s="323" t="s">
        <v>29</v>
      </c>
      <c r="G26" s="268">
        <v>0.49</v>
      </c>
      <c r="H26" s="289" t="s">
        <v>29</v>
      </c>
      <c r="I26" s="308">
        <v>0.82</v>
      </c>
      <c r="J26" s="208">
        <f>AVERAGE(D26:I26)</f>
        <v>0.67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0.55000000000000004</v>
      </c>
      <c r="E28" s="171">
        <v>0.57999999999999996</v>
      </c>
      <c r="F28" s="324" t="s">
        <v>29</v>
      </c>
      <c r="G28" s="285">
        <v>0.64</v>
      </c>
      <c r="H28" s="280" t="s">
        <v>29</v>
      </c>
      <c r="I28" s="312">
        <v>0.59</v>
      </c>
      <c r="J28" s="212">
        <f>AVERAGE(D28:I28)</f>
        <v>0.59</v>
      </c>
    </row>
  </sheetData>
  <pageMargins left="0.511811024" right="0.511811024" top="0.78740157500000008" bottom="0.78740157500000008" header="0.31496062000000008" footer="0.31496062000000008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B104-879C-4AA4-B27B-A5BCE91F9AE1}">
  <dimension ref="B3:L28"/>
  <sheetViews>
    <sheetView showGridLines="0" topLeftCell="A2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46155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0</v>
      </c>
      <c r="H6" s="239">
        <v>0</v>
      </c>
      <c r="I6" s="302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53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39</v>
      </c>
      <c r="H8" s="239">
        <v>14</v>
      </c>
      <c r="I8" s="302">
        <v>47</v>
      </c>
      <c r="J8" s="205">
        <f t="shared" si="0"/>
        <v>220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59</v>
      </c>
      <c r="E11" s="13">
        <v>44</v>
      </c>
      <c r="F11" s="55">
        <v>30</v>
      </c>
      <c r="G11" s="239">
        <v>44</v>
      </c>
      <c r="H11" s="239">
        <v>16</v>
      </c>
      <c r="I11" s="302">
        <v>56</v>
      </c>
      <c r="J11" s="205">
        <f t="shared" si="0"/>
        <v>249</v>
      </c>
    </row>
    <row r="12" spans="2:12" x14ac:dyDescent="0.35">
      <c r="B12" s="3" t="s">
        <v>611</v>
      </c>
      <c r="D12" s="248">
        <v>3</v>
      </c>
      <c r="E12" s="13">
        <v>1</v>
      </c>
      <c r="F12" s="55">
        <v>4</v>
      </c>
      <c r="G12" s="239">
        <v>15</v>
      </c>
      <c r="H12" s="239">
        <v>3</v>
      </c>
      <c r="I12" s="302">
        <v>4</v>
      </c>
      <c r="J12" s="205">
        <f t="shared" si="0"/>
        <v>30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2</v>
      </c>
      <c r="G13" s="239">
        <v>0</v>
      </c>
      <c r="H13" s="239">
        <v>2</v>
      </c>
      <c r="I13" s="302">
        <v>0</v>
      </c>
      <c r="J13" s="205">
        <f t="shared" si="0"/>
        <v>14</v>
      </c>
    </row>
    <row r="14" spans="2:12" x14ac:dyDescent="0.35">
      <c r="B14" s="3" t="s">
        <v>112</v>
      </c>
      <c r="D14" s="248">
        <v>12</v>
      </c>
      <c r="E14" s="13">
        <v>1</v>
      </c>
      <c r="F14" s="55">
        <v>0</v>
      </c>
      <c r="G14" s="239">
        <v>14</v>
      </c>
      <c r="H14" s="239">
        <v>0</v>
      </c>
      <c r="I14" s="302">
        <v>0</v>
      </c>
      <c r="J14" s="205">
        <f t="shared" si="0"/>
        <v>27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43</v>
      </c>
      <c r="E16" s="13">
        <v>0</v>
      </c>
      <c r="F16" s="315">
        <v>0</v>
      </c>
      <c r="G16" s="263">
        <v>8</v>
      </c>
      <c r="H16" s="239">
        <v>0</v>
      </c>
      <c r="I16" s="302">
        <v>23</v>
      </c>
      <c r="J16" s="205">
        <f t="shared" si="0"/>
        <v>74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13">
        <v>0</v>
      </c>
      <c r="F18" s="31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43</v>
      </c>
      <c r="E19" s="13">
        <v>0</v>
      </c>
      <c r="F19" s="315">
        <v>0</v>
      </c>
      <c r="G19" s="299">
        <v>8</v>
      </c>
      <c r="H19" s="239">
        <v>1</v>
      </c>
      <c r="I19" s="302">
        <v>23</v>
      </c>
      <c r="J19" s="205">
        <f t="shared" si="0"/>
        <v>75</v>
      </c>
    </row>
    <row r="20" spans="2:10" x14ac:dyDescent="0.35">
      <c r="B20" s="3" t="s">
        <v>17</v>
      </c>
      <c r="D20" s="304">
        <v>3.7000000000000002E-3</v>
      </c>
      <c r="E20" s="141">
        <v>5.1999999999999998E-3</v>
      </c>
      <c r="F20" s="318">
        <v>2.8E-3</v>
      </c>
      <c r="G20" s="265" t="s">
        <v>157</v>
      </c>
      <c r="H20" s="265">
        <v>4.4000000000000003E-3</v>
      </c>
      <c r="I20" s="305">
        <v>2.5999999999999999E-3</v>
      </c>
      <c r="J20" s="207">
        <f>AVERAGE(D20:I20)</f>
        <v>3.7400000000000003E-3</v>
      </c>
    </row>
    <row r="21" spans="2:10" x14ac:dyDescent="0.35">
      <c r="B21" s="3" t="s">
        <v>18</v>
      </c>
      <c r="D21" s="304">
        <v>5.1000000000000004E-3</v>
      </c>
      <c r="E21" s="141">
        <v>1.26E-2</v>
      </c>
      <c r="F21" s="318">
        <v>1.26E-2</v>
      </c>
      <c r="G21" s="265" t="s">
        <v>828</v>
      </c>
      <c r="H21" s="265">
        <v>4.8999999999999998E-3</v>
      </c>
      <c r="I21" s="305">
        <v>4.0000000000000001E-3</v>
      </c>
      <c r="J21" s="207">
        <f>AVERAGE(D21:I21)</f>
        <v>7.8399999999999997E-3</v>
      </c>
    </row>
    <row r="22" spans="2:10" x14ac:dyDescent="0.35">
      <c r="B22" s="3" t="s">
        <v>19</v>
      </c>
      <c r="D22" s="307">
        <v>0.74</v>
      </c>
      <c r="E22" s="319">
        <v>0.86</v>
      </c>
      <c r="F22" s="320">
        <v>0.72</v>
      </c>
      <c r="G22" s="268">
        <v>0.77</v>
      </c>
      <c r="H22" s="268">
        <v>0.73</v>
      </c>
      <c r="I22" s="308">
        <v>0.61</v>
      </c>
      <c r="J22" s="208">
        <f>AVERAGE(D22:I22)</f>
        <v>0.7383333333333334</v>
      </c>
    </row>
    <row r="23" spans="2:10" x14ac:dyDescent="0.35">
      <c r="B23" s="3" t="s">
        <v>20</v>
      </c>
      <c r="D23" s="279">
        <v>47164</v>
      </c>
      <c r="E23" s="321">
        <v>27064</v>
      </c>
      <c r="F23" s="322">
        <v>21819</v>
      </c>
      <c r="G23" s="273">
        <v>47592</v>
      </c>
      <c r="H23" s="273">
        <v>11656</v>
      </c>
      <c r="I23" s="281">
        <v>64270</v>
      </c>
      <c r="J23" s="210">
        <f>SUM(D23:I23)</f>
        <v>219565</v>
      </c>
    </row>
    <row r="24" spans="2:10" x14ac:dyDescent="0.35">
      <c r="B24" s="3" t="s">
        <v>21</v>
      </c>
      <c r="D24" s="248">
        <v>518</v>
      </c>
      <c r="E24" s="13">
        <v>679</v>
      </c>
      <c r="F24" s="55">
        <v>362</v>
      </c>
      <c r="G24" s="239">
        <v>511</v>
      </c>
      <c r="H24" s="239">
        <v>292</v>
      </c>
      <c r="I24" s="302">
        <v>494</v>
      </c>
      <c r="J24" s="205">
        <f>SUM(D24:I24)</f>
        <v>2856</v>
      </c>
    </row>
    <row r="25" spans="2:10" x14ac:dyDescent="0.35">
      <c r="B25" s="3" t="s">
        <v>23</v>
      </c>
      <c r="D25" s="248">
        <v>7</v>
      </c>
      <c r="E25" s="13">
        <v>10</v>
      </c>
      <c r="F25" s="323" t="s">
        <v>29</v>
      </c>
      <c r="G25" s="239">
        <v>7</v>
      </c>
      <c r="H25" s="289" t="s">
        <v>29</v>
      </c>
      <c r="I25" s="302">
        <v>0</v>
      </c>
      <c r="J25" s="205">
        <f>SUM(D25:I25)</f>
        <v>24</v>
      </c>
    </row>
    <row r="26" spans="2:10" x14ac:dyDescent="0.35">
      <c r="B26" s="3" t="s">
        <v>24</v>
      </c>
      <c r="D26" s="307">
        <v>0.55000000000000004</v>
      </c>
      <c r="E26" s="319">
        <v>0.84</v>
      </c>
      <c r="F26" s="323" t="s">
        <v>29</v>
      </c>
      <c r="G26" s="268">
        <v>0.49</v>
      </c>
      <c r="H26" s="289" t="s">
        <v>29</v>
      </c>
      <c r="I26" s="308">
        <v>0.75</v>
      </c>
      <c r="J26" s="208">
        <f>AVERAGE(D26:I26)</f>
        <v>0.65749999999999997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0.53</v>
      </c>
      <c r="E28" s="171">
        <v>0.57999999999999996</v>
      </c>
      <c r="F28" s="324" t="s">
        <v>29</v>
      </c>
      <c r="G28" s="285">
        <v>0.64</v>
      </c>
      <c r="H28" s="280" t="s">
        <v>29</v>
      </c>
      <c r="I28" s="312">
        <v>0.61</v>
      </c>
      <c r="J28" s="212">
        <f>AVERAGE(D28:I28)</f>
        <v>0.59</v>
      </c>
    </row>
  </sheetData>
  <pageMargins left="0.511811024" right="0.511811024" top="0.78740157500000008" bottom="0.78740157500000008" header="0.31496062000000008" footer="0.31496062000000008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6043-340D-45F4-BB82-32BA2C5479AF}">
  <dimension ref="B3:L28"/>
  <sheetViews>
    <sheetView showGridLines="0" topLeftCell="A8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46156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3</v>
      </c>
      <c r="H6" s="239">
        <v>0</v>
      </c>
      <c r="I6" s="302">
        <v>3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38</v>
      </c>
      <c r="H7" s="239">
        <v>16</v>
      </c>
      <c r="I7" s="302">
        <v>53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34</v>
      </c>
      <c r="H8" s="239">
        <v>13</v>
      </c>
      <c r="I8" s="302">
        <v>47</v>
      </c>
      <c r="J8" s="205">
        <f t="shared" si="0"/>
        <v>217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13">
        <v>56</v>
      </c>
      <c r="F11" s="55">
        <v>30</v>
      </c>
      <c r="G11" s="239">
        <v>36</v>
      </c>
      <c r="H11" s="239">
        <v>12</v>
      </c>
      <c r="I11" s="302">
        <v>58</v>
      </c>
      <c r="J11" s="205">
        <f t="shared" si="0"/>
        <v>255</v>
      </c>
    </row>
    <row r="12" spans="2:12" x14ac:dyDescent="0.35">
      <c r="B12" s="3" t="s">
        <v>611</v>
      </c>
      <c r="D12" s="248">
        <v>4</v>
      </c>
      <c r="E12" s="13">
        <v>0</v>
      </c>
      <c r="F12" s="55">
        <v>2</v>
      </c>
      <c r="G12" s="239">
        <v>5</v>
      </c>
      <c r="H12" s="239">
        <v>2</v>
      </c>
      <c r="I12" s="302">
        <v>0</v>
      </c>
      <c r="J12" s="205">
        <f t="shared" si="0"/>
        <v>13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3</v>
      </c>
      <c r="H13" s="239">
        <v>0</v>
      </c>
      <c r="I13" s="302">
        <v>0</v>
      </c>
      <c r="J13" s="205">
        <f t="shared" si="0"/>
        <v>13</v>
      </c>
    </row>
    <row r="14" spans="2:12" x14ac:dyDescent="0.35">
      <c r="B14" s="3" t="s">
        <v>112</v>
      </c>
      <c r="D14" s="248">
        <v>10</v>
      </c>
      <c r="E14" s="13">
        <v>7</v>
      </c>
      <c r="F14" s="55">
        <v>1</v>
      </c>
      <c r="G14" s="239">
        <v>2</v>
      </c>
      <c r="H14" s="239">
        <v>0</v>
      </c>
      <c r="I14" s="302">
        <v>5</v>
      </c>
      <c r="J14" s="205">
        <f t="shared" si="0"/>
        <v>25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52</v>
      </c>
      <c r="E16" s="13">
        <v>0</v>
      </c>
      <c r="F16" s="315">
        <v>0</v>
      </c>
      <c r="G16" s="263">
        <v>6</v>
      </c>
      <c r="H16" s="239">
        <v>0</v>
      </c>
      <c r="I16" s="302">
        <v>17</v>
      </c>
      <c r="J16" s="205">
        <f t="shared" si="0"/>
        <v>75</v>
      </c>
    </row>
    <row r="17" spans="2:10" x14ac:dyDescent="0.35">
      <c r="B17" s="3" t="s">
        <v>14</v>
      </c>
      <c r="D17" s="248">
        <v>5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5</v>
      </c>
    </row>
    <row r="18" spans="2:10" x14ac:dyDescent="0.35">
      <c r="B18" s="3" t="s">
        <v>15</v>
      </c>
      <c r="D18" s="248">
        <v>6</v>
      </c>
      <c r="E18" s="13">
        <v>0</v>
      </c>
      <c r="F18" s="315">
        <v>10</v>
      </c>
      <c r="G18" s="239">
        <v>0</v>
      </c>
      <c r="H18" s="303">
        <v>0</v>
      </c>
      <c r="I18" s="302">
        <v>13</v>
      </c>
      <c r="J18" s="205">
        <f t="shared" si="0"/>
        <v>29</v>
      </c>
    </row>
    <row r="19" spans="2:10" x14ac:dyDescent="0.35">
      <c r="B19" s="3" t="s">
        <v>16</v>
      </c>
      <c r="D19" s="248">
        <v>63</v>
      </c>
      <c r="E19" s="13">
        <v>0</v>
      </c>
      <c r="F19" s="315">
        <v>10</v>
      </c>
      <c r="G19" s="299">
        <v>6</v>
      </c>
      <c r="H19" s="239">
        <v>1</v>
      </c>
      <c r="I19" s="302">
        <v>30</v>
      </c>
      <c r="J19" s="205">
        <f t="shared" si="0"/>
        <v>110</v>
      </c>
    </row>
    <row r="20" spans="2:10" x14ac:dyDescent="0.35">
      <c r="B20" s="3" t="s">
        <v>17</v>
      </c>
      <c r="D20" s="304">
        <v>4.7999999999999996E-3</v>
      </c>
      <c r="E20" s="141">
        <v>1.2E-2</v>
      </c>
      <c r="F20" s="318">
        <v>1.3599999999999999E-2</v>
      </c>
      <c r="G20" s="265" t="s">
        <v>679</v>
      </c>
      <c r="H20" s="265">
        <v>2E-3</v>
      </c>
      <c r="I20" s="305">
        <v>3.7000000000000002E-3</v>
      </c>
      <c r="J20" s="207">
        <f>AVERAGE(D20:I20)</f>
        <v>7.2199999999999999E-3</v>
      </c>
    </row>
    <row r="21" spans="2:10" x14ac:dyDescent="0.35">
      <c r="B21" s="3" t="s">
        <v>18</v>
      </c>
      <c r="D21" s="304">
        <v>5.4999999999999997E-3</v>
      </c>
      <c r="E21" s="141">
        <v>1.46E-2</v>
      </c>
      <c r="F21" s="318">
        <v>1.46E-2</v>
      </c>
      <c r="G21" s="265" t="s">
        <v>829</v>
      </c>
      <c r="H21" s="265">
        <v>4.7000000000000002E-3</v>
      </c>
      <c r="I21" s="305">
        <v>3.8999999999999998E-3</v>
      </c>
      <c r="J21" s="207">
        <f>AVERAGE(D21:I21)</f>
        <v>8.660000000000001E-3</v>
      </c>
    </row>
    <row r="22" spans="2:10" x14ac:dyDescent="0.35">
      <c r="B22" s="3" t="s">
        <v>19</v>
      </c>
      <c r="D22" s="307">
        <v>0.77</v>
      </c>
      <c r="E22" s="319">
        <v>0.81</v>
      </c>
      <c r="F22" s="320">
        <v>0.81</v>
      </c>
      <c r="G22" s="268">
        <v>0.72</v>
      </c>
      <c r="H22" s="268">
        <v>0.9</v>
      </c>
      <c r="I22" s="308">
        <v>0.64</v>
      </c>
      <c r="J22" s="208">
        <f>AVERAGE(D22:I22)</f>
        <v>0.77500000000000002</v>
      </c>
    </row>
    <row r="23" spans="2:10" x14ac:dyDescent="0.35">
      <c r="B23" s="3" t="s">
        <v>20</v>
      </c>
      <c r="D23" s="279">
        <v>48414</v>
      </c>
      <c r="E23" s="321">
        <v>38118</v>
      </c>
      <c r="F23" s="322">
        <v>24555</v>
      </c>
      <c r="G23" s="273">
        <v>38317</v>
      </c>
      <c r="H23" s="273">
        <v>10811</v>
      </c>
      <c r="I23" s="281">
        <v>64688</v>
      </c>
      <c r="J23" s="210">
        <f>SUM(D23:I23)</f>
        <v>224903</v>
      </c>
    </row>
    <row r="24" spans="2:10" x14ac:dyDescent="0.35">
      <c r="B24" s="3" t="s">
        <v>21</v>
      </c>
      <c r="D24" s="248">
        <v>600</v>
      </c>
      <c r="E24" s="13">
        <v>676</v>
      </c>
      <c r="F24" s="55">
        <v>384</v>
      </c>
      <c r="G24" s="239">
        <v>491</v>
      </c>
      <c r="H24" s="239">
        <v>218</v>
      </c>
      <c r="I24" s="302">
        <v>607</v>
      </c>
      <c r="J24" s="205">
        <f>SUM(D24:I24)</f>
        <v>2976</v>
      </c>
    </row>
    <row r="25" spans="2:10" x14ac:dyDescent="0.35">
      <c r="B25" s="3" t="s">
        <v>23</v>
      </c>
      <c r="D25" s="248">
        <v>10</v>
      </c>
      <c r="E25" s="13">
        <v>8</v>
      </c>
      <c r="F25" s="323" t="s">
        <v>29</v>
      </c>
      <c r="G25" s="239">
        <v>6</v>
      </c>
      <c r="H25" s="289" t="s">
        <v>29</v>
      </c>
      <c r="I25" s="302">
        <v>3</v>
      </c>
      <c r="J25" s="205">
        <f>SUM(D25:I25)</f>
        <v>27</v>
      </c>
    </row>
    <row r="26" spans="2:10" x14ac:dyDescent="0.35">
      <c r="B26" s="3" t="s">
        <v>24</v>
      </c>
      <c r="D26" s="307">
        <v>0.56000000000000005</v>
      </c>
      <c r="E26" s="319">
        <v>0.8</v>
      </c>
      <c r="F26" s="323" t="s">
        <v>29</v>
      </c>
      <c r="G26" s="268">
        <v>0.47</v>
      </c>
      <c r="H26" s="289" t="s">
        <v>29</v>
      </c>
      <c r="I26" s="308">
        <v>0.7</v>
      </c>
      <c r="J26" s="208">
        <f>AVERAGE(D26:I26)</f>
        <v>0.63250000000000006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</v>
      </c>
      <c r="E28" s="171">
        <v>0.44</v>
      </c>
      <c r="F28" s="324" t="s">
        <v>29</v>
      </c>
      <c r="G28" s="285">
        <v>0.64</v>
      </c>
      <c r="H28" s="280" t="s">
        <v>29</v>
      </c>
      <c r="I28" s="312">
        <v>0.55000000000000004</v>
      </c>
      <c r="J28" s="212">
        <f>AVERAGE(D28:I28)</f>
        <v>0.53249999999999997</v>
      </c>
    </row>
  </sheetData>
  <pageMargins left="0.511811024" right="0.511811024" top="0.78740157500000008" bottom="0.78740157500000008" header="0.31496062000000008" footer="0.31496062000000008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DC35-5F16-4C08-BD5E-440BA73C4696}">
  <dimension ref="B3:L28"/>
  <sheetViews>
    <sheetView showGridLines="0" topLeftCell="A11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46157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3</v>
      </c>
      <c r="H6" s="239">
        <v>0</v>
      </c>
      <c r="I6" s="302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38</v>
      </c>
      <c r="H7" s="239">
        <v>16</v>
      </c>
      <c r="I7" s="302">
        <v>54</v>
      </c>
      <c r="J7" s="205">
        <f t="shared" si="0"/>
        <v>244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34</v>
      </c>
      <c r="H8" s="239">
        <v>14</v>
      </c>
      <c r="I8" s="302">
        <v>48</v>
      </c>
      <c r="J8" s="205">
        <f t="shared" si="0"/>
        <v>219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60</v>
      </c>
      <c r="E11" s="13">
        <v>47</v>
      </c>
      <c r="F11" s="55">
        <v>36</v>
      </c>
      <c r="G11" s="239">
        <v>47</v>
      </c>
      <c r="H11" s="239">
        <v>15</v>
      </c>
      <c r="I11" s="302">
        <v>54</v>
      </c>
      <c r="J11" s="205">
        <f t="shared" si="0"/>
        <v>259</v>
      </c>
    </row>
    <row r="12" spans="2:12" x14ac:dyDescent="0.35">
      <c r="B12" s="3" t="s">
        <v>611</v>
      </c>
      <c r="D12" s="248">
        <v>7</v>
      </c>
      <c r="E12" s="13">
        <v>0</v>
      </c>
      <c r="F12" s="55">
        <v>2</v>
      </c>
      <c r="G12" s="239">
        <v>2</v>
      </c>
      <c r="H12" s="239">
        <v>0</v>
      </c>
      <c r="I12" s="302">
        <v>0</v>
      </c>
      <c r="J12" s="205">
        <f t="shared" si="0"/>
        <v>11</v>
      </c>
    </row>
    <row r="13" spans="2:12" x14ac:dyDescent="0.35">
      <c r="B13" s="3" t="s">
        <v>11</v>
      </c>
      <c r="D13" s="248">
        <v>12</v>
      </c>
      <c r="E13" s="13">
        <v>0</v>
      </c>
      <c r="F13" s="55">
        <v>2</v>
      </c>
      <c r="G13" s="239">
        <v>1</v>
      </c>
      <c r="H13" s="239">
        <v>0</v>
      </c>
      <c r="I13" s="302">
        <v>0</v>
      </c>
      <c r="J13" s="205">
        <f t="shared" si="0"/>
        <v>15</v>
      </c>
    </row>
    <row r="14" spans="2:12" x14ac:dyDescent="0.35">
      <c r="B14" s="3" t="s">
        <v>112</v>
      </c>
      <c r="D14" s="248">
        <v>10</v>
      </c>
      <c r="E14" s="13">
        <v>8</v>
      </c>
      <c r="F14" s="55">
        <v>0</v>
      </c>
      <c r="G14" s="239">
        <v>8</v>
      </c>
      <c r="H14" s="239">
        <v>0</v>
      </c>
      <c r="I14" s="302">
        <v>1</v>
      </c>
      <c r="J14" s="205">
        <f t="shared" si="0"/>
        <v>27</v>
      </c>
    </row>
    <row r="15" spans="2:12" x14ac:dyDescent="0.35">
      <c r="B15" s="3" t="s">
        <v>113</v>
      </c>
      <c r="D15" s="248">
        <v>2</v>
      </c>
      <c r="E15" s="13">
        <v>5</v>
      </c>
      <c r="F15" s="55">
        <v>1</v>
      </c>
      <c r="G15" s="239">
        <v>7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59</v>
      </c>
      <c r="E16" s="13">
        <v>0</v>
      </c>
      <c r="F16" s="315">
        <v>0</v>
      </c>
      <c r="G16" s="263">
        <v>0</v>
      </c>
      <c r="H16" s="239">
        <v>0</v>
      </c>
      <c r="I16" s="302">
        <v>26</v>
      </c>
      <c r="J16" s="205">
        <f t="shared" si="0"/>
        <v>85</v>
      </c>
    </row>
    <row r="17" spans="2:10" x14ac:dyDescent="0.35">
      <c r="B17" s="3" t="s">
        <v>14</v>
      </c>
      <c r="D17" s="248">
        <v>4</v>
      </c>
      <c r="E17" s="13">
        <v>0</v>
      </c>
      <c r="F17" s="315">
        <v>2</v>
      </c>
      <c r="G17" s="239">
        <v>2</v>
      </c>
      <c r="H17" s="303">
        <v>0</v>
      </c>
      <c r="I17" s="302">
        <v>0</v>
      </c>
      <c r="J17" s="205">
        <f t="shared" si="0"/>
        <v>8</v>
      </c>
    </row>
    <row r="18" spans="2:10" x14ac:dyDescent="0.35">
      <c r="B18" s="3" t="s">
        <v>15</v>
      </c>
      <c r="D18" s="248">
        <v>6</v>
      </c>
      <c r="E18" s="13">
        <v>1</v>
      </c>
      <c r="F18" s="315">
        <v>17</v>
      </c>
      <c r="G18" s="239">
        <v>0</v>
      </c>
      <c r="H18" s="303">
        <v>0</v>
      </c>
      <c r="I18" s="302">
        <v>7</v>
      </c>
      <c r="J18" s="205">
        <f t="shared" si="0"/>
        <v>31</v>
      </c>
    </row>
    <row r="19" spans="2:10" x14ac:dyDescent="0.35">
      <c r="B19" s="3" t="s">
        <v>16</v>
      </c>
      <c r="D19" s="248">
        <v>69</v>
      </c>
      <c r="E19" s="13">
        <v>1</v>
      </c>
      <c r="F19" s="315">
        <v>19</v>
      </c>
      <c r="G19" s="299">
        <v>9</v>
      </c>
      <c r="H19" s="239">
        <v>1</v>
      </c>
      <c r="I19" s="302">
        <v>33</v>
      </c>
      <c r="J19" s="205">
        <f t="shared" si="0"/>
        <v>132</v>
      </c>
    </row>
    <row r="20" spans="2:10" x14ac:dyDescent="0.35">
      <c r="B20" s="3" t="s">
        <v>17</v>
      </c>
      <c r="D20" s="304">
        <v>5.1999999999999998E-3</v>
      </c>
      <c r="E20" s="141">
        <v>1.01E-2</v>
      </c>
      <c r="F20" s="318">
        <v>8.2000000000000007E-3</v>
      </c>
      <c r="G20" s="265" t="s">
        <v>392</v>
      </c>
      <c r="H20" s="265">
        <v>2.8999999999999998E-3</v>
      </c>
      <c r="I20" s="305">
        <v>3.8399999999999997E-2</v>
      </c>
      <c r="J20" s="207">
        <f>AVERAGE(D20:I20)</f>
        <v>1.2959999999999999E-2</v>
      </c>
    </row>
    <row r="21" spans="2:10" x14ac:dyDescent="0.35">
      <c r="B21" s="3" t="s">
        <v>18</v>
      </c>
      <c r="D21" s="304">
        <v>5.4999999999999997E-3</v>
      </c>
      <c r="E21" s="141">
        <v>1.4800000000000001E-2</v>
      </c>
      <c r="F21" s="318" t="s">
        <v>807</v>
      </c>
      <c r="G21" s="265" t="s">
        <v>830</v>
      </c>
      <c r="H21" s="265">
        <v>4.5999999999999999E-3</v>
      </c>
      <c r="I21" s="305">
        <v>6.6E-3</v>
      </c>
      <c r="J21" s="207">
        <f>AVERAGE(D21:I21)</f>
        <v>7.8750000000000001E-3</v>
      </c>
    </row>
    <row r="22" spans="2:10" x14ac:dyDescent="0.35">
      <c r="B22" s="3" t="s">
        <v>19</v>
      </c>
      <c r="D22" s="307">
        <v>0.78</v>
      </c>
      <c r="E22" s="319">
        <v>0.79</v>
      </c>
      <c r="F22" s="320">
        <v>0.82</v>
      </c>
      <c r="G22" s="268">
        <v>0.8</v>
      </c>
      <c r="H22" s="268">
        <v>0.55000000000000004</v>
      </c>
      <c r="I22" s="308">
        <v>0.68</v>
      </c>
      <c r="J22" s="208">
        <f>AVERAGE(D22:I22)</f>
        <v>0.73666666666666669</v>
      </c>
    </row>
    <row r="23" spans="2:10" x14ac:dyDescent="0.35">
      <c r="B23" s="3" t="s">
        <v>20</v>
      </c>
      <c r="D23" s="279">
        <v>50983</v>
      </c>
      <c r="E23" s="321">
        <v>30088</v>
      </c>
      <c r="F23" s="322">
        <v>29963</v>
      </c>
      <c r="G23" s="273">
        <v>56727</v>
      </c>
      <c r="H23" s="273">
        <v>8203</v>
      </c>
      <c r="I23" s="281">
        <v>63605</v>
      </c>
      <c r="J23" s="210">
        <f>SUM(D23:I23)</f>
        <v>239569</v>
      </c>
    </row>
    <row r="24" spans="2:10" x14ac:dyDescent="0.35">
      <c r="B24" s="3" t="s">
        <v>21</v>
      </c>
      <c r="D24" s="248">
        <v>506</v>
      </c>
      <c r="E24" s="13">
        <v>597</v>
      </c>
      <c r="F24" s="55">
        <v>433</v>
      </c>
      <c r="G24" s="239">
        <v>574</v>
      </c>
      <c r="H24" s="239">
        <v>280</v>
      </c>
      <c r="I24" s="302">
        <v>463</v>
      </c>
      <c r="J24" s="205">
        <f>SUM(D24:I24)</f>
        <v>2853</v>
      </c>
    </row>
    <row r="25" spans="2:10" x14ac:dyDescent="0.35">
      <c r="B25" s="3" t="s">
        <v>23</v>
      </c>
      <c r="D25" s="248">
        <v>10</v>
      </c>
      <c r="E25" s="13">
        <v>9</v>
      </c>
      <c r="F25" s="323" t="s">
        <v>29</v>
      </c>
      <c r="G25" s="239">
        <v>8</v>
      </c>
      <c r="H25" s="289" t="s">
        <v>29</v>
      </c>
      <c r="I25" s="302">
        <v>2</v>
      </c>
      <c r="J25" s="205">
        <f>SUM(D25:I25)</f>
        <v>29</v>
      </c>
    </row>
    <row r="26" spans="2:10" x14ac:dyDescent="0.35">
      <c r="B26" s="3" t="s">
        <v>24</v>
      </c>
      <c r="D26" s="307">
        <v>0.56000000000000005</v>
      </c>
      <c r="E26" s="319">
        <v>0.81</v>
      </c>
      <c r="F26" s="323" t="s">
        <v>29</v>
      </c>
      <c r="G26" s="268">
        <v>0.44</v>
      </c>
      <c r="H26" s="289" t="s">
        <v>29</v>
      </c>
      <c r="I26" s="308">
        <v>0.69</v>
      </c>
      <c r="J26" s="208">
        <f>AVERAGE(D26:I26)</f>
        <v>0.625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</v>
      </c>
      <c r="E28" s="171">
        <v>0.44</v>
      </c>
      <c r="F28" s="324" t="s">
        <v>29</v>
      </c>
      <c r="G28" s="285">
        <v>0.64</v>
      </c>
      <c r="H28" s="280" t="s">
        <v>29</v>
      </c>
      <c r="I28" s="312">
        <v>0.56999999999999995</v>
      </c>
      <c r="J28" s="212">
        <f>AVERAGE(D28:I28)</f>
        <v>0.53749999999999998</v>
      </c>
    </row>
  </sheetData>
  <pageMargins left="0.511811024" right="0.511811024" top="0.78740157500000008" bottom="0.78740157500000008" header="0.31496062000000008" footer="0.31496062000000008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8EF3-20B0-40DF-9926-E89F360F5382}">
  <dimension ref="B3:L35"/>
  <sheetViews>
    <sheetView showGridLines="0" topLeftCell="A8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 t="s">
        <v>552</v>
      </c>
      <c r="I4" s="301" t="s">
        <v>552</v>
      </c>
      <c r="J4" s="325">
        <f t="shared" ref="J4:J19" si="0">SUM(D4:G4)</f>
        <v>202</v>
      </c>
      <c r="K4" s="41">
        <v>46158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 t="s">
        <v>552</v>
      </c>
      <c r="I5" s="302" t="s">
        <v>552</v>
      </c>
      <c r="J5" s="205">
        <f t="shared" si="0"/>
        <v>20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2</v>
      </c>
      <c r="H6" s="239" t="s">
        <v>552</v>
      </c>
      <c r="I6" s="302" t="s">
        <v>552</v>
      </c>
      <c r="J6" s="326">
        <f t="shared" si="0"/>
        <v>7</v>
      </c>
      <c r="K6" s="41"/>
      <c r="L6" s="25"/>
    </row>
    <row r="7" spans="2:12" x14ac:dyDescent="0.35">
      <c r="B7" s="82" t="s">
        <v>54</v>
      </c>
      <c r="D7" s="96">
        <v>47</v>
      </c>
      <c r="E7" s="13">
        <v>51</v>
      </c>
      <c r="F7" s="55">
        <v>31</v>
      </c>
      <c r="G7" s="239">
        <v>43</v>
      </c>
      <c r="H7" s="239" t="s">
        <v>552</v>
      </c>
      <c r="I7" s="302" t="s">
        <v>552</v>
      </c>
      <c r="J7" s="205">
        <f t="shared" si="0"/>
        <v>172</v>
      </c>
      <c r="L7" s="25"/>
    </row>
    <row r="8" spans="2:12" x14ac:dyDescent="0.35">
      <c r="B8" s="3" t="s">
        <v>7</v>
      </c>
      <c r="D8" s="96">
        <v>49</v>
      </c>
      <c r="E8" s="13">
        <v>47</v>
      </c>
      <c r="F8" s="55">
        <v>28</v>
      </c>
      <c r="G8" s="239">
        <v>39</v>
      </c>
      <c r="H8" s="239" t="s">
        <v>552</v>
      </c>
      <c r="I8" s="302" t="s">
        <v>552</v>
      </c>
      <c r="J8" s="205">
        <f t="shared" si="0"/>
        <v>163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 t="s">
        <v>552</v>
      </c>
      <c r="I9" s="302" t="s">
        <v>552</v>
      </c>
      <c r="J9" s="205">
        <f t="shared" si="0"/>
        <v>12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 t="s">
        <v>552</v>
      </c>
      <c r="I10" s="302" t="s">
        <v>552</v>
      </c>
      <c r="J10" s="205">
        <f t="shared" si="0"/>
        <v>7</v>
      </c>
    </row>
    <row r="11" spans="2:12" x14ac:dyDescent="0.35">
      <c r="B11" s="3" t="s">
        <v>10</v>
      </c>
      <c r="D11" s="248">
        <v>55</v>
      </c>
      <c r="E11" s="13">
        <v>29</v>
      </c>
      <c r="F11" s="55">
        <v>56</v>
      </c>
      <c r="G11" s="239">
        <v>43</v>
      </c>
      <c r="H11" s="239" t="s">
        <v>552</v>
      </c>
      <c r="I11" s="302" t="s">
        <v>552</v>
      </c>
      <c r="J11" s="205">
        <f t="shared" si="0"/>
        <v>183</v>
      </c>
    </row>
    <row r="12" spans="2:12" x14ac:dyDescent="0.35">
      <c r="B12" s="3" t="s">
        <v>611</v>
      </c>
      <c r="D12" s="248">
        <v>6</v>
      </c>
      <c r="E12" s="13">
        <v>0</v>
      </c>
      <c r="F12" s="55">
        <v>4</v>
      </c>
      <c r="G12" s="239">
        <v>4</v>
      </c>
      <c r="H12" s="239" t="s">
        <v>552</v>
      </c>
      <c r="I12" s="302" t="s">
        <v>552</v>
      </c>
      <c r="J12" s="205">
        <f t="shared" si="0"/>
        <v>14</v>
      </c>
    </row>
    <row r="13" spans="2:12" x14ac:dyDescent="0.35">
      <c r="B13" s="3" t="s">
        <v>11</v>
      </c>
      <c r="D13" s="248">
        <v>4</v>
      </c>
      <c r="E13" s="13">
        <v>0</v>
      </c>
      <c r="F13" s="55">
        <v>2</v>
      </c>
      <c r="G13" s="239">
        <v>1</v>
      </c>
      <c r="H13" s="239" t="s">
        <v>552</v>
      </c>
      <c r="I13" s="302" t="s">
        <v>552</v>
      </c>
      <c r="J13" s="205">
        <f t="shared" si="0"/>
        <v>7</v>
      </c>
    </row>
    <row r="14" spans="2:12" x14ac:dyDescent="0.35">
      <c r="B14" s="3" t="s">
        <v>112</v>
      </c>
      <c r="D14" s="248">
        <v>10</v>
      </c>
      <c r="E14" s="13">
        <v>0</v>
      </c>
      <c r="F14" s="55">
        <v>1</v>
      </c>
      <c r="G14" s="239">
        <v>4</v>
      </c>
      <c r="H14" s="239" t="s">
        <v>552</v>
      </c>
      <c r="I14" s="302" t="s">
        <v>552</v>
      </c>
      <c r="J14" s="205">
        <f t="shared" si="0"/>
        <v>15</v>
      </c>
    </row>
    <row r="15" spans="2:12" x14ac:dyDescent="0.35">
      <c r="B15" s="3" t="s">
        <v>113</v>
      </c>
      <c r="D15" s="248">
        <v>1</v>
      </c>
      <c r="E15" s="13">
        <v>4</v>
      </c>
      <c r="F15" s="55">
        <v>2</v>
      </c>
      <c r="G15" s="239">
        <v>1</v>
      </c>
      <c r="H15" s="239" t="s">
        <v>552</v>
      </c>
      <c r="I15" s="302" t="s">
        <v>552</v>
      </c>
      <c r="J15" s="205">
        <f t="shared" si="0"/>
        <v>8</v>
      </c>
    </row>
    <row r="16" spans="2:12" x14ac:dyDescent="0.35">
      <c r="B16" s="3" t="s">
        <v>13</v>
      </c>
      <c r="D16" s="248">
        <v>59</v>
      </c>
      <c r="E16" s="13">
        <v>0</v>
      </c>
      <c r="F16" s="315">
        <v>0</v>
      </c>
      <c r="G16" s="263">
        <v>11</v>
      </c>
      <c r="H16" s="239" t="s">
        <v>552</v>
      </c>
      <c r="I16" s="302" t="s">
        <v>552</v>
      </c>
      <c r="J16" s="205">
        <f t="shared" si="0"/>
        <v>70</v>
      </c>
    </row>
    <row r="17" spans="2:10" x14ac:dyDescent="0.35">
      <c r="B17" s="3" t="s">
        <v>14</v>
      </c>
      <c r="D17" s="248">
        <v>10</v>
      </c>
      <c r="E17" s="13">
        <v>3</v>
      </c>
      <c r="F17" s="315">
        <v>0</v>
      </c>
      <c r="G17" s="239">
        <v>0</v>
      </c>
      <c r="H17" s="303" t="s">
        <v>552</v>
      </c>
      <c r="I17" s="302" t="s">
        <v>552</v>
      </c>
      <c r="J17" s="205">
        <f t="shared" si="0"/>
        <v>13</v>
      </c>
    </row>
    <row r="18" spans="2:10" x14ac:dyDescent="0.35">
      <c r="B18" s="3" t="s">
        <v>15</v>
      </c>
      <c r="D18" s="248">
        <v>41</v>
      </c>
      <c r="E18" s="13">
        <v>1</v>
      </c>
      <c r="F18" s="315">
        <v>4</v>
      </c>
      <c r="G18" s="239">
        <v>0</v>
      </c>
      <c r="H18" s="303" t="s">
        <v>552</v>
      </c>
      <c r="I18" s="302" t="s">
        <v>552</v>
      </c>
      <c r="J18" s="205">
        <f t="shared" si="0"/>
        <v>46</v>
      </c>
    </row>
    <row r="19" spans="2:10" x14ac:dyDescent="0.35">
      <c r="B19" s="3" t="s">
        <v>16</v>
      </c>
      <c r="D19" s="248">
        <v>110</v>
      </c>
      <c r="E19" s="13">
        <v>4</v>
      </c>
      <c r="F19" s="315">
        <v>4</v>
      </c>
      <c r="G19" s="299">
        <v>11</v>
      </c>
      <c r="H19" s="239" t="s">
        <v>552</v>
      </c>
      <c r="I19" s="302" t="s">
        <v>552</v>
      </c>
      <c r="J19" s="205">
        <f t="shared" si="0"/>
        <v>129</v>
      </c>
    </row>
    <row r="20" spans="2:10" x14ac:dyDescent="0.35">
      <c r="B20" s="3" t="s">
        <v>17</v>
      </c>
      <c r="D20" s="304">
        <v>1.0800000000000001E-2</v>
      </c>
      <c r="E20" s="141">
        <v>2.7000000000000001E-3</v>
      </c>
      <c r="F20" s="318">
        <v>5.8999999999999999E-3</v>
      </c>
      <c r="G20" s="265" t="s">
        <v>427</v>
      </c>
      <c r="H20" s="265" t="s">
        <v>552</v>
      </c>
      <c r="I20" s="305" t="s">
        <v>552</v>
      </c>
      <c r="J20" s="207">
        <f>AVERAGE(D20:G20)</f>
        <v>6.4666666666666666E-3</v>
      </c>
    </row>
    <row r="21" spans="2:10" x14ac:dyDescent="0.35">
      <c r="B21" s="3" t="s">
        <v>18</v>
      </c>
      <c r="D21" s="304">
        <v>6.0000000000000001E-3</v>
      </c>
      <c r="E21" s="141">
        <v>1.37E-2</v>
      </c>
      <c r="F21" s="318">
        <v>1.37E-2</v>
      </c>
      <c r="G21" s="265" t="s">
        <v>831</v>
      </c>
      <c r="H21" s="265" t="s">
        <v>552</v>
      </c>
      <c r="I21" s="305" t="s">
        <v>552</v>
      </c>
      <c r="J21" s="207">
        <f>AVERAGE(D21:G21)</f>
        <v>1.1133333333333334E-2</v>
      </c>
    </row>
    <row r="22" spans="2:10" x14ac:dyDescent="0.35">
      <c r="B22" s="3" t="s">
        <v>19</v>
      </c>
      <c r="D22" s="307">
        <v>0.79</v>
      </c>
      <c r="E22" s="319">
        <v>0.74</v>
      </c>
      <c r="F22" s="320">
        <v>0.8</v>
      </c>
      <c r="G22" s="268">
        <v>0.8</v>
      </c>
      <c r="H22" s="268" t="s">
        <v>552</v>
      </c>
      <c r="I22" s="308" t="s">
        <v>552</v>
      </c>
      <c r="J22" s="208">
        <f>AVERAGE(D22:G22)</f>
        <v>0.78249999999999997</v>
      </c>
    </row>
    <row r="23" spans="2:10" x14ac:dyDescent="0.35">
      <c r="B23" s="3" t="s">
        <v>20</v>
      </c>
      <c r="D23" s="279">
        <v>31467</v>
      </c>
      <c r="E23" s="321">
        <v>22577</v>
      </c>
      <c r="F23" s="322">
        <v>36048</v>
      </c>
      <c r="G23" s="273">
        <v>38372</v>
      </c>
      <c r="H23" s="273" t="s">
        <v>552</v>
      </c>
      <c r="I23" s="281" t="s">
        <v>552</v>
      </c>
      <c r="J23" s="210">
        <f>SUM(D23:G23)</f>
        <v>128464</v>
      </c>
    </row>
    <row r="24" spans="2:10" x14ac:dyDescent="0.35">
      <c r="B24" s="3" t="s">
        <v>21</v>
      </c>
      <c r="D24" s="248">
        <v>526</v>
      </c>
      <c r="E24" s="13">
        <v>409</v>
      </c>
      <c r="F24" s="55">
        <v>339</v>
      </c>
      <c r="G24" s="239">
        <v>526</v>
      </c>
      <c r="H24" s="239" t="s">
        <v>552</v>
      </c>
      <c r="I24" s="302" t="s">
        <v>552</v>
      </c>
      <c r="J24" s="205">
        <f>SUM(D24:G24)</f>
        <v>1800</v>
      </c>
    </row>
    <row r="25" spans="2:10" x14ac:dyDescent="0.35">
      <c r="B25" s="3" t="s">
        <v>23</v>
      </c>
      <c r="D25" s="248">
        <v>3</v>
      </c>
      <c r="E25" s="13">
        <v>11</v>
      </c>
      <c r="F25" s="323" t="s">
        <v>29</v>
      </c>
      <c r="G25" s="239">
        <v>3</v>
      </c>
      <c r="H25" s="289" t="s">
        <v>552</v>
      </c>
      <c r="I25" s="302" t="s">
        <v>552</v>
      </c>
      <c r="J25" s="205">
        <f>SUM(D25:G25)</f>
        <v>17</v>
      </c>
    </row>
    <row r="26" spans="2:10" x14ac:dyDescent="0.35">
      <c r="B26" s="3" t="s">
        <v>24</v>
      </c>
      <c r="D26" s="307">
        <v>0.55000000000000004</v>
      </c>
      <c r="E26" s="319">
        <v>0.8</v>
      </c>
      <c r="F26" s="323" t="s">
        <v>29</v>
      </c>
      <c r="G26" s="268">
        <v>0.45</v>
      </c>
      <c r="H26" s="289" t="s">
        <v>552</v>
      </c>
      <c r="I26" s="308" t="s">
        <v>552</v>
      </c>
      <c r="J26" s="208">
        <f>AVERAGE(D26:G26)</f>
        <v>0.6</v>
      </c>
    </row>
    <row r="27" spans="2:10" x14ac:dyDescent="0.35">
      <c r="B27" s="3" t="s">
        <v>754</v>
      </c>
      <c r="D27" s="279">
        <v>8456</v>
      </c>
      <c r="E27" s="321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0.48</v>
      </c>
      <c r="E28" s="171">
        <v>0.44</v>
      </c>
      <c r="F28" s="324" t="s">
        <v>29</v>
      </c>
      <c r="G28" s="285">
        <v>0.41</v>
      </c>
      <c r="H28" s="280" t="s">
        <v>552</v>
      </c>
      <c r="I28" s="312" t="s">
        <v>552</v>
      </c>
      <c r="J28" s="212">
        <f>AVERAGE(D28:G28)</f>
        <v>0.4433333333333333</v>
      </c>
    </row>
    <row r="32" spans="2:10" x14ac:dyDescent="0.35">
      <c r="E32" s="1" t="s">
        <v>832</v>
      </c>
      <c r="F32" s="1">
        <v>37</v>
      </c>
    </row>
    <row r="33" spans="5:6" x14ac:dyDescent="0.35">
      <c r="E33" s="1" t="s">
        <v>833</v>
      </c>
      <c r="F33" s="1">
        <v>32</v>
      </c>
    </row>
    <row r="34" spans="5:6" x14ac:dyDescent="0.35">
      <c r="E34" s="1" t="s">
        <v>3</v>
      </c>
      <c r="F34" s="1">
        <v>11</v>
      </c>
    </row>
    <row r="35" spans="5:6" x14ac:dyDescent="0.35">
      <c r="E35" s="1" t="s">
        <v>834</v>
      </c>
    </row>
  </sheetData>
  <pageMargins left="0.511811024" right="0.511811024" top="0.78740157500000008" bottom="0.78740157500000008" header="0.31496062000000008" footer="0.31496062000000008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D727-D472-402A-BA61-8CD73489677B}">
  <dimension ref="B3:L29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46160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7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50</v>
      </c>
      <c r="E7" s="13">
        <v>51</v>
      </c>
      <c r="F7" s="55">
        <v>31</v>
      </c>
      <c r="G7" s="239">
        <v>43</v>
      </c>
      <c r="H7" s="239">
        <v>16</v>
      </c>
      <c r="I7" s="302">
        <v>55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44</v>
      </c>
      <c r="E8" s="13">
        <v>47</v>
      </c>
      <c r="F8" s="55">
        <v>28</v>
      </c>
      <c r="G8" s="239">
        <v>39</v>
      </c>
      <c r="H8" s="239">
        <v>14</v>
      </c>
      <c r="I8" s="302">
        <v>49</v>
      </c>
      <c r="J8" s="205">
        <f t="shared" si="0"/>
        <v>221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67</v>
      </c>
      <c r="E11" s="13">
        <v>54</v>
      </c>
      <c r="F11" s="55">
        <v>31</v>
      </c>
      <c r="G11" s="239">
        <v>46</v>
      </c>
      <c r="H11" s="239">
        <v>16</v>
      </c>
      <c r="I11" s="302">
        <v>55</v>
      </c>
      <c r="J11" s="205">
        <f t="shared" si="0"/>
        <v>269</v>
      </c>
    </row>
    <row r="12" spans="2:12" x14ac:dyDescent="0.35">
      <c r="B12" s="3" t="s">
        <v>611</v>
      </c>
      <c r="D12" s="248">
        <v>6</v>
      </c>
      <c r="E12" s="13">
        <v>1</v>
      </c>
      <c r="F12" s="55">
        <v>6</v>
      </c>
      <c r="G12" s="239">
        <v>3</v>
      </c>
      <c r="H12" s="239">
        <v>0</v>
      </c>
      <c r="I12" s="302">
        <v>3</v>
      </c>
      <c r="J12" s="205">
        <f t="shared" si="0"/>
        <v>19</v>
      </c>
    </row>
    <row r="13" spans="2:12" x14ac:dyDescent="0.35">
      <c r="B13" s="3" t="s">
        <v>11</v>
      </c>
      <c r="D13" s="248">
        <v>14</v>
      </c>
      <c r="E13" s="13">
        <v>0</v>
      </c>
      <c r="F13" s="55">
        <v>8</v>
      </c>
      <c r="G13" s="239">
        <v>1</v>
      </c>
      <c r="H13" s="239">
        <v>1</v>
      </c>
      <c r="I13" s="302">
        <v>0</v>
      </c>
      <c r="J13" s="205">
        <f t="shared" si="0"/>
        <v>24</v>
      </c>
    </row>
    <row r="14" spans="2:12" x14ac:dyDescent="0.35">
      <c r="B14" s="3" t="s">
        <v>112</v>
      </c>
      <c r="D14" s="248">
        <v>14</v>
      </c>
      <c r="E14" s="13">
        <v>13</v>
      </c>
      <c r="F14" s="55">
        <v>4</v>
      </c>
      <c r="G14" s="239">
        <v>3</v>
      </c>
      <c r="H14" s="239">
        <v>0</v>
      </c>
      <c r="I14" s="302">
        <v>0</v>
      </c>
      <c r="J14" s="205">
        <f t="shared" si="0"/>
        <v>34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0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67</v>
      </c>
      <c r="E16" s="13">
        <v>0</v>
      </c>
      <c r="F16" s="315">
        <v>0</v>
      </c>
      <c r="G16" s="263">
        <v>10</v>
      </c>
      <c r="H16" s="239">
        <v>0</v>
      </c>
      <c r="I16" s="302">
        <v>19</v>
      </c>
      <c r="J16" s="205">
        <f t="shared" si="0"/>
        <v>96</v>
      </c>
    </row>
    <row r="17" spans="2:10" x14ac:dyDescent="0.35">
      <c r="B17" s="3" t="s">
        <v>14</v>
      </c>
      <c r="D17" s="248">
        <v>5</v>
      </c>
      <c r="E17" s="13">
        <v>2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7</v>
      </c>
    </row>
    <row r="18" spans="2:10" x14ac:dyDescent="0.35">
      <c r="B18" s="3" t="s">
        <v>15</v>
      </c>
      <c r="D18" s="248">
        <v>31</v>
      </c>
      <c r="E18" s="13">
        <v>3</v>
      </c>
      <c r="F18" s="315">
        <v>6</v>
      </c>
      <c r="G18" s="239">
        <v>0</v>
      </c>
      <c r="H18" s="303">
        <v>0</v>
      </c>
      <c r="I18" s="302">
        <v>0</v>
      </c>
      <c r="J18" s="205">
        <f t="shared" si="0"/>
        <v>40</v>
      </c>
    </row>
    <row r="19" spans="2:10" x14ac:dyDescent="0.35">
      <c r="B19" s="3" t="s">
        <v>16</v>
      </c>
      <c r="D19" s="248">
        <v>103</v>
      </c>
      <c r="E19" s="13">
        <v>5</v>
      </c>
      <c r="F19" s="315">
        <v>6</v>
      </c>
      <c r="G19" s="299">
        <v>10</v>
      </c>
      <c r="H19" s="239">
        <v>1</v>
      </c>
      <c r="I19" s="302">
        <v>19</v>
      </c>
      <c r="J19" s="205">
        <f t="shared" si="0"/>
        <v>144</v>
      </c>
    </row>
    <row r="20" spans="2:10" x14ac:dyDescent="0.35">
      <c r="B20" s="3" t="s">
        <v>17</v>
      </c>
      <c r="D20" s="304">
        <v>1.15E-2</v>
      </c>
      <c r="E20" s="141">
        <v>5.3E-3</v>
      </c>
      <c r="F20" s="318">
        <v>1.2500000000000001E-2</v>
      </c>
      <c r="G20" s="265" t="s">
        <v>634</v>
      </c>
      <c r="H20" s="265">
        <v>2.2000000000000001E-3</v>
      </c>
      <c r="I20" s="305">
        <v>6.9999999999999999E-4</v>
      </c>
      <c r="J20" s="207">
        <f>AVERAGE(D20:I20)</f>
        <v>6.4399999999999995E-3</v>
      </c>
    </row>
    <row r="21" spans="2:10" x14ac:dyDescent="0.35">
      <c r="B21" s="3" t="s">
        <v>18</v>
      </c>
      <c r="D21" s="304">
        <v>5.5999999999999999E-3</v>
      </c>
      <c r="E21" s="141">
        <v>1.44E-2</v>
      </c>
      <c r="F21" s="318">
        <v>1.44E-2</v>
      </c>
      <c r="G21" s="265" t="s">
        <v>518</v>
      </c>
      <c r="H21" s="265">
        <v>4.4999999999999997E-3</v>
      </c>
      <c r="I21" s="305">
        <v>6.1999999999999998E-3</v>
      </c>
      <c r="J21" s="207">
        <f>AVERAGE(D21:I21)</f>
        <v>9.0199999999999985E-3</v>
      </c>
    </row>
    <row r="22" spans="2:10" x14ac:dyDescent="0.35">
      <c r="B22" s="3" t="s">
        <v>19</v>
      </c>
      <c r="D22" s="307">
        <v>0.76</v>
      </c>
      <c r="E22" s="319">
        <v>0.84</v>
      </c>
      <c r="F22" s="320">
        <v>0.72</v>
      </c>
      <c r="G22" s="268">
        <v>0.71</v>
      </c>
      <c r="H22" s="268">
        <v>0.54</v>
      </c>
      <c r="I22" s="308">
        <v>0.69</v>
      </c>
      <c r="J22" s="208">
        <f>AVERAGE(D22:I22)</f>
        <v>0.71</v>
      </c>
    </row>
    <row r="23" spans="2:10" x14ac:dyDescent="0.35">
      <c r="B23" s="3" t="s">
        <v>20</v>
      </c>
      <c r="D23" s="279">
        <v>69661</v>
      </c>
      <c r="E23" s="321">
        <v>39278</v>
      </c>
      <c r="F23" s="322">
        <v>28617</v>
      </c>
      <c r="G23" s="273">
        <v>45720</v>
      </c>
      <c r="H23" s="273">
        <v>8602</v>
      </c>
      <c r="I23" s="281">
        <v>63460</v>
      </c>
      <c r="J23" s="210">
        <f>SUM(D23:I23)</f>
        <v>255338</v>
      </c>
    </row>
    <row r="24" spans="2:10" x14ac:dyDescent="0.35">
      <c r="B24" s="3" t="s">
        <v>21</v>
      </c>
      <c r="D24" s="248">
        <v>525</v>
      </c>
      <c r="E24" s="13">
        <v>647</v>
      </c>
      <c r="F24" s="55">
        <v>347</v>
      </c>
      <c r="G24" s="239">
        <v>492</v>
      </c>
      <c r="H24" s="239">
        <v>311</v>
      </c>
      <c r="I24" s="302">
        <v>525</v>
      </c>
      <c r="J24" s="205">
        <f>SUM(D24:I24)</f>
        <v>2847</v>
      </c>
    </row>
    <row r="25" spans="2:10" x14ac:dyDescent="0.35">
      <c r="B25" s="3" t="s">
        <v>23</v>
      </c>
      <c r="D25" s="248">
        <v>10</v>
      </c>
      <c r="E25" s="145">
        <v>20</v>
      </c>
      <c r="F25" s="323" t="s">
        <v>29</v>
      </c>
      <c r="G25" s="239">
        <v>8</v>
      </c>
      <c r="H25" s="289" t="s">
        <v>29</v>
      </c>
      <c r="I25" s="302">
        <v>22</v>
      </c>
      <c r="J25" s="205">
        <f>SUM(D25:I25)</f>
        <v>60</v>
      </c>
    </row>
    <row r="26" spans="2:10" x14ac:dyDescent="0.35">
      <c r="B26" s="3" t="s">
        <v>24</v>
      </c>
      <c r="D26" s="328">
        <v>0.54</v>
      </c>
      <c r="E26" s="170">
        <v>0.84</v>
      </c>
      <c r="F26" s="323" t="s">
        <v>29</v>
      </c>
      <c r="G26" s="268">
        <v>0.45</v>
      </c>
      <c r="H26" s="289" t="s">
        <v>29</v>
      </c>
      <c r="I26" s="308">
        <v>0.69</v>
      </c>
      <c r="J26" s="208">
        <f>AVERAGE(D26:I26)</f>
        <v>0.62999999999999989</v>
      </c>
    </row>
    <row r="27" spans="2:10" x14ac:dyDescent="0.35">
      <c r="B27" s="3" t="s">
        <v>754</v>
      </c>
      <c r="D27" s="32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30">
        <v>0.53</v>
      </c>
      <c r="E28" s="331">
        <v>0.44</v>
      </c>
      <c r="F28" s="332" t="s">
        <v>29</v>
      </c>
      <c r="G28" s="285">
        <v>0.41</v>
      </c>
      <c r="H28" s="280" t="s">
        <v>29</v>
      </c>
      <c r="I28" s="312">
        <v>0.59</v>
      </c>
      <c r="J28" s="212">
        <f>AVERAGE(D28:I28)</f>
        <v>0.49249999999999994</v>
      </c>
    </row>
    <row r="29" spans="2:10" x14ac:dyDescent="0.35">
      <c r="E29" s="327"/>
    </row>
  </sheetData>
  <pageMargins left="0.511811024" right="0.511811024" top="0.78740157500000008" bottom="0.78740157500000008" header="0.31496062000000008" footer="0.31496062000000008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A24F-97F5-4039-996D-A033CC621088}">
  <dimension ref="B3:L28"/>
  <sheetViews>
    <sheetView showGridLines="0" topLeftCell="A6" zoomScale="90" zoomScaleNormal="90" workbookViewId="0">
      <selection activeCell="D15" sqref="D1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46161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6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51</v>
      </c>
      <c r="E7" s="13">
        <v>51</v>
      </c>
      <c r="F7" s="55">
        <v>31</v>
      </c>
      <c r="G7" s="239">
        <v>43</v>
      </c>
      <c r="H7" s="239">
        <v>16</v>
      </c>
      <c r="I7" s="302">
        <v>55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45</v>
      </c>
      <c r="E8" s="13">
        <v>47</v>
      </c>
      <c r="F8" s="55">
        <v>28</v>
      </c>
      <c r="G8" s="239">
        <v>39</v>
      </c>
      <c r="H8" s="239">
        <v>15</v>
      </c>
      <c r="I8" s="302">
        <v>46</v>
      </c>
      <c r="J8" s="205">
        <f t="shared" si="0"/>
        <v>220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51</v>
      </c>
      <c r="E11" s="13">
        <v>41</v>
      </c>
      <c r="F11" s="55">
        <v>26</v>
      </c>
      <c r="G11" s="239">
        <v>49</v>
      </c>
      <c r="H11" s="239">
        <v>16</v>
      </c>
      <c r="I11" s="302">
        <v>53</v>
      </c>
      <c r="J11" s="205">
        <f t="shared" si="0"/>
        <v>236</v>
      </c>
    </row>
    <row r="12" spans="2:12" x14ac:dyDescent="0.35">
      <c r="B12" s="3" t="s">
        <v>611</v>
      </c>
      <c r="D12" s="248">
        <v>7</v>
      </c>
      <c r="E12" s="13">
        <v>3</v>
      </c>
      <c r="F12" s="55">
        <v>6</v>
      </c>
      <c r="G12" s="239">
        <v>2</v>
      </c>
      <c r="H12" s="239">
        <v>1</v>
      </c>
      <c r="I12" s="302">
        <v>8</v>
      </c>
      <c r="J12" s="205">
        <f t="shared" si="0"/>
        <v>27</v>
      </c>
    </row>
    <row r="13" spans="2:12" x14ac:dyDescent="0.35">
      <c r="B13" s="3" t="s">
        <v>11</v>
      </c>
      <c r="D13" s="248">
        <v>14</v>
      </c>
      <c r="E13" s="13">
        <v>2</v>
      </c>
      <c r="F13" s="55">
        <v>4</v>
      </c>
      <c r="G13" s="239">
        <v>0</v>
      </c>
      <c r="H13" s="239">
        <v>1</v>
      </c>
      <c r="I13" s="302">
        <v>0</v>
      </c>
      <c r="J13" s="205">
        <f t="shared" si="0"/>
        <v>21</v>
      </c>
    </row>
    <row r="14" spans="2:12" x14ac:dyDescent="0.35">
      <c r="B14" s="3" t="s">
        <v>112</v>
      </c>
      <c r="D14" s="248">
        <v>8</v>
      </c>
      <c r="E14" s="13">
        <v>0</v>
      </c>
      <c r="F14" s="55">
        <v>0</v>
      </c>
      <c r="G14" s="239">
        <v>7</v>
      </c>
      <c r="H14" s="239">
        <v>0</v>
      </c>
      <c r="I14" s="302">
        <v>3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52</v>
      </c>
      <c r="E16" s="13">
        <v>0</v>
      </c>
      <c r="F16" s="315">
        <v>0</v>
      </c>
      <c r="G16" s="263">
        <v>2</v>
      </c>
      <c r="H16" s="239">
        <v>0</v>
      </c>
      <c r="I16" s="302">
        <v>23</v>
      </c>
      <c r="J16" s="205">
        <f t="shared" si="0"/>
        <v>77</v>
      </c>
    </row>
    <row r="17" spans="2:10" x14ac:dyDescent="0.35">
      <c r="B17" s="3" t="s">
        <v>14</v>
      </c>
      <c r="D17" s="248">
        <v>2</v>
      </c>
      <c r="E17" s="13">
        <v>1</v>
      </c>
      <c r="F17" s="315">
        <v>7</v>
      </c>
      <c r="G17" s="239">
        <v>0</v>
      </c>
      <c r="H17" s="303">
        <v>0</v>
      </c>
      <c r="I17" s="302">
        <v>0</v>
      </c>
      <c r="J17" s="205">
        <f t="shared" si="0"/>
        <v>10</v>
      </c>
    </row>
    <row r="18" spans="2:10" x14ac:dyDescent="0.35">
      <c r="B18" s="3" t="s">
        <v>15</v>
      </c>
      <c r="D18" s="248">
        <v>12</v>
      </c>
      <c r="E18" s="13">
        <v>4</v>
      </c>
      <c r="F18" s="315">
        <v>20</v>
      </c>
      <c r="G18" s="239">
        <v>3</v>
      </c>
      <c r="H18" s="303">
        <v>0</v>
      </c>
      <c r="I18" s="302">
        <v>7</v>
      </c>
      <c r="J18" s="205">
        <f t="shared" si="0"/>
        <v>46</v>
      </c>
    </row>
    <row r="19" spans="2:10" x14ac:dyDescent="0.35">
      <c r="B19" s="3" t="s">
        <v>16</v>
      </c>
      <c r="D19" s="248">
        <v>66</v>
      </c>
      <c r="E19" s="13">
        <v>5</v>
      </c>
      <c r="F19" s="315">
        <v>27</v>
      </c>
      <c r="G19" s="299">
        <v>5</v>
      </c>
      <c r="H19" s="239">
        <v>14</v>
      </c>
      <c r="I19" s="302">
        <v>30</v>
      </c>
      <c r="J19" s="205">
        <f t="shared" si="0"/>
        <v>147</v>
      </c>
    </row>
    <row r="20" spans="2:10" x14ac:dyDescent="0.35">
      <c r="B20" s="3" t="s">
        <v>17</v>
      </c>
      <c r="D20" s="304">
        <v>6.6E-3</v>
      </c>
      <c r="E20" s="141">
        <v>6.4999999999999997E-3</v>
      </c>
      <c r="F20" s="318">
        <v>4.0000000000000001E-3</v>
      </c>
      <c r="G20" s="265" t="s">
        <v>455</v>
      </c>
      <c r="H20" s="265">
        <v>4.7999999999999996E-3</v>
      </c>
      <c r="I20" s="305">
        <v>4.1999999999999997E-3</v>
      </c>
      <c r="J20" s="207">
        <f>AVERAGE(D20:I20)</f>
        <v>5.2199999999999998E-3</v>
      </c>
    </row>
    <row r="21" spans="2:10" x14ac:dyDescent="0.35">
      <c r="B21" s="3" t="s">
        <v>18</v>
      </c>
      <c r="D21" s="304">
        <v>5.7000000000000002E-3</v>
      </c>
      <c r="E21" s="141">
        <v>1.38E-2</v>
      </c>
      <c r="F21" s="318">
        <v>1.38E-2</v>
      </c>
      <c r="G21" s="265" t="s">
        <v>835</v>
      </c>
      <c r="H21" s="265">
        <v>4.4000000000000003E-3</v>
      </c>
      <c r="I21" s="305">
        <v>6.0000000000000001E-3</v>
      </c>
      <c r="J21" s="207">
        <f>AVERAGE(D21:I21)</f>
        <v>8.7399999999999995E-3</v>
      </c>
    </row>
    <row r="22" spans="2:10" x14ac:dyDescent="0.35">
      <c r="B22" s="3" t="s">
        <v>19</v>
      </c>
      <c r="D22" s="307">
        <v>0.78</v>
      </c>
      <c r="E22" s="319">
        <v>0.87</v>
      </c>
      <c r="F22" s="320">
        <v>0.78</v>
      </c>
      <c r="G22" s="268">
        <v>0.85</v>
      </c>
      <c r="H22" s="268">
        <v>0.63</v>
      </c>
      <c r="I22" s="308">
        <v>0.5</v>
      </c>
      <c r="J22" s="208">
        <f>AVERAGE(D22:I22)</f>
        <v>0.73499999999999999</v>
      </c>
    </row>
    <row r="23" spans="2:10" x14ac:dyDescent="0.35">
      <c r="B23" s="3" t="s">
        <v>20</v>
      </c>
      <c r="D23" s="279">
        <v>33213</v>
      </c>
      <c r="E23" s="321">
        <v>27275</v>
      </c>
      <c r="F23" s="322">
        <v>18918</v>
      </c>
      <c r="G23" s="273">
        <v>48989</v>
      </c>
      <c r="H23" s="273">
        <v>10092</v>
      </c>
      <c r="I23" s="281">
        <v>50132</v>
      </c>
      <c r="J23" s="210">
        <f>SUM(D23:I23)</f>
        <v>188619</v>
      </c>
    </row>
    <row r="24" spans="2:10" x14ac:dyDescent="0.35">
      <c r="B24" s="3" t="s">
        <v>21</v>
      </c>
      <c r="D24" s="248">
        <v>754</v>
      </c>
      <c r="E24" s="13">
        <v>661</v>
      </c>
      <c r="F24" s="55">
        <v>229</v>
      </c>
      <c r="G24" s="239">
        <v>685</v>
      </c>
      <c r="H24" s="239">
        <v>273</v>
      </c>
      <c r="I24" s="302">
        <v>620</v>
      </c>
      <c r="J24" s="205">
        <f>SUM(D24:I24)</f>
        <v>3222</v>
      </c>
    </row>
    <row r="25" spans="2:10" x14ac:dyDescent="0.35">
      <c r="B25" s="3" t="s">
        <v>23</v>
      </c>
      <c r="D25" s="248">
        <v>7</v>
      </c>
      <c r="E25" s="145">
        <v>9</v>
      </c>
      <c r="F25" s="323" t="s">
        <v>29</v>
      </c>
      <c r="G25" s="239">
        <v>4</v>
      </c>
      <c r="H25" s="289" t="s">
        <v>29</v>
      </c>
      <c r="I25" s="302">
        <v>2</v>
      </c>
      <c r="J25" s="205">
        <f>SUM(D25:I25)</f>
        <v>22</v>
      </c>
    </row>
    <row r="26" spans="2:10" x14ac:dyDescent="0.35">
      <c r="B26" s="3" t="s">
        <v>24</v>
      </c>
      <c r="D26" s="307">
        <v>0.51</v>
      </c>
      <c r="E26" s="170">
        <v>0.83</v>
      </c>
      <c r="F26" s="323" t="s">
        <v>29</v>
      </c>
      <c r="G26" s="268">
        <v>0.45</v>
      </c>
      <c r="H26" s="289" t="s">
        <v>29</v>
      </c>
      <c r="I26" s="308">
        <v>0.69</v>
      </c>
      <c r="J26" s="208">
        <f>AVERAGE(D26:I26)</f>
        <v>0.61999999999999988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0.53</v>
      </c>
      <c r="E28" s="331">
        <v>0.44</v>
      </c>
      <c r="F28" s="332" t="s">
        <v>29</v>
      </c>
      <c r="G28" s="285">
        <v>0.41</v>
      </c>
      <c r="H28" s="280" t="s">
        <v>29</v>
      </c>
      <c r="I28" s="312">
        <v>0.59</v>
      </c>
      <c r="J28" s="212">
        <f>AVERAGE(D28:I28)</f>
        <v>0.49249999999999994</v>
      </c>
    </row>
  </sheetData>
  <pageMargins left="0.511811024" right="0.511811024" top="0.78740157500000008" bottom="0.78740157500000008" header="0.31496062000000008" footer="0.31496062000000008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3F84-C742-4298-800F-FC2AB0A2FAE3}">
  <dimension ref="B3:L28"/>
  <sheetViews>
    <sheetView showGridLines="0" topLeftCell="A7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46162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42</v>
      </c>
      <c r="H7" s="239">
        <v>16</v>
      </c>
      <c r="I7" s="302">
        <v>55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50</v>
      </c>
      <c r="J8" s="205">
        <f t="shared" si="0"/>
        <v>226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59</v>
      </c>
      <c r="E11" s="13">
        <v>47</v>
      </c>
      <c r="F11" s="55">
        <v>31</v>
      </c>
      <c r="G11" s="239">
        <v>44</v>
      </c>
      <c r="H11" s="239">
        <v>16</v>
      </c>
      <c r="I11" s="302">
        <v>50</v>
      </c>
      <c r="J11" s="205">
        <f t="shared" si="0"/>
        <v>247</v>
      </c>
    </row>
    <row r="12" spans="2:12" x14ac:dyDescent="0.35">
      <c r="B12" s="3" t="s">
        <v>611</v>
      </c>
      <c r="D12" s="248">
        <v>7</v>
      </c>
      <c r="E12" s="13">
        <v>0</v>
      </c>
      <c r="F12" s="55">
        <v>3</v>
      </c>
      <c r="G12" s="239">
        <v>5</v>
      </c>
      <c r="H12" s="239">
        <v>1</v>
      </c>
      <c r="I12" s="302">
        <v>8</v>
      </c>
      <c r="J12" s="205">
        <f t="shared" si="0"/>
        <v>24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1</v>
      </c>
      <c r="G13" s="239">
        <v>0</v>
      </c>
      <c r="H13" s="239">
        <v>0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8</v>
      </c>
      <c r="E14" s="13">
        <v>1</v>
      </c>
      <c r="F14" s="55">
        <v>0</v>
      </c>
      <c r="G14" s="239">
        <v>3</v>
      </c>
      <c r="H14" s="239">
        <v>0</v>
      </c>
      <c r="I14" s="302">
        <v>3</v>
      </c>
      <c r="J14" s="205">
        <f t="shared" si="0"/>
        <v>15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3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45</v>
      </c>
      <c r="E16" s="13">
        <v>0</v>
      </c>
      <c r="F16" s="315">
        <v>0</v>
      </c>
      <c r="G16" s="263">
        <v>3</v>
      </c>
      <c r="H16" s="239">
        <v>0</v>
      </c>
      <c r="I16" s="302">
        <v>36</v>
      </c>
      <c r="J16" s="205">
        <f t="shared" si="0"/>
        <v>84</v>
      </c>
    </row>
    <row r="17" spans="2:10" x14ac:dyDescent="0.35">
      <c r="B17" s="3" t="s">
        <v>14</v>
      </c>
      <c r="D17" s="248">
        <v>5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5</v>
      </c>
    </row>
    <row r="18" spans="2:10" x14ac:dyDescent="0.35">
      <c r="B18" s="3" t="s">
        <v>15</v>
      </c>
      <c r="D18" s="248">
        <v>26</v>
      </c>
      <c r="E18" s="13">
        <v>1</v>
      </c>
      <c r="F18" s="315">
        <v>8</v>
      </c>
      <c r="G18" s="239">
        <v>9</v>
      </c>
      <c r="H18" s="303">
        <v>0</v>
      </c>
      <c r="I18" s="302">
        <v>6</v>
      </c>
      <c r="J18" s="205">
        <f t="shared" si="0"/>
        <v>50</v>
      </c>
    </row>
    <row r="19" spans="2:10" x14ac:dyDescent="0.35">
      <c r="B19" s="3" t="s">
        <v>16</v>
      </c>
      <c r="D19" s="248">
        <v>76</v>
      </c>
      <c r="E19" s="13">
        <v>1</v>
      </c>
      <c r="F19" s="315">
        <v>8</v>
      </c>
      <c r="G19" s="299">
        <v>12</v>
      </c>
      <c r="H19" s="239">
        <v>9</v>
      </c>
      <c r="I19" s="302">
        <v>42</v>
      </c>
      <c r="J19" s="205">
        <f t="shared" si="0"/>
        <v>148</v>
      </c>
    </row>
    <row r="20" spans="2:10" x14ac:dyDescent="0.35">
      <c r="B20" s="3" t="s">
        <v>17</v>
      </c>
      <c r="D20" s="304">
        <v>1.5599999999999999E-2</v>
      </c>
      <c r="E20" s="141">
        <v>4.7999999999999996E-3</v>
      </c>
      <c r="F20" s="318">
        <v>8.2000000000000007E-3</v>
      </c>
      <c r="G20" s="265" t="s">
        <v>564</v>
      </c>
      <c r="H20" s="265">
        <v>1.8E-3</v>
      </c>
      <c r="I20" s="305">
        <v>5.1000000000000004E-3</v>
      </c>
      <c r="J20" s="207">
        <f>AVERAGE(D20:I20)</f>
        <v>7.1000000000000004E-3</v>
      </c>
    </row>
    <row r="21" spans="2:10" x14ac:dyDescent="0.35">
      <c r="B21" s="3" t="s">
        <v>18</v>
      </c>
      <c r="D21" s="304">
        <v>6.3E-3</v>
      </c>
      <c r="E21" s="141">
        <v>1.4999999999999999E-2</v>
      </c>
      <c r="F21" s="318">
        <v>1.4999999999999999E-2</v>
      </c>
      <c r="G21" s="265" t="s">
        <v>420</v>
      </c>
      <c r="H21" s="265">
        <v>4.1999999999999997E-3</v>
      </c>
      <c r="I21" s="305">
        <v>6.0000000000000001E-3</v>
      </c>
      <c r="J21" s="207">
        <f>AVERAGE(D21:I21)</f>
        <v>9.2999999999999992E-3</v>
      </c>
    </row>
    <row r="22" spans="2:10" x14ac:dyDescent="0.35">
      <c r="B22" s="3" t="s">
        <v>19</v>
      </c>
      <c r="D22" s="307">
        <v>0.78</v>
      </c>
      <c r="E22" s="319">
        <v>0.74</v>
      </c>
      <c r="F22" s="320">
        <v>0.76</v>
      </c>
      <c r="G22" s="268">
        <v>0.8</v>
      </c>
      <c r="H22" s="268">
        <v>0.78</v>
      </c>
      <c r="I22" s="308">
        <v>0.51</v>
      </c>
      <c r="J22" s="208">
        <f>AVERAGE(D22:I22)</f>
        <v>0.72833333333333339</v>
      </c>
    </row>
    <row r="23" spans="2:10" x14ac:dyDescent="0.35">
      <c r="B23" s="3" t="s">
        <v>20</v>
      </c>
      <c r="D23" s="279">
        <v>56713</v>
      </c>
      <c r="E23" s="321">
        <v>27531</v>
      </c>
      <c r="F23" s="322">
        <v>22687</v>
      </c>
      <c r="G23" s="273">
        <v>48989</v>
      </c>
      <c r="H23" s="273">
        <v>12414</v>
      </c>
      <c r="I23" s="281">
        <v>38997</v>
      </c>
      <c r="J23" s="210">
        <f>SUM(D23:I23)</f>
        <v>207331</v>
      </c>
    </row>
    <row r="24" spans="2:10" x14ac:dyDescent="0.35">
      <c r="B24" s="3" t="s">
        <v>21</v>
      </c>
      <c r="D24" s="248">
        <v>481</v>
      </c>
      <c r="E24" s="13">
        <v>628</v>
      </c>
      <c r="F24" s="55">
        <v>515</v>
      </c>
      <c r="G24" s="239">
        <v>42615</v>
      </c>
      <c r="H24" s="239">
        <v>269</v>
      </c>
      <c r="I24" s="302">
        <v>437</v>
      </c>
      <c r="J24" s="205">
        <f>SUM(D24:I24)</f>
        <v>44945</v>
      </c>
    </row>
    <row r="25" spans="2:10" x14ac:dyDescent="0.35">
      <c r="B25" s="3" t="s">
        <v>23</v>
      </c>
      <c r="D25" s="248">
        <v>5</v>
      </c>
      <c r="E25" s="145">
        <v>9</v>
      </c>
      <c r="F25" s="323" t="s">
        <v>29</v>
      </c>
      <c r="G25" s="239">
        <v>6</v>
      </c>
      <c r="H25" s="289" t="s">
        <v>29</v>
      </c>
      <c r="I25" s="302">
        <v>4</v>
      </c>
      <c r="J25" s="205">
        <f>SUM(D25:I25)</f>
        <v>24</v>
      </c>
    </row>
    <row r="26" spans="2:10" x14ac:dyDescent="0.35">
      <c r="B26" s="3" t="s">
        <v>24</v>
      </c>
      <c r="D26" s="307">
        <v>0.52</v>
      </c>
      <c r="E26" s="170">
        <v>0.83</v>
      </c>
      <c r="F26" s="323" t="s">
        <v>29</v>
      </c>
      <c r="G26" s="268">
        <v>0.41</v>
      </c>
      <c r="H26" s="289" t="s">
        <v>29</v>
      </c>
      <c r="I26" s="308">
        <v>0.8</v>
      </c>
      <c r="J26" s="208">
        <f>AVERAGE(D26:I26)</f>
        <v>0.64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0.49</v>
      </c>
      <c r="F28" s="332" t="s">
        <v>29</v>
      </c>
      <c r="G28" s="285">
        <v>0.47</v>
      </c>
      <c r="H28" s="280" t="s">
        <v>29</v>
      </c>
      <c r="I28" s="312">
        <v>0.61</v>
      </c>
      <c r="J28" s="212">
        <f>AVERAGE(D28:I28)</f>
        <v>0.53249999999999997</v>
      </c>
    </row>
  </sheetData>
  <pageMargins left="0.511811024" right="0.511811024" top="0.78740157500000008" bottom="0.78740157500000008" header="0.31496062000000008" footer="0.31496062000000008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95D0-FB12-42A5-A579-61C5261DC769}">
  <dimension ref="B3:L28"/>
  <sheetViews>
    <sheetView showGridLines="0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64</v>
      </c>
      <c r="J4" s="291">
        <f t="shared" ref="J4:J19" si="0">SUM(D4:I4)</f>
        <v>284</v>
      </c>
      <c r="K4" s="41">
        <v>46163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42</v>
      </c>
      <c r="H7" s="239">
        <v>16</v>
      </c>
      <c r="I7" s="302">
        <v>55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50</v>
      </c>
      <c r="J8" s="205">
        <f t="shared" si="0"/>
        <v>226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62</v>
      </c>
      <c r="E11" s="13">
        <v>49</v>
      </c>
      <c r="F11" s="55">
        <v>32</v>
      </c>
      <c r="G11" s="239">
        <v>50</v>
      </c>
      <c r="H11" s="239">
        <v>16</v>
      </c>
      <c r="I11" s="302">
        <v>59</v>
      </c>
      <c r="J11" s="205">
        <f t="shared" si="0"/>
        <v>268</v>
      </c>
    </row>
    <row r="12" spans="2:12" x14ac:dyDescent="0.35">
      <c r="B12" s="3" t="s">
        <v>611</v>
      </c>
      <c r="D12" s="248">
        <v>8</v>
      </c>
      <c r="E12" s="13">
        <v>3</v>
      </c>
      <c r="F12" s="55">
        <v>1</v>
      </c>
      <c r="G12" s="239">
        <v>1</v>
      </c>
      <c r="H12" s="239">
        <v>0</v>
      </c>
      <c r="I12" s="302">
        <v>2</v>
      </c>
      <c r="J12" s="205">
        <f t="shared" si="0"/>
        <v>15</v>
      </c>
    </row>
    <row r="13" spans="2:12" x14ac:dyDescent="0.35">
      <c r="B13" s="3" t="s">
        <v>11</v>
      </c>
      <c r="D13" s="248">
        <v>8</v>
      </c>
      <c r="E13" s="13">
        <v>0</v>
      </c>
      <c r="F13" s="55">
        <v>1</v>
      </c>
      <c r="G13" s="239">
        <v>1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15</v>
      </c>
      <c r="E14" s="13">
        <v>2</v>
      </c>
      <c r="F14" s="55">
        <v>3</v>
      </c>
      <c r="G14" s="239">
        <v>5</v>
      </c>
      <c r="H14" s="239">
        <v>1</v>
      </c>
      <c r="I14" s="302">
        <v>10</v>
      </c>
      <c r="J14" s="205">
        <f t="shared" si="0"/>
        <v>36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42</v>
      </c>
      <c r="E16" s="13">
        <v>0</v>
      </c>
      <c r="F16" s="315">
        <v>0</v>
      </c>
      <c r="G16" s="263">
        <v>2</v>
      </c>
      <c r="H16" s="239">
        <v>0</v>
      </c>
      <c r="I16" s="302">
        <v>37</v>
      </c>
      <c r="J16" s="205">
        <f t="shared" si="0"/>
        <v>81</v>
      </c>
    </row>
    <row r="17" spans="2:10" x14ac:dyDescent="0.35">
      <c r="B17" s="3" t="s">
        <v>14</v>
      </c>
      <c r="D17" s="248">
        <v>5</v>
      </c>
      <c r="E17" s="13">
        <v>6</v>
      </c>
      <c r="F17" s="315">
        <v>2</v>
      </c>
      <c r="G17" s="239">
        <v>0</v>
      </c>
      <c r="H17" s="303">
        <v>0</v>
      </c>
      <c r="I17" s="302">
        <v>2</v>
      </c>
      <c r="J17" s="205">
        <f t="shared" si="0"/>
        <v>15</v>
      </c>
    </row>
    <row r="18" spans="2:10" x14ac:dyDescent="0.35">
      <c r="B18" s="3" t="s">
        <v>15</v>
      </c>
      <c r="D18" s="248">
        <v>22</v>
      </c>
      <c r="E18" s="13">
        <v>8</v>
      </c>
      <c r="F18" s="315">
        <v>8</v>
      </c>
      <c r="G18" s="239">
        <v>9</v>
      </c>
      <c r="H18" s="303">
        <v>0</v>
      </c>
      <c r="I18" s="302">
        <v>8</v>
      </c>
      <c r="J18" s="205">
        <f t="shared" si="0"/>
        <v>55</v>
      </c>
    </row>
    <row r="19" spans="2:10" x14ac:dyDescent="0.35">
      <c r="B19" s="3" t="s">
        <v>16</v>
      </c>
      <c r="D19" s="248">
        <v>69</v>
      </c>
      <c r="E19" s="13">
        <v>14</v>
      </c>
      <c r="F19" s="315">
        <v>10</v>
      </c>
      <c r="G19" s="299">
        <v>11</v>
      </c>
      <c r="H19" s="239">
        <v>9</v>
      </c>
      <c r="I19" s="302">
        <v>47</v>
      </c>
      <c r="J19" s="205">
        <f t="shared" si="0"/>
        <v>160</v>
      </c>
    </row>
    <row r="20" spans="2:10" x14ac:dyDescent="0.35">
      <c r="B20" s="3" t="s">
        <v>17</v>
      </c>
      <c r="D20" s="304">
        <v>5.1000000000000004E-3</v>
      </c>
      <c r="E20" s="141">
        <v>9.5999999999999992E-3</v>
      </c>
      <c r="F20" s="318">
        <v>6.1000000000000004E-3</v>
      </c>
      <c r="G20" s="265" t="s">
        <v>320</v>
      </c>
      <c r="H20" s="265">
        <v>3.5000000000000001E-3</v>
      </c>
      <c r="I20" s="305">
        <v>8.8999999999999999E-3</v>
      </c>
      <c r="J20" s="207">
        <f>AVERAGE(D20:I20)</f>
        <v>6.6400000000000001E-3</v>
      </c>
    </row>
    <row r="21" spans="2:10" x14ac:dyDescent="0.35">
      <c r="B21" s="3" t="s">
        <v>18</v>
      </c>
      <c r="D21" s="304">
        <v>6.1999999999999998E-3</v>
      </c>
      <c r="E21" s="141">
        <v>1.38E-2</v>
      </c>
      <c r="F21" s="318">
        <v>1.38E-2</v>
      </c>
      <c r="G21" s="265" t="s">
        <v>420</v>
      </c>
      <c r="H21" s="265">
        <v>4.1999999999999997E-3</v>
      </c>
      <c r="I21" s="305">
        <v>6.1000000000000004E-3</v>
      </c>
      <c r="J21" s="207">
        <f>AVERAGE(D21:I21)</f>
        <v>8.8199999999999997E-3</v>
      </c>
    </row>
    <row r="22" spans="2:10" x14ac:dyDescent="0.35">
      <c r="B22" s="3" t="s">
        <v>19</v>
      </c>
      <c r="D22" s="307">
        <v>0.8</v>
      </c>
      <c r="E22" s="319">
        <v>0.87</v>
      </c>
      <c r="F22" s="320">
        <v>0.79</v>
      </c>
      <c r="G22" s="268">
        <v>0.81</v>
      </c>
      <c r="H22" s="268">
        <v>0.81</v>
      </c>
      <c r="I22" s="308">
        <v>0.56999999999999995</v>
      </c>
      <c r="J22" s="208">
        <f>AVERAGE(D22:I22)</f>
        <v>0.77500000000000002</v>
      </c>
    </row>
    <row r="23" spans="2:10" x14ac:dyDescent="0.35">
      <c r="B23" s="3" t="s">
        <v>20</v>
      </c>
      <c r="D23" s="279">
        <v>52811</v>
      </c>
      <c r="E23" s="321">
        <v>32972</v>
      </c>
      <c r="F23" s="322">
        <v>22055</v>
      </c>
      <c r="G23" s="273">
        <v>50549</v>
      </c>
      <c r="H23" s="273">
        <v>12910</v>
      </c>
      <c r="I23" s="281">
        <v>49506</v>
      </c>
      <c r="J23" s="210">
        <f>SUM(D23:I23)</f>
        <v>220803</v>
      </c>
    </row>
    <row r="24" spans="2:10" x14ac:dyDescent="0.35">
      <c r="B24" s="3" t="s">
        <v>21</v>
      </c>
      <c r="D24" s="248">
        <v>537</v>
      </c>
      <c r="E24" s="13">
        <v>659</v>
      </c>
      <c r="F24" s="55">
        <v>377</v>
      </c>
      <c r="G24" s="239">
        <v>485</v>
      </c>
      <c r="H24" s="239">
        <v>308</v>
      </c>
      <c r="I24" s="302">
        <v>641</v>
      </c>
      <c r="J24" s="205">
        <f>SUM(D24:I24)</f>
        <v>3007</v>
      </c>
    </row>
    <row r="25" spans="2:10" x14ac:dyDescent="0.35">
      <c r="B25" s="3" t="s">
        <v>23</v>
      </c>
      <c r="D25" s="248">
        <v>3</v>
      </c>
      <c r="E25" s="145">
        <v>7</v>
      </c>
      <c r="F25" s="323" t="s">
        <v>29</v>
      </c>
      <c r="G25" s="239">
        <v>9</v>
      </c>
      <c r="H25" s="289" t="s">
        <v>29</v>
      </c>
      <c r="I25" s="302">
        <v>1</v>
      </c>
      <c r="J25" s="205">
        <f>SUM(D25:I25)</f>
        <v>20</v>
      </c>
    </row>
    <row r="26" spans="2:10" x14ac:dyDescent="0.35">
      <c r="B26" s="3" t="s">
        <v>24</v>
      </c>
      <c r="D26" s="307">
        <v>0.5</v>
      </c>
      <c r="E26" s="170">
        <v>0.81</v>
      </c>
      <c r="F26" s="323" t="s">
        <v>29</v>
      </c>
      <c r="G26" s="268">
        <v>0.4</v>
      </c>
      <c r="H26" s="289" t="s">
        <v>29</v>
      </c>
      <c r="I26" s="308">
        <v>0.76</v>
      </c>
      <c r="J26" s="208">
        <f>AVERAGE(D26:I26)</f>
        <v>0.61749999999999994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0.49</v>
      </c>
      <c r="F28" s="332" t="s">
        <v>29</v>
      </c>
      <c r="G28" s="285">
        <v>0.47</v>
      </c>
      <c r="H28" s="280" t="s">
        <v>29</v>
      </c>
      <c r="I28" s="312">
        <v>0.64</v>
      </c>
      <c r="J28" s="212">
        <f>AVERAGE(D28:I28)</f>
        <v>0.54</v>
      </c>
    </row>
  </sheetData>
  <pageMargins left="0.511811024" right="0.511811024" top="0.78740157500000008" bottom="0.78740157500000008" header="0.31496062000000008" footer="0.31496062000000008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032D-6107-4B42-A206-C61AAD34F7EC}">
  <dimension ref="B3:L28"/>
  <sheetViews>
    <sheetView showGridLines="0" zoomScale="90" zoomScaleNormal="90" workbookViewId="0">
      <selection activeCell="E26" sqref="E2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46164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0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42</v>
      </c>
      <c r="H7" s="239">
        <v>16</v>
      </c>
      <c r="I7" s="302">
        <v>55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16</v>
      </c>
      <c r="I8" s="302">
        <v>49</v>
      </c>
      <c r="J8" s="205">
        <f t="shared" si="0"/>
        <v>226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0</v>
      </c>
      <c r="I9" s="302">
        <v>6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60</v>
      </c>
      <c r="E11" s="13">
        <v>48</v>
      </c>
      <c r="F11" s="55">
        <v>36</v>
      </c>
      <c r="G11" s="239">
        <v>44</v>
      </c>
      <c r="H11" s="239">
        <v>16</v>
      </c>
      <c r="I11" s="302">
        <v>59</v>
      </c>
      <c r="J11" s="205">
        <f t="shared" si="0"/>
        <v>263</v>
      </c>
    </row>
    <row r="12" spans="2:12" x14ac:dyDescent="0.35">
      <c r="B12" s="3" t="s">
        <v>611</v>
      </c>
      <c r="D12" s="248">
        <v>5</v>
      </c>
      <c r="E12" s="13">
        <v>0</v>
      </c>
      <c r="F12" s="55">
        <v>4</v>
      </c>
      <c r="G12" s="239">
        <v>3</v>
      </c>
      <c r="H12" s="239">
        <v>0</v>
      </c>
      <c r="I12" s="302">
        <v>6</v>
      </c>
      <c r="J12" s="205">
        <f t="shared" si="0"/>
        <v>18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2</v>
      </c>
      <c r="G13" s="239">
        <v>0</v>
      </c>
      <c r="H13" s="239">
        <v>0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10</v>
      </c>
      <c r="E14" s="13">
        <v>5</v>
      </c>
      <c r="F14" s="55">
        <v>1</v>
      </c>
      <c r="G14" s="239">
        <v>0</v>
      </c>
      <c r="H14" s="239">
        <v>0</v>
      </c>
      <c r="I14" s="302">
        <v>7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39</v>
      </c>
      <c r="E16" s="13">
        <v>0</v>
      </c>
      <c r="F16" s="315">
        <v>0</v>
      </c>
      <c r="G16" s="263">
        <v>7</v>
      </c>
      <c r="H16" s="239">
        <v>0</v>
      </c>
      <c r="I16" s="302">
        <v>38</v>
      </c>
      <c r="J16" s="205">
        <f t="shared" si="0"/>
        <v>84</v>
      </c>
    </row>
    <row r="17" spans="2:10" x14ac:dyDescent="0.35">
      <c r="B17" s="3" t="s">
        <v>14</v>
      </c>
      <c r="D17" s="248">
        <v>4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7</v>
      </c>
      <c r="E18" s="13">
        <v>1</v>
      </c>
      <c r="F18" s="315">
        <v>13</v>
      </c>
      <c r="G18" s="239">
        <v>0</v>
      </c>
      <c r="H18" s="303">
        <v>0</v>
      </c>
      <c r="I18" s="302">
        <v>1</v>
      </c>
      <c r="J18" s="205">
        <f t="shared" si="0"/>
        <v>22</v>
      </c>
    </row>
    <row r="19" spans="2:10" x14ac:dyDescent="0.35">
      <c r="B19" s="3" t="s">
        <v>16</v>
      </c>
      <c r="D19" s="248">
        <v>50</v>
      </c>
      <c r="E19" s="13">
        <v>1</v>
      </c>
      <c r="F19" s="315">
        <v>13</v>
      </c>
      <c r="G19" s="299">
        <v>7</v>
      </c>
      <c r="H19" s="239">
        <v>16</v>
      </c>
      <c r="I19" s="302">
        <v>39</v>
      </c>
      <c r="J19" s="205">
        <f t="shared" si="0"/>
        <v>126</v>
      </c>
    </row>
    <row r="20" spans="2:10" x14ac:dyDescent="0.35">
      <c r="B20" s="3" t="s">
        <v>17</v>
      </c>
      <c r="D20" s="304">
        <v>8.9999999999999993E-3</v>
      </c>
      <c r="E20" s="141">
        <v>6.8999999999999999E-3</v>
      </c>
      <c r="F20" s="318">
        <v>2.3E-3</v>
      </c>
      <c r="G20" s="265" t="s">
        <v>821</v>
      </c>
      <c r="H20" s="265">
        <v>2.2000000000000001E-3</v>
      </c>
      <c r="I20" s="305">
        <v>3.4200000000000001E-2</v>
      </c>
      <c r="J20" s="207">
        <f>AVERAGE(D20:I20)</f>
        <v>1.0919999999999999E-2</v>
      </c>
    </row>
    <row r="21" spans="2:10" x14ac:dyDescent="0.35">
      <c r="B21" s="3" t="s">
        <v>18</v>
      </c>
      <c r="D21" s="304">
        <v>6.3E-3</v>
      </c>
      <c r="E21" s="141">
        <v>1.3299999999999999E-2</v>
      </c>
      <c r="F21" s="318">
        <v>1.3299999999999999E-2</v>
      </c>
      <c r="G21" s="265" t="s">
        <v>836</v>
      </c>
      <c r="H21" s="265">
        <v>4.1999999999999997E-3</v>
      </c>
      <c r="I21" s="305">
        <v>7.4000000000000003E-3</v>
      </c>
      <c r="J21" s="207">
        <f>AVERAGE(D21:I21)</f>
        <v>8.8999999999999999E-3</v>
      </c>
    </row>
    <row r="22" spans="2:10" x14ac:dyDescent="0.35">
      <c r="B22" s="3" t="s">
        <v>19</v>
      </c>
      <c r="D22" s="307">
        <v>0.78</v>
      </c>
      <c r="E22" s="319">
        <v>0.83</v>
      </c>
      <c r="F22" s="320">
        <v>0.77</v>
      </c>
      <c r="G22" s="268">
        <v>0.79</v>
      </c>
      <c r="H22" s="268">
        <v>0.44</v>
      </c>
      <c r="I22" s="308">
        <v>0.6</v>
      </c>
      <c r="J22" s="208">
        <f>AVERAGE(D22:I22)</f>
        <v>0.70166666666666666</v>
      </c>
    </row>
    <row r="23" spans="2:10" x14ac:dyDescent="0.35">
      <c r="B23" s="3" t="s">
        <v>20</v>
      </c>
      <c r="D23" s="279">
        <v>41337</v>
      </c>
      <c r="E23" s="321">
        <v>30841</v>
      </c>
      <c r="F23" s="322">
        <v>26548</v>
      </c>
      <c r="G23" s="273">
        <v>43389</v>
      </c>
      <c r="H23" s="273">
        <v>7087</v>
      </c>
      <c r="I23" s="281">
        <v>57367</v>
      </c>
      <c r="J23" s="210">
        <f>SUM(D23:I23)</f>
        <v>206569</v>
      </c>
    </row>
    <row r="24" spans="2:10" x14ac:dyDescent="0.35">
      <c r="B24" s="3" t="s">
        <v>21</v>
      </c>
      <c r="D24" s="248">
        <v>521</v>
      </c>
      <c r="E24" s="13">
        <v>602</v>
      </c>
      <c r="F24" s="55">
        <v>381</v>
      </c>
      <c r="G24" s="239">
        <v>491</v>
      </c>
      <c r="H24" s="239">
        <v>335</v>
      </c>
      <c r="I24" s="302">
        <v>496</v>
      </c>
      <c r="J24" s="205">
        <f>SUM(D24:I24)</f>
        <v>2826</v>
      </c>
    </row>
    <row r="25" spans="2:10" x14ac:dyDescent="0.35">
      <c r="B25" s="3" t="s">
        <v>23</v>
      </c>
      <c r="D25" s="248">
        <v>6</v>
      </c>
      <c r="E25" s="145">
        <v>11</v>
      </c>
      <c r="F25" s="323" t="s">
        <v>29</v>
      </c>
      <c r="G25" s="239">
        <v>3</v>
      </c>
      <c r="H25" s="289" t="s">
        <v>29</v>
      </c>
      <c r="I25" s="302">
        <v>4</v>
      </c>
      <c r="J25" s="205">
        <f>SUM(D25:I25)</f>
        <v>24</v>
      </c>
    </row>
    <row r="26" spans="2:10" x14ac:dyDescent="0.35">
      <c r="B26" s="3" t="s">
        <v>24</v>
      </c>
      <c r="D26" s="307">
        <v>0.51</v>
      </c>
      <c r="E26" s="170">
        <v>0.79</v>
      </c>
      <c r="F26" s="323" t="s">
        <v>29</v>
      </c>
      <c r="G26" s="268">
        <v>0.38</v>
      </c>
      <c r="H26" s="289" t="s">
        <v>29</v>
      </c>
      <c r="I26" s="308">
        <v>0.76</v>
      </c>
      <c r="J26" s="208">
        <f>AVERAGE(D26:I26)</f>
        <v>0.6100000000000001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0.55000000000000004</v>
      </c>
      <c r="E28" s="331">
        <v>0.49</v>
      </c>
      <c r="F28" s="332" t="s">
        <v>29</v>
      </c>
      <c r="G28" s="285">
        <v>0.47</v>
      </c>
      <c r="H28" s="280" t="s">
        <v>29</v>
      </c>
      <c r="I28" s="312">
        <v>0.65</v>
      </c>
      <c r="J28" s="212">
        <f>AVERAGE(D28:I28)</f>
        <v>0.54</v>
      </c>
    </row>
  </sheetData>
  <pageMargins left="0.511811024" right="0.511811024" top="0.78740157500000008" bottom="0.78740157500000008" header="0.31496062000000008" footer="0.31496062000000008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08DF-5B9A-473F-8F74-CF021B839F6B}">
  <dimension ref="B3:L28"/>
  <sheetViews>
    <sheetView showGridLines="0" topLeftCell="A15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46165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8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4</v>
      </c>
      <c r="H6" s="239">
        <v>0</v>
      </c>
      <c r="I6" s="302">
        <v>6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39</v>
      </c>
      <c r="H7" s="239">
        <v>16</v>
      </c>
      <c r="I7" s="302">
        <v>49</v>
      </c>
      <c r="J7" s="205">
        <f t="shared" si="0"/>
        <v>240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35</v>
      </c>
      <c r="H8" s="239">
        <v>15</v>
      </c>
      <c r="I8" s="302">
        <v>44</v>
      </c>
      <c r="J8" s="205">
        <f t="shared" si="0"/>
        <v>217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54</v>
      </c>
      <c r="E11" s="13">
        <v>38</v>
      </c>
      <c r="F11" s="55">
        <v>38</v>
      </c>
      <c r="G11" s="239">
        <v>42</v>
      </c>
      <c r="H11" s="239">
        <v>16</v>
      </c>
      <c r="I11" s="302">
        <v>49</v>
      </c>
      <c r="J11" s="205">
        <f t="shared" si="0"/>
        <v>237</v>
      </c>
    </row>
    <row r="12" spans="2:12" x14ac:dyDescent="0.35">
      <c r="B12" s="3" t="s">
        <v>611</v>
      </c>
      <c r="D12" s="248">
        <v>4</v>
      </c>
      <c r="E12" s="13">
        <v>0</v>
      </c>
      <c r="F12" s="55">
        <v>2</v>
      </c>
      <c r="G12" s="239">
        <v>3</v>
      </c>
      <c r="H12" s="239">
        <v>1</v>
      </c>
      <c r="I12" s="302">
        <v>3</v>
      </c>
      <c r="J12" s="205">
        <f t="shared" si="0"/>
        <v>13</v>
      </c>
    </row>
    <row r="13" spans="2:12" x14ac:dyDescent="0.35">
      <c r="B13" s="3" t="s">
        <v>11</v>
      </c>
      <c r="D13" s="248">
        <v>9</v>
      </c>
      <c r="E13" s="13">
        <v>0</v>
      </c>
      <c r="F13" s="55">
        <v>0</v>
      </c>
      <c r="G13" s="239">
        <v>0</v>
      </c>
      <c r="H13" s="239">
        <v>1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4</v>
      </c>
      <c r="E14" s="13">
        <v>0</v>
      </c>
      <c r="F14" s="55">
        <v>0</v>
      </c>
      <c r="G14" s="239">
        <v>2</v>
      </c>
      <c r="H14" s="239">
        <v>0</v>
      </c>
      <c r="I14" s="302">
        <v>0</v>
      </c>
      <c r="J14" s="205">
        <f t="shared" si="0"/>
        <v>6</v>
      </c>
    </row>
    <row r="15" spans="2:12" x14ac:dyDescent="0.35">
      <c r="B15" s="3" t="s">
        <v>113</v>
      </c>
      <c r="D15" s="248">
        <v>1</v>
      </c>
      <c r="E15" s="13">
        <v>4</v>
      </c>
      <c r="F15" s="55">
        <v>1</v>
      </c>
      <c r="G15" s="239">
        <v>1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47</v>
      </c>
      <c r="E16" s="13">
        <v>0</v>
      </c>
      <c r="F16" s="315">
        <v>0</v>
      </c>
      <c r="G16" s="263">
        <v>7</v>
      </c>
      <c r="H16" s="239">
        <v>0</v>
      </c>
      <c r="I16" s="302">
        <v>41</v>
      </c>
      <c r="J16" s="205">
        <f t="shared" si="0"/>
        <v>95</v>
      </c>
    </row>
    <row r="17" spans="2:10" x14ac:dyDescent="0.35">
      <c r="B17" s="3" t="s">
        <v>14</v>
      </c>
      <c r="D17" s="248">
        <v>2</v>
      </c>
      <c r="E17" s="13">
        <v>2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1</v>
      </c>
      <c r="E18" s="13">
        <v>0</v>
      </c>
      <c r="F18" s="315">
        <v>3</v>
      </c>
      <c r="G18" s="239">
        <v>0</v>
      </c>
      <c r="H18" s="303">
        <v>0</v>
      </c>
      <c r="I18" s="302">
        <v>0</v>
      </c>
      <c r="J18" s="205">
        <f t="shared" si="0"/>
        <v>4</v>
      </c>
    </row>
    <row r="19" spans="2:10" x14ac:dyDescent="0.35">
      <c r="B19" s="3" t="s">
        <v>16</v>
      </c>
      <c r="D19" s="248">
        <v>50</v>
      </c>
      <c r="E19" s="13">
        <v>2</v>
      </c>
      <c r="F19" s="315">
        <v>3</v>
      </c>
      <c r="G19" s="299">
        <v>7</v>
      </c>
      <c r="H19" s="239">
        <v>14</v>
      </c>
      <c r="I19" s="302">
        <v>41</v>
      </c>
      <c r="J19" s="205">
        <f t="shared" si="0"/>
        <v>117</v>
      </c>
    </row>
    <row r="20" spans="2:10" x14ac:dyDescent="0.35">
      <c r="B20" s="3" t="s">
        <v>17</v>
      </c>
      <c r="D20" s="304" t="s">
        <v>494</v>
      </c>
      <c r="E20" s="141">
        <v>5.7999999999999996E-3</v>
      </c>
      <c r="F20" s="318">
        <v>5.5999999999999999E-3</v>
      </c>
      <c r="G20" s="265" t="s">
        <v>598</v>
      </c>
      <c r="H20" s="265">
        <v>1.4999999999999999E-2</v>
      </c>
      <c r="I20" s="305">
        <v>8.0000000000000004E-4</v>
      </c>
      <c r="J20" s="207">
        <f>AVERAGE(D20:I20)</f>
        <v>6.7999999999999996E-3</v>
      </c>
    </row>
    <row r="21" spans="2:10" x14ac:dyDescent="0.35">
      <c r="B21" s="3" t="s">
        <v>18</v>
      </c>
      <c r="D21" s="304" t="s">
        <v>158</v>
      </c>
      <c r="E21" s="141">
        <v>1.3100000000000001E-2</v>
      </c>
      <c r="F21" s="318">
        <v>1.3100000000000001E-2</v>
      </c>
      <c r="G21" s="265" t="s">
        <v>793</v>
      </c>
      <c r="H21" s="265">
        <v>4.4999999999999997E-3</v>
      </c>
      <c r="I21" s="305">
        <v>7.0000000000000001E-3</v>
      </c>
      <c r="J21" s="207">
        <f>AVERAGE(D21:I21)</f>
        <v>9.4250000000000011E-3</v>
      </c>
    </row>
    <row r="22" spans="2:10" x14ac:dyDescent="0.35">
      <c r="B22" s="3" t="s">
        <v>19</v>
      </c>
      <c r="D22" s="307">
        <v>0.75</v>
      </c>
      <c r="E22" s="319">
        <v>0.69</v>
      </c>
      <c r="F22" s="320">
        <v>0.71</v>
      </c>
      <c r="G22" s="268">
        <v>0.7</v>
      </c>
      <c r="H22" s="268">
        <v>0.6</v>
      </c>
      <c r="I22" s="308">
        <v>0.46</v>
      </c>
      <c r="J22" s="208">
        <f>AVERAGE(D22:I22)</f>
        <v>0.65166666666666662</v>
      </c>
    </row>
    <row r="23" spans="2:10" x14ac:dyDescent="0.35">
      <c r="B23" s="3" t="s">
        <v>20</v>
      </c>
      <c r="D23" s="279">
        <v>43155</v>
      </c>
      <c r="E23" s="321">
        <v>20592</v>
      </c>
      <c r="F23" s="322">
        <v>24683</v>
      </c>
      <c r="G23" s="273">
        <v>42068</v>
      </c>
      <c r="H23" s="273">
        <v>9503</v>
      </c>
      <c r="I23" s="281">
        <v>33852</v>
      </c>
      <c r="J23" s="210">
        <f>SUM(D23:I23)</f>
        <v>173853</v>
      </c>
    </row>
    <row r="24" spans="2:10" x14ac:dyDescent="0.35">
      <c r="B24" s="3" t="s">
        <v>21</v>
      </c>
      <c r="D24" s="248">
        <v>432</v>
      </c>
      <c r="E24" s="13">
        <v>574</v>
      </c>
      <c r="F24" s="55">
        <v>611</v>
      </c>
      <c r="G24" s="239">
        <v>461</v>
      </c>
      <c r="H24" s="239">
        <v>291</v>
      </c>
      <c r="I24" s="302">
        <v>505</v>
      </c>
      <c r="J24" s="205">
        <f>SUM(D24:I24)</f>
        <v>2874</v>
      </c>
    </row>
    <row r="25" spans="2:10" x14ac:dyDescent="0.35">
      <c r="B25" s="3" t="s">
        <v>23</v>
      </c>
      <c r="D25" s="248">
        <v>5</v>
      </c>
      <c r="E25" s="145">
        <v>10</v>
      </c>
      <c r="F25" s="323" t="s">
        <v>29</v>
      </c>
      <c r="G25" s="239">
        <v>4</v>
      </c>
      <c r="H25" s="289" t="s">
        <v>29</v>
      </c>
      <c r="I25" s="302">
        <v>3</v>
      </c>
      <c r="J25" s="205">
        <f>SUM(D25:I25)</f>
        <v>22</v>
      </c>
    </row>
    <row r="26" spans="2:10" x14ac:dyDescent="0.35">
      <c r="B26" s="3" t="s">
        <v>24</v>
      </c>
      <c r="D26" s="307">
        <v>0.52</v>
      </c>
      <c r="E26" s="170">
        <v>0.8</v>
      </c>
      <c r="F26" s="323" t="s">
        <v>29</v>
      </c>
      <c r="G26" s="268">
        <v>0.39</v>
      </c>
      <c r="H26" s="289" t="s">
        <v>29</v>
      </c>
      <c r="I26" s="308">
        <v>0.76</v>
      </c>
      <c r="J26" s="208">
        <f>AVERAGE(D26:I26)</f>
        <v>0.61749999999999994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0.56999999999999995</v>
      </c>
      <c r="E28" s="331">
        <v>0.49</v>
      </c>
      <c r="F28" s="332" t="s">
        <v>29</v>
      </c>
      <c r="G28" s="285">
        <v>0.56999999999999995</v>
      </c>
      <c r="H28" s="280" t="s">
        <v>29</v>
      </c>
      <c r="I28" s="312">
        <v>0.65</v>
      </c>
      <c r="J28" s="212">
        <f>AVERAGE(D28:I28)</f>
        <v>0.56999999999999995</v>
      </c>
    </row>
  </sheetData>
  <pageMargins left="0.511811024" right="0.511811024" top="0.78740157500000008" bottom="0.78740157500000008" header="0.31496062000000008" footer="0.31496062000000008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CA6E-7077-46E1-A5A3-20B11743FF0C}">
  <dimension ref="B3:L28"/>
  <sheetViews>
    <sheetView showGridLines="0" topLeftCell="B1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46167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7</v>
      </c>
      <c r="H5" s="239">
        <v>2</v>
      </c>
      <c r="I5" s="302">
        <v>7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42</v>
      </c>
      <c r="H7" s="239">
        <v>16</v>
      </c>
      <c r="I7" s="302">
        <v>51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45</v>
      </c>
      <c r="J8" s="205">
        <f t="shared" si="0"/>
        <v>221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61</v>
      </c>
      <c r="E11" s="13">
        <v>54</v>
      </c>
      <c r="F11" s="55">
        <v>28</v>
      </c>
      <c r="G11" s="239">
        <v>42</v>
      </c>
      <c r="H11" s="239">
        <v>15</v>
      </c>
      <c r="I11" s="302">
        <v>46</v>
      </c>
      <c r="J11" s="205">
        <f t="shared" si="0"/>
        <v>246</v>
      </c>
    </row>
    <row r="12" spans="2:12" x14ac:dyDescent="0.35">
      <c r="B12" s="3" t="s">
        <v>611</v>
      </c>
      <c r="D12" s="248">
        <v>1</v>
      </c>
      <c r="E12" s="13">
        <v>1</v>
      </c>
      <c r="F12" s="55">
        <v>1</v>
      </c>
      <c r="G12" s="239">
        <v>1</v>
      </c>
      <c r="H12" s="239">
        <v>1</v>
      </c>
      <c r="I12" s="302">
        <v>2</v>
      </c>
      <c r="J12" s="205">
        <f t="shared" si="0"/>
        <v>7</v>
      </c>
    </row>
    <row r="13" spans="2:12" x14ac:dyDescent="0.35">
      <c r="B13" s="3" t="s">
        <v>11</v>
      </c>
      <c r="D13" s="248">
        <v>4</v>
      </c>
      <c r="E13" s="13">
        <v>0</v>
      </c>
      <c r="F13" s="55">
        <v>0</v>
      </c>
      <c r="G13" s="239">
        <v>0</v>
      </c>
      <c r="H13" s="239">
        <v>0</v>
      </c>
      <c r="I13" s="302">
        <v>0</v>
      </c>
      <c r="J13" s="205">
        <f t="shared" si="0"/>
        <v>4</v>
      </c>
    </row>
    <row r="14" spans="2:12" x14ac:dyDescent="0.35">
      <c r="B14" s="3" t="s">
        <v>112</v>
      </c>
      <c r="D14" s="248">
        <v>10</v>
      </c>
      <c r="E14" s="13">
        <v>5</v>
      </c>
      <c r="F14" s="55">
        <v>0</v>
      </c>
      <c r="G14" s="239">
        <v>2</v>
      </c>
      <c r="H14" s="239">
        <v>0</v>
      </c>
      <c r="I14" s="302">
        <v>0</v>
      </c>
      <c r="J14" s="205">
        <f t="shared" si="0"/>
        <v>17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1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37</v>
      </c>
      <c r="E16" s="13">
        <v>0</v>
      </c>
      <c r="F16" s="315">
        <v>0</v>
      </c>
      <c r="G16" s="263">
        <v>7</v>
      </c>
      <c r="H16" s="239">
        <v>0</v>
      </c>
      <c r="I16" s="302">
        <v>34</v>
      </c>
      <c r="J16" s="205">
        <f t="shared" si="0"/>
        <v>78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13">
        <v>2</v>
      </c>
      <c r="F18" s="315">
        <v>4</v>
      </c>
      <c r="G18" s="239">
        <v>0</v>
      </c>
      <c r="H18" s="303">
        <v>0</v>
      </c>
      <c r="I18" s="302">
        <v>1</v>
      </c>
      <c r="J18" s="205">
        <f t="shared" si="0"/>
        <v>8</v>
      </c>
    </row>
    <row r="19" spans="2:10" x14ac:dyDescent="0.35">
      <c r="B19" s="3" t="s">
        <v>16</v>
      </c>
      <c r="D19" s="248">
        <v>38</v>
      </c>
      <c r="E19" s="13">
        <v>2</v>
      </c>
      <c r="F19" s="315">
        <v>4</v>
      </c>
      <c r="G19" s="299">
        <v>7</v>
      </c>
      <c r="H19" s="239">
        <v>7</v>
      </c>
      <c r="I19" s="302">
        <v>35</v>
      </c>
      <c r="J19" s="205">
        <f t="shared" si="0"/>
        <v>93</v>
      </c>
    </row>
    <row r="20" spans="2:10" x14ac:dyDescent="0.35">
      <c r="B20" s="3" t="s">
        <v>17</v>
      </c>
      <c r="D20" s="304">
        <v>9.7999999999999997E-3</v>
      </c>
      <c r="E20" s="141">
        <v>1.7000000000000001E-2</v>
      </c>
      <c r="F20" s="318">
        <v>1.11E-2</v>
      </c>
      <c r="G20" s="265" t="s">
        <v>709</v>
      </c>
      <c r="H20" s="265">
        <v>2.3999999999999998E-3</v>
      </c>
      <c r="I20" s="305">
        <v>1.34E-2</v>
      </c>
      <c r="J20" s="207">
        <f>AVERAGE(D20:I20)</f>
        <v>1.0740000000000001E-2</v>
      </c>
    </row>
    <row r="21" spans="2:10" x14ac:dyDescent="0.35">
      <c r="B21" s="3" t="s">
        <v>18</v>
      </c>
      <c r="D21" s="304">
        <v>6.6E-3</v>
      </c>
      <c r="E21" s="141">
        <v>1.49E-2</v>
      </c>
      <c r="F21" s="318">
        <v>1.49E-2</v>
      </c>
      <c r="G21" s="265" t="s">
        <v>837</v>
      </c>
      <c r="H21" s="265">
        <v>4.3E-3</v>
      </c>
      <c r="I21" s="305">
        <v>7.1999999999999998E-3</v>
      </c>
      <c r="J21" s="207">
        <f>AVERAGE(D21:I21)</f>
        <v>9.58E-3</v>
      </c>
    </row>
    <row r="22" spans="2:10" x14ac:dyDescent="0.35">
      <c r="B22" s="3" t="s">
        <v>19</v>
      </c>
      <c r="D22" s="307">
        <v>0.74</v>
      </c>
      <c r="E22" s="319">
        <v>0.79</v>
      </c>
      <c r="F22" s="320">
        <v>0.68</v>
      </c>
      <c r="G22" s="268">
        <v>0.62</v>
      </c>
      <c r="H22" s="268">
        <v>0.89</v>
      </c>
      <c r="I22" s="308">
        <v>0.44</v>
      </c>
      <c r="J22" s="208">
        <f>AVERAGE(D22:I22)</f>
        <v>0.69333333333333336</v>
      </c>
    </row>
    <row r="23" spans="2:10" x14ac:dyDescent="0.35">
      <c r="B23" s="3" t="s">
        <v>20</v>
      </c>
      <c r="D23" s="279">
        <v>55846</v>
      </c>
      <c r="E23" s="321">
        <v>37417</v>
      </c>
      <c r="F23" s="322">
        <v>19471</v>
      </c>
      <c r="G23" s="273">
        <v>35896</v>
      </c>
      <c r="H23" s="273">
        <v>14343</v>
      </c>
      <c r="I23" s="281">
        <v>31183</v>
      </c>
      <c r="J23" s="210">
        <f>SUM(D23:I23)</f>
        <v>194156</v>
      </c>
    </row>
    <row r="24" spans="2:10" x14ac:dyDescent="0.35">
      <c r="B24" s="3" t="s">
        <v>21</v>
      </c>
      <c r="D24" s="248">
        <v>517</v>
      </c>
      <c r="E24" s="13">
        <v>749</v>
      </c>
      <c r="F24" s="55">
        <v>381</v>
      </c>
      <c r="G24" s="239">
        <v>438</v>
      </c>
      <c r="H24" s="239">
        <v>269</v>
      </c>
      <c r="I24" s="302">
        <v>633</v>
      </c>
      <c r="J24" s="205">
        <f>SUM(D24:I24)</f>
        <v>2987</v>
      </c>
    </row>
    <row r="25" spans="2:10" x14ac:dyDescent="0.35">
      <c r="B25" s="3" t="s">
        <v>23</v>
      </c>
      <c r="D25" s="248">
        <v>6</v>
      </c>
      <c r="E25" s="145">
        <v>15</v>
      </c>
      <c r="F25" s="323" t="s">
        <v>29</v>
      </c>
      <c r="G25" s="239">
        <v>10</v>
      </c>
      <c r="H25" s="289" t="s">
        <v>29</v>
      </c>
      <c r="I25" s="302">
        <v>7</v>
      </c>
      <c r="J25" s="205">
        <f>SUM(D25:I25)</f>
        <v>38</v>
      </c>
    </row>
    <row r="26" spans="2:10" x14ac:dyDescent="0.35">
      <c r="B26" s="3" t="s">
        <v>24</v>
      </c>
      <c r="D26" s="307">
        <v>0.52</v>
      </c>
      <c r="E26" s="170">
        <v>0.8</v>
      </c>
      <c r="F26" s="323" t="s">
        <v>29</v>
      </c>
      <c r="G26" s="268">
        <v>0.39</v>
      </c>
      <c r="H26" s="289" t="s">
        <v>29</v>
      </c>
      <c r="I26" s="308">
        <v>0.77</v>
      </c>
      <c r="J26" s="208">
        <f>AVERAGE(D26:I26)</f>
        <v>0.62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0.57999999999999996</v>
      </c>
      <c r="E28" s="331">
        <v>0.6</v>
      </c>
      <c r="F28" s="332" t="s">
        <v>29</v>
      </c>
      <c r="G28" s="285">
        <v>0.56999999999999995</v>
      </c>
      <c r="H28" s="280" t="s">
        <v>29</v>
      </c>
      <c r="I28" s="312">
        <v>0.63</v>
      </c>
      <c r="J28" s="212">
        <f>AVERAGE(D28:I28)</f>
        <v>0.59499999999999997</v>
      </c>
    </row>
  </sheetData>
  <pageMargins left="0.511811024" right="0.511811024" top="0.78740157500000008" bottom="0.78740157500000008" header="0.31496062000000008" footer="0.31496062000000008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164D-E84D-4227-A6AF-00466351C584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46168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6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44</v>
      </c>
      <c r="H7" s="239">
        <v>16</v>
      </c>
      <c r="I7" s="302">
        <v>50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39</v>
      </c>
      <c r="H8" s="239">
        <v>14</v>
      </c>
      <c r="I8" s="302">
        <v>44</v>
      </c>
      <c r="J8" s="205">
        <f t="shared" si="0"/>
        <v>220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5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51</v>
      </c>
      <c r="E11" s="13">
        <v>41</v>
      </c>
      <c r="F11" s="55">
        <v>35</v>
      </c>
      <c r="G11" s="239">
        <v>50</v>
      </c>
      <c r="H11" s="239">
        <v>15</v>
      </c>
      <c r="I11" s="302">
        <v>46</v>
      </c>
      <c r="J11" s="205">
        <f t="shared" si="0"/>
        <v>238</v>
      </c>
    </row>
    <row r="12" spans="2:12" x14ac:dyDescent="0.35">
      <c r="B12" s="3" t="s">
        <v>611</v>
      </c>
      <c r="D12" s="248">
        <v>3</v>
      </c>
      <c r="E12" s="13">
        <v>0</v>
      </c>
      <c r="F12" s="55">
        <v>1</v>
      </c>
      <c r="G12" s="239">
        <v>1</v>
      </c>
      <c r="H12" s="239">
        <v>0</v>
      </c>
      <c r="I12" s="302">
        <v>6</v>
      </c>
      <c r="J12" s="205">
        <f t="shared" si="0"/>
        <v>11</v>
      </c>
    </row>
    <row r="13" spans="2:12" x14ac:dyDescent="0.35">
      <c r="B13" s="3" t="s">
        <v>11</v>
      </c>
      <c r="D13" s="248">
        <v>4</v>
      </c>
      <c r="E13" s="13">
        <v>0</v>
      </c>
      <c r="F13" s="55">
        <v>0</v>
      </c>
      <c r="G13" s="239">
        <v>2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4</v>
      </c>
      <c r="E14" s="13">
        <v>2</v>
      </c>
      <c r="F14" s="55">
        <v>0</v>
      </c>
      <c r="G14" s="239">
        <v>0</v>
      </c>
      <c r="H14" s="239">
        <v>0</v>
      </c>
      <c r="I14" s="302">
        <v>0</v>
      </c>
      <c r="J14" s="205">
        <f t="shared" si="0"/>
        <v>6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37</v>
      </c>
      <c r="E16" s="13">
        <v>0</v>
      </c>
      <c r="F16" s="315">
        <v>0</v>
      </c>
      <c r="G16" s="263">
        <v>7</v>
      </c>
      <c r="H16" s="239">
        <v>0</v>
      </c>
      <c r="I16" s="302">
        <v>31</v>
      </c>
      <c r="J16" s="205">
        <f t="shared" si="0"/>
        <v>75</v>
      </c>
    </row>
    <row r="17" spans="2:10" x14ac:dyDescent="0.35">
      <c r="B17" s="3" t="s">
        <v>14</v>
      </c>
      <c r="D17" s="248">
        <v>1</v>
      </c>
      <c r="E17" s="13">
        <v>0</v>
      </c>
      <c r="F17" s="315">
        <v>3</v>
      </c>
      <c r="G17" s="239">
        <v>0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2</v>
      </c>
      <c r="E18" s="13">
        <v>2</v>
      </c>
      <c r="F18" s="315">
        <v>14</v>
      </c>
      <c r="G18" s="239">
        <v>0</v>
      </c>
      <c r="H18" s="303">
        <v>0</v>
      </c>
      <c r="I18" s="302">
        <v>0</v>
      </c>
      <c r="J18" s="205">
        <f t="shared" si="0"/>
        <v>18</v>
      </c>
    </row>
    <row r="19" spans="2:10" x14ac:dyDescent="0.35">
      <c r="B19" s="3" t="s">
        <v>16</v>
      </c>
      <c r="D19" s="248">
        <v>40</v>
      </c>
      <c r="E19" s="13">
        <v>2</v>
      </c>
      <c r="F19" s="315">
        <v>17</v>
      </c>
      <c r="G19" s="299">
        <v>7</v>
      </c>
      <c r="H19" s="239">
        <v>1</v>
      </c>
      <c r="I19" s="302">
        <v>31</v>
      </c>
      <c r="J19" s="205">
        <f t="shared" si="0"/>
        <v>98</v>
      </c>
    </row>
    <row r="20" spans="2:10" x14ac:dyDescent="0.35">
      <c r="B20" s="3" t="s">
        <v>17</v>
      </c>
      <c r="D20" s="304">
        <v>5.4999999999999997E-3</v>
      </c>
      <c r="E20" s="141">
        <v>1.6199999999999999E-2</v>
      </c>
      <c r="F20" s="318">
        <v>9.4000000000000004E-3</v>
      </c>
      <c r="G20" s="265" t="s">
        <v>495</v>
      </c>
      <c r="H20" s="265">
        <v>5.5999999999999999E-3</v>
      </c>
      <c r="I20" s="305">
        <v>1.6400000000000001E-2</v>
      </c>
      <c r="J20" s="207">
        <f>AVERAGE(D20:I20)</f>
        <v>1.0619999999999999E-2</v>
      </c>
    </row>
    <row r="21" spans="2:10" x14ac:dyDescent="0.35">
      <c r="B21" s="3" t="s">
        <v>18</v>
      </c>
      <c r="D21" s="304">
        <v>6.8999999999999999E-3</v>
      </c>
      <c r="E21" s="141">
        <v>1.5299999999999999E-2</v>
      </c>
      <c r="F21" s="318" t="s">
        <v>817</v>
      </c>
      <c r="G21" s="265" t="s">
        <v>837</v>
      </c>
      <c r="H21" s="265">
        <v>4.5999999999999999E-3</v>
      </c>
      <c r="I21" s="305">
        <v>7.6E-3</v>
      </c>
      <c r="J21" s="207">
        <f>AVERAGE(D21:I21)</f>
        <v>8.6E-3</v>
      </c>
    </row>
    <row r="22" spans="2:10" x14ac:dyDescent="0.35">
      <c r="B22" s="3" t="s">
        <v>19</v>
      </c>
      <c r="D22" s="307">
        <v>0.71</v>
      </c>
      <c r="E22" s="319">
        <v>0.82</v>
      </c>
      <c r="F22" s="320">
        <v>0.71</v>
      </c>
      <c r="G22" s="268">
        <v>0.65</v>
      </c>
      <c r="H22" s="268">
        <v>0.47</v>
      </c>
      <c r="I22" s="308">
        <v>0.42</v>
      </c>
      <c r="J22" s="208">
        <f>AVERAGE(D22:I22)</f>
        <v>0.62999999999999989</v>
      </c>
    </row>
    <row r="23" spans="2:10" x14ac:dyDescent="0.35">
      <c r="B23" s="3" t="s">
        <v>20</v>
      </c>
      <c r="D23" s="279">
        <v>37638</v>
      </c>
      <c r="E23" s="321">
        <v>26766</v>
      </c>
      <c r="F23" s="322">
        <v>26634</v>
      </c>
      <c r="G23" s="273">
        <v>36533</v>
      </c>
      <c r="H23" s="273">
        <v>7066</v>
      </c>
      <c r="I23" s="281">
        <v>39783</v>
      </c>
      <c r="J23" s="210">
        <f>SUM(D23:I23)</f>
        <v>174420</v>
      </c>
    </row>
    <row r="24" spans="2:10" x14ac:dyDescent="0.35">
      <c r="B24" s="3" t="s">
        <v>21</v>
      </c>
      <c r="D24" s="248">
        <v>608</v>
      </c>
      <c r="E24" s="13">
        <v>716</v>
      </c>
      <c r="F24" s="55">
        <v>382</v>
      </c>
      <c r="G24" s="239">
        <v>564</v>
      </c>
      <c r="H24" s="239">
        <v>237</v>
      </c>
      <c r="I24" s="302">
        <v>351</v>
      </c>
      <c r="J24" s="205">
        <f>SUM(D24:I24)</f>
        <v>2858</v>
      </c>
    </row>
    <row r="25" spans="2:10" x14ac:dyDescent="0.35">
      <c r="B25" s="3" t="s">
        <v>23</v>
      </c>
      <c r="D25" s="248">
        <v>10</v>
      </c>
      <c r="E25" s="145">
        <v>9</v>
      </c>
      <c r="F25" s="323" t="s">
        <v>29</v>
      </c>
      <c r="G25" s="239">
        <v>6</v>
      </c>
      <c r="H25" s="289" t="s">
        <v>29</v>
      </c>
      <c r="I25" s="302">
        <v>5</v>
      </c>
      <c r="J25" s="205">
        <f>SUM(D25:I25)</f>
        <v>30</v>
      </c>
    </row>
    <row r="26" spans="2:10" x14ac:dyDescent="0.35">
      <c r="B26" s="3" t="s">
        <v>24</v>
      </c>
      <c r="D26" s="307">
        <v>0.55000000000000004</v>
      </c>
      <c r="E26" s="170">
        <v>0.81</v>
      </c>
      <c r="F26" s="323" t="s">
        <v>29</v>
      </c>
      <c r="G26" s="268">
        <v>0.49</v>
      </c>
      <c r="H26" s="289" t="s">
        <v>29</v>
      </c>
      <c r="I26" s="308">
        <v>0.78</v>
      </c>
      <c r="J26" s="208">
        <f>AVERAGE(D26:I26)</f>
        <v>0.65749999999999997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0.6</v>
      </c>
      <c r="F28" s="332" t="s">
        <v>29</v>
      </c>
      <c r="G28" s="285">
        <v>0.56999999999999995</v>
      </c>
      <c r="H28" s="280" t="s">
        <v>29</v>
      </c>
      <c r="I28" s="312">
        <v>0.63</v>
      </c>
      <c r="J28" s="212">
        <f>AVERAGE(D28:I28)</f>
        <v>0.59</v>
      </c>
    </row>
  </sheetData>
  <pageMargins left="0.511811024" right="0.511811024" top="0.78740157500000008" bottom="0.78740157500000008" header="0.31496062000000008" footer="0.31496062000000008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7933-0C86-4D8B-872D-2AFF30B5B2D9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46169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6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50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44</v>
      </c>
      <c r="J8" s="205">
        <f t="shared" si="0"/>
        <v>220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5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65</v>
      </c>
      <c r="E11" s="13">
        <v>44</v>
      </c>
      <c r="F11" s="55">
        <v>33</v>
      </c>
      <c r="G11" s="239">
        <v>42</v>
      </c>
      <c r="H11" s="239">
        <v>15</v>
      </c>
      <c r="I11" s="302">
        <v>48</v>
      </c>
      <c r="J11" s="205">
        <f t="shared" si="0"/>
        <v>247</v>
      </c>
    </row>
    <row r="12" spans="2:12" x14ac:dyDescent="0.35">
      <c r="B12" s="3" t="s">
        <v>611</v>
      </c>
      <c r="D12" s="248">
        <v>3</v>
      </c>
      <c r="E12" s="13">
        <v>0</v>
      </c>
      <c r="F12" s="55">
        <v>2</v>
      </c>
      <c r="G12" s="239">
        <v>1</v>
      </c>
      <c r="H12" s="239">
        <v>1</v>
      </c>
      <c r="I12" s="302">
        <v>2</v>
      </c>
      <c r="J12" s="205">
        <f t="shared" si="0"/>
        <v>9</v>
      </c>
    </row>
    <row r="13" spans="2:12" x14ac:dyDescent="0.35">
      <c r="B13" s="3" t="s">
        <v>11</v>
      </c>
      <c r="D13" s="248">
        <v>8</v>
      </c>
      <c r="E13" s="13">
        <v>0</v>
      </c>
      <c r="F13" s="55">
        <v>0</v>
      </c>
      <c r="G13" s="239">
        <v>2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10</v>
      </c>
      <c r="E14" s="13">
        <v>0</v>
      </c>
      <c r="F14" s="55">
        <v>0</v>
      </c>
      <c r="G14" s="239">
        <v>0</v>
      </c>
      <c r="H14" s="239">
        <v>0</v>
      </c>
      <c r="I14" s="302">
        <v>0</v>
      </c>
      <c r="J14" s="205">
        <f t="shared" si="0"/>
        <v>10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37</v>
      </c>
      <c r="E16" s="13">
        <v>0</v>
      </c>
      <c r="F16" s="315">
        <v>0</v>
      </c>
      <c r="G16" s="263">
        <v>4</v>
      </c>
      <c r="H16" s="239">
        <v>0</v>
      </c>
      <c r="I16" s="302">
        <v>27</v>
      </c>
      <c r="J16" s="205">
        <f t="shared" si="0"/>
        <v>68</v>
      </c>
    </row>
    <row r="17" spans="2:10" x14ac:dyDescent="0.35">
      <c r="B17" s="3" t="s">
        <v>14</v>
      </c>
      <c r="D17" s="248">
        <v>1</v>
      </c>
      <c r="E17" s="13">
        <v>1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1</v>
      </c>
      <c r="E18" s="13">
        <v>2</v>
      </c>
      <c r="F18" s="315">
        <v>7</v>
      </c>
      <c r="G18" s="239">
        <v>0</v>
      </c>
      <c r="H18" s="303">
        <v>0</v>
      </c>
      <c r="I18" s="302">
        <v>0</v>
      </c>
      <c r="J18" s="205">
        <f t="shared" si="0"/>
        <v>10</v>
      </c>
    </row>
    <row r="19" spans="2:10" x14ac:dyDescent="0.35">
      <c r="B19" s="3" t="s">
        <v>16</v>
      </c>
      <c r="D19" s="248">
        <v>39</v>
      </c>
      <c r="E19" s="13">
        <v>3</v>
      </c>
      <c r="F19" s="315">
        <v>7</v>
      </c>
      <c r="G19" s="299">
        <v>4</v>
      </c>
      <c r="H19" s="239">
        <v>1</v>
      </c>
      <c r="I19" s="302">
        <v>27</v>
      </c>
      <c r="J19" s="205">
        <f t="shared" si="0"/>
        <v>81</v>
      </c>
    </row>
    <row r="20" spans="2:10" x14ac:dyDescent="0.35">
      <c r="B20" s="3" t="s">
        <v>17</v>
      </c>
      <c r="D20" s="304">
        <v>9.2999999999999992E-3</v>
      </c>
      <c r="E20" s="141">
        <v>1.32E-2</v>
      </c>
      <c r="F20" s="318">
        <v>4.8999999999999998E-3</v>
      </c>
      <c r="G20" s="265">
        <v>1.14E-2</v>
      </c>
      <c r="H20" s="265">
        <v>2E-3</v>
      </c>
      <c r="I20" s="305">
        <v>1.6000000000000001E-3</v>
      </c>
      <c r="J20" s="207">
        <f>AVERAGE(D20:I20)</f>
        <v>7.0666666666666664E-3</v>
      </c>
    </row>
    <row r="21" spans="2:10" x14ac:dyDescent="0.35">
      <c r="B21" s="3" t="s">
        <v>18</v>
      </c>
      <c r="D21" s="304">
        <v>7.0000000000000001E-3</v>
      </c>
      <c r="E21" s="141">
        <v>1.5599999999999999E-2</v>
      </c>
      <c r="F21" s="318">
        <v>1.5599999999999999E-2</v>
      </c>
      <c r="G21" s="265">
        <v>1.0500000000000001E-2</v>
      </c>
      <c r="H21" s="265">
        <v>4.4999999999999997E-3</v>
      </c>
      <c r="I21" s="305">
        <v>7.4999999999999997E-3</v>
      </c>
      <c r="J21" s="207">
        <f>AVERAGE(D21:I21)</f>
        <v>1.0116666666666666E-2</v>
      </c>
    </row>
    <row r="22" spans="2:10" x14ac:dyDescent="0.35">
      <c r="B22" s="3" t="s">
        <v>19</v>
      </c>
      <c r="D22" s="307">
        <v>0.73</v>
      </c>
      <c r="E22" s="319">
        <v>0.74</v>
      </c>
      <c r="F22" s="320">
        <v>0.81</v>
      </c>
      <c r="G22" s="268">
        <v>0.71</v>
      </c>
      <c r="H22" s="268">
        <v>0.59</v>
      </c>
      <c r="I22" s="308">
        <v>0.56999999999999995</v>
      </c>
      <c r="J22" s="208">
        <f>AVERAGE(D22:I22)</f>
        <v>0.69166666666666676</v>
      </c>
    </row>
    <row r="23" spans="2:10" x14ac:dyDescent="0.35">
      <c r="B23" s="3" t="s">
        <v>20</v>
      </c>
      <c r="D23" s="279">
        <v>72016</v>
      </c>
      <c r="E23" s="321">
        <v>24392</v>
      </c>
      <c r="F23" s="322">
        <v>27214</v>
      </c>
      <c r="G23" s="273">
        <v>39597</v>
      </c>
      <c r="H23" s="273">
        <v>9426</v>
      </c>
      <c r="I23" s="281">
        <v>45172</v>
      </c>
      <c r="J23" s="210">
        <f>SUM(D23:I23)</f>
        <v>217817</v>
      </c>
    </row>
    <row r="24" spans="2:10" x14ac:dyDescent="0.35">
      <c r="B24" s="3" t="s">
        <v>21</v>
      </c>
      <c r="D24" s="248">
        <v>473</v>
      </c>
      <c r="E24" s="13">
        <v>679</v>
      </c>
      <c r="F24" s="55">
        <v>261</v>
      </c>
      <c r="G24" s="239">
        <v>504</v>
      </c>
      <c r="H24" s="239">
        <v>197</v>
      </c>
      <c r="I24" s="302">
        <v>423</v>
      </c>
      <c r="J24" s="205">
        <f>SUM(D24:I24)</f>
        <v>2537</v>
      </c>
    </row>
    <row r="25" spans="2:10" x14ac:dyDescent="0.35">
      <c r="B25" s="3" t="s">
        <v>23</v>
      </c>
      <c r="D25" s="248">
        <v>10</v>
      </c>
      <c r="E25" s="145">
        <v>7</v>
      </c>
      <c r="F25" s="323" t="s">
        <v>29</v>
      </c>
      <c r="G25" s="239">
        <v>6</v>
      </c>
      <c r="H25" s="289" t="s">
        <v>29</v>
      </c>
      <c r="I25" s="302">
        <v>2</v>
      </c>
      <c r="J25" s="205">
        <f>SUM(D25:I25)</f>
        <v>25</v>
      </c>
    </row>
    <row r="26" spans="2:10" x14ac:dyDescent="0.35">
      <c r="B26" s="3" t="s">
        <v>24</v>
      </c>
      <c r="D26" s="307">
        <v>0.55000000000000004</v>
      </c>
      <c r="E26" s="170">
        <v>0.81</v>
      </c>
      <c r="F26" s="323" t="s">
        <v>29</v>
      </c>
      <c r="G26" s="268">
        <v>0.49</v>
      </c>
      <c r="H26" s="289" t="s">
        <v>29</v>
      </c>
      <c r="I26" s="308">
        <v>0.76</v>
      </c>
      <c r="J26" s="208">
        <f>AVERAGE(D26:I26)</f>
        <v>0.65250000000000008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0.61</v>
      </c>
      <c r="F28" s="332" t="s">
        <v>29</v>
      </c>
      <c r="G28" s="285">
        <v>0.56999999999999995</v>
      </c>
      <c r="H28" s="280" t="s">
        <v>29</v>
      </c>
      <c r="I28" s="312">
        <v>0.63</v>
      </c>
      <c r="J28" s="212">
        <f>AVERAGE(D28:I28)</f>
        <v>0.59249999999999992</v>
      </c>
    </row>
  </sheetData>
  <pageMargins left="0.511811024" right="0.511811024" top="0.78740157500000008" bottom="0.78740157500000008" header="0.31496062000000008" footer="0.31496062000000008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7D6E-EDB7-4C5A-8B1A-19BC843D05F7}">
  <dimension ref="B3:L28"/>
  <sheetViews>
    <sheetView showGridLines="0" topLeftCell="A12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63</v>
      </c>
      <c r="J4" s="291">
        <f t="shared" ref="J4:J19" si="0">SUM(D4:I4)</f>
        <v>283</v>
      </c>
      <c r="K4" s="41">
        <v>46170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3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53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13</v>
      </c>
      <c r="I8" s="302">
        <v>47</v>
      </c>
      <c r="J8" s="205">
        <f t="shared" si="0"/>
        <v>221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5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52</v>
      </c>
      <c r="E11" s="13">
        <v>53</v>
      </c>
      <c r="F11" s="55">
        <v>31</v>
      </c>
      <c r="G11" s="239">
        <v>46</v>
      </c>
      <c r="H11" s="239">
        <v>14</v>
      </c>
      <c r="I11" s="302">
        <v>50</v>
      </c>
      <c r="J11" s="205">
        <f t="shared" si="0"/>
        <v>246</v>
      </c>
    </row>
    <row r="12" spans="2:12" x14ac:dyDescent="0.35">
      <c r="B12" s="3" t="s">
        <v>611</v>
      </c>
      <c r="D12" s="248">
        <v>0</v>
      </c>
      <c r="E12" s="13">
        <v>1</v>
      </c>
      <c r="F12" s="55">
        <v>2</v>
      </c>
      <c r="G12" s="239">
        <v>1</v>
      </c>
      <c r="H12" s="239">
        <v>0</v>
      </c>
      <c r="I12" s="302">
        <v>1</v>
      </c>
      <c r="J12" s="205">
        <f t="shared" si="0"/>
        <v>5</v>
      </c>
    </row>
    <row r="13" spans="2:12" x14ac:dyDescent="0.35">
      <c r="B13" s="3" t="s">
        <v>11</v>
      </c>
      <c r="D13" s="248">
        <v>3</v>
      </c>
      <c r="E13" s="13">
        <v>0</v>
      </c>
      <c r="F13" s="55">
        <v>1</v>
      </c>
      <c r="G13" s="239">
        <v>2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4</v>
      </c>
      <c r="E14" s="13">
        <v>0</v>
      </c>
      <c r="F14" s="55">
        <v>1</v>
      </c>
      <c r="G14" s="239">
        <v>0</v>
      </c>
      <c r="H14" s="239">
        <v>1</v>
      </c>
      <c r="I14" s="302">
        <v>0</v>
      </c>
      <c r="J14" s="205">
        <f t="shared" si="0"/>
        <v>6</v>
      </c>
    </row>
    <row r="15" spans="2:12" x14ac:dyDescent="0.35">
      <c r="B15" s="3" t="s">
        <v>113</v>
      </c>
      <c r="D15" s="248">
        <v>2</v>
      </c>
      <c r="E15" s="13">
        <v>5</v>
      </c>
      <c r="F15" s="55">
        <v>1</v>
      </c>
      <c r="G15" s="239">
        <v>0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24</v>
      </c>
      <c r="E16" s="13">
        <v>0</v>
      </c>
      <c r="F16" s="315">
        <v>0</v>
      </c>
      <c r="G16" s="263">
        <v>4</v>
      </c>
      <c r="H16" s="239">
        <v>0</v>
      </c>
      <c r="I16" s="302">
        <v>28</v>
      </c>
      <c r="J16" s="205">
        <f t="shared" si="0"/>
        <v>56</v>
      </c>
    </row>
    <row r="17" spans="2:10" x14ac:dyDescent="0.35">
      <c r="B17" s="3" t="s">
        <v>14</v>
      </c>
      <c r="D17" s="248">
        <v>0</v>
      </c>
      <c r="E17" s="13">
        <v>1</v>
      </c>
      <c r="F17" s="315">
        <v>1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2</v>
      </c>
      <c r="E18" s="13">
        <v>6</v>
      </c>
      <c r="F18" s="315">
        <v>9</v>
      </c>
      <c r="G18" s="239">
        <v>1</v>
      </c>
      <c r="H18" s="303">
        <v>0</v>
      </c>
      <c r="I18" s="302">
        <v>1</v>
      </c>
      <c r="J18" s="205">
        <f t="shared" si="0"/>
        <v>19</v>
      </c>
    </row>
    <row r="19" spans="2:10" x14ac:dyDescent="0.35">
      <c r="B19" s="3" t="s">
        <v>16</v>
      </c>
      <c r="D19" s="248">
        <v>26</v>
      </c>
      <c r="E19" s="13">
        <v>7</v>
      </c>
      <c r="F19" s="315">
        <v>10</v>
      </c>
      <c r="G19" s="299">
        <v>5</v>
      </c>
      <c r="H19" s="239">
        <v>1</v>
      </c>
      <c r="I19" s="302">
        <v>29</v>
      </c>
      <c r="J19" s="205">
        <f t="shared" si="0"/>
        <v>78</v>
      </c>
    </row>
    <row r="20" spans="2:10" x14ac:dyDescent="0.35">
      <c r="B20" s="3" t="s">
        <v>17</v>
      </c>
      <c r="D20" s="304">
        <v>5.4999999999999997E-3</v>
      </c>
      <c r="E20" s="141">
        <v>1.8700000000000001E-2</v>
      </c>
      <c r="F20" s="318">
        <v>1.04E-2</v>
      </c>
      <c r="G20" s="265" t="s">
        <v>392</v>
      </c>
      <c r="H20" s="265">
        <v>8.0000000000000004E-4</v>
      </c>
      <c r="I20" s="305">
        <v>4.7999999999999996E-3</v>
      </c>
      <c r="J20" s="207">
        <f>AVERAGE(D20:I20)</f>
        <v>8.0400000000000003E-3</v>
      </c>
    </row>
    <row r="21" spans="2:10" x14ac:dyDescent="0.35">
      <c r="B21" s="3" t="s">
        <v>18</v>
      </c>
      <c r="D21" s="304">
        <v>7.0000000000000001E-3</v>
      </c>
      <c r="E21" s="141">
        <v>1.54E-2</v>
      </c>
      <c r="F21" s="318">
        <v>1.54E-2</v>
      </c>
      <c r="G21" s="265">
        <v>1.32E-2</v>
      </c>
      <c r="H21" s="265">
        <v>4.3E-3</v>
      </c>
      <c r="I21" s="305">
        <v>7.4000000000000003E-3</v>
      </c>
      <c r="J21" s="207">
        <f>AVERAGE(D21:I21)</f>
        <v>1.0450000000000001E-2</v>
      </c>
    </row>
    <row r="22" spans="2:10" x14ac:dyDescent="0.35">
      <c r="B22" s="3" t="s">
        <v>19</v>
      </c>
      <c r="D22" s="307">
        <v>0.72</v>
      </c>
      <c r="E22" s="319">
        <v>0.79</v>
      </c>
      <c r="F22" s="320">
        <v>0.78</v>
      </c>
      <c r="G22" s="268">
        <v>0.72</v>
      </c>
      <c r="H22" s="268">
        <v>0.75</v>
      </c>
      <c r="I22" s="308">
        <v>0.56999999999999995</v>
      </c>
      <c r="J22" s="208">
        <f>AVERAGE(D22:I22)</f>
        <v>0.72166666666666668</v>
      </c>
    </row>
    <row r="23" spans="2:10" x14ac:dyDescent="0.35">
      <c r="B23" s="3" t="s">
        <v>20</v>
      </c>
      <c r="D23" s="279">
        <v>34766</v>
      </c>
      <c r="E23" s="321">
        <v>35212</v>
      </c>
      <c r="F23" s="322">
        <v>24439</v>
      </c>
      <c r="G23" s="273">
        <v>44711</v>
      </c>
      <c r="H23" s="273">
        <v>10567</v>
      </c>
      <c r="I23" s="281">
        <v>46137</v>
      </c>
      <c r="J23" s="210">
        <f>SUM(D23:I23)</f>
        <v>195832</v>
      </c>
    </row>
    <row r="24" spans="2:10" x14ac:dyDescent="0.35">
      <c r="B24" s="3" t="s">
        <v>21</v>
      </c>
      <c r="D24" s="248">
        <v>632</v>
      </c>
      <c r="E24" s="13">
        <v>758</v>
      </c>
      <c r="F24" s="55">
        <v>431</v>
      </c>
      <c r="G24" s="239">
        <v>504</v>
      </c>
      <c r="H24" s="239">
        <v>207</v>
      </c>
      <c r="I24" s="302">
        <v>549</v>
      </c>
      <c r="J24" s="205">
        <f>SUM(D24:I24)</f>
        <v>3081</v>
      </c>
    </row>
    <row r="25" spans="2:10" x14ac:dyDescent="0.35">
      <c r="B25" s="3" t="s">
        <v>23</v>
      </c>
      <c r="D25" s="248">
        <v>9</v>
      </c>
      <c r="E25" s="145">
        <v>9</v>
      </c>
      <c r="F25" s="323" t="s">
        <v>29</v>
      </c>
      <c r="G25" s="239">
        <v>523</v>
      </c>
      <c r="H25" s="289" t="s">
        <v>29</v>
      </c>
      <c r="I25" s="302">
        <v>2</v>
      </c>
      <c r="J25" s="205">
        <f>SUM(D25:I25)</f>
        <v>543</v>
      </c>
    </row>
    <row r="26" spans="2:10" x14ac:dyDescent="0.35">
      <c r="B26" s="3" t="s">
        <v>24</v>
      </c>
      <c r="D26" s="307">
        <v>0.56999999999999995</v>
      </c>
      <c r="E26" s="170">
        <v>0.79</v>
      </c>
      <c r="F26" s="323" t="s">
        <v>29</v>
      </c>
      <c r="G26" s="268">
        <v>0.47</v>
      </c>
      <c r="H26" s="289" t="s">
        <v>29</v>
      </c>
      <c r="I26" s="308">
        <v>0.74</v>
      </c>
      <c r="J26" s="208">
        <f>AVERAGE(D26:I26)</f>
        <v>0.64249999999999996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0.61</v>
      </c>
      <c r="F28" s="332" t="s">
        <v>29</v>
      </c>
      <c r="G28" s="285">
        <v>0.57999999999999996</v>
      </c>
      <c r="H28" s="280" t="s">
        <v>29</v>
      </c>
      <c r="I28" s="312">
        <v>0.63</v>
      </c>
      <c r="J28" s="212">
        <f>AVERAGE(D28:I28)</f>
        <v>0.59499999999999997</v>
      </c>
    </row>
  </sheetData>
  <pageMargins left="0.511811024" right="0.511811024" top="0.78740157500000008" bottom="0.78740157500000008" header="0.31496062000000008" footer="0.31496062000000008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0DD7-B143-4F31-82BF-FBA404736004}">
  <dimension ref="B3:L28"/>
  <sheetViews>
    <sheetView showGridLines="0" topLeftCell="A7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62</v>
      </c>
      <c r="J4" s="291">
        <f t="shared" ref="J4:J19" si="0">SUM(D4:I4)</f>
        <v>282</v>
      </c>
      <c r="K4" s="41">
        <v>46171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54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48</v>
      </c>
      <c r="J8" s="205">
        <f t="shared" si="0"/>
        <v>224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5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60</v>
      </c>
      <c r="E11" s="13">
        <v>43</v>
      </c>
      <c r="F11" s="55">
        <v>35</v>
      </c>
      <c r="G11" s="239">
        <v>50</v>
      </c>
      <c r="H11" s="239">
        <v>16</v>
      </c>
      <c r="I11" s="302">
        <v>51</v>
      </c>
      <c r="J11" s="205">
        <f t="shared" si="0"/>
        <v>255</v>
      </c>
    </row>
    <row r="12" spans="2:12" x14ac:dyDescent="0.35">
      <c r="B12" s="3" t="s">
        <v>611</v>
      </c>
      <c r="D12" s="248">
        <v>2</v>
      </c>
      <c r="E12" s="13">
        <v>0</v>
      </c>
      <c r="F12" s="55">
        <v>5</v>
      </c>
      <c r="G12" s="239">
        <v>1</v>
      </c>
      <c r="H12" s="239">
        <v>0</v>
      </c>
      <c r="I12" s="302">
        <v>6</v>
      </c>
      <c r="J12" s="205">
        <f t="shared" si="0"/>
        <v>14</v>
      </c>
    </row>
    <row r="13" spans="2:12" x14ac:dyDescent="0.35">
      <c r="B13" s="3" t="s">
        <v>11</v>
      </c>
      <c r="D13" s="248">
        <v>8</v>
      </c>
      <c r="E13" s="13">
        <v>0</v>
      </c>
      <c r="F13" s="55">
        <v>1</v>
      </c>
      <c r="G13" s="239">
        <v>2</v>
      </c>
      <c r="H13" s="239">
        <v>0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5</v>
      </c>
      <c r="E14" s="13">
        <v>2</v>
      </c>
      <c r="F14" s="55">
        <v>2</v>
      </c>
      <c r="G14" s="239">
        <v>2</v>
      </c>
      <c r="H14" s="239">
        <v>0</v>
      </c>
      <c r="I14" s="302">
        <v>1</v>
      </c>
      <c r="J14" s="205">
        <f t="shared" si="0"/>
        <v>12</v>
      </c>
    </row>
    <row r="15" spans="2:12" x14ac:dyDescent="0.35">
      <c r="B15" s="3" t="s">
        <v>113</v>
      </c>
      <c r="D15" s="248">
        <v>0</v>
      </c>
      <c r="E15" s="13">
        <v>5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24</v>
      </c>
      <c r="E16" s="13">
        <v>0</v>
      </c>
      <c r="F16" s="315">
        <v>0</v>
      </c>
      <c r="G16" s="263">
        <v>4</v>
      </c>
      <c r="H16" s="239">
        <v>0</v>
      </c>
      <c r="I16" s="302">
        <v>26</v>
      </c>
      <c r="J16" s="205">
        <f t="shared" si="0"/>
        <v>54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13">
        <v>0</v>
      </c>
      <c r="F18" s="315">
        <v>5</v>
      </c>
      <c r="G18" s="239">
        <v>0</v>
      </c>
      <c r="H18" s="303">
        <v>0</v>
      </c>
      <c r="I18" s="302">
        <v>1</v>
      </c>
      <c r="J18" s="205">
        <f t="shared" si="0"/>
        <v>7</v>
      </c>
    </row>
    <row r="19" spans="2:10" x14ac:dyDescent="0.35">
      <c r="B19" s="3" t="s">
        <v>16</v>
      </c>
      <c r="D19" s="248">
        <v>25</v>
      </c>
      <c r="E19" s="13">
        <v>0</v>
      </c>
      <c r="F19" s="315">
        <v>5</v>
      </c>
      <c r="G19" s="299">
        <v>4</v>
      </c>
      <c r="H19" s="239">
        <v>1</v>
      </c>
      <c r="I19" s="302">
        <v>27</v>
      </c>
      <c r="J19" s="205">
        <f t="shared" si="0"/>
        <v>62</v>
      </c>
    </row>
    <row r="20" spans="2:10" x14ac:dyDescent="0.35">
      <c r="B20" s="3" t="s">
        <v>17</v>
      </c>
      <c r="D20" s="304">
        <v>7.1999999999999998E-3</v>
      </c>
      <c r="E20" s="141">
        <v>5.5999999999999999E-3</v>
      </c>
      <c r="F20" s="318">
        <v>4.0000000000000001E-3</v>
      </c>
      <c r="G20" s="265" t="s">
        <v>512</v>
      </c>
      <c r="H20" s="265">
        <v>2.5999999999999999E-3</v>
      </c>
      <c r="I20" s="305">
        <v>3.0000000000000001E-3</v>
      </c>
      <c r="J20" s="207">
        <f>AVERAGE(D20:I20)</f>
        <v>4.4799999999999996E-3</v>
      </c>
    </row>
    <row r="21" spans="2:10" x14ac:dyDescent="0.35">
      <c r="B21" s="3" t="s">
        <v>18</v>
      </c>
      <c r="D21" s="304">
        <v>6.8999999999999999E-3</v>
      </c>
      <c r="E21" s="141">
        <v>1.52E-2</v>
      </c>
      <c r="F21" s="318">
        <v>1.52E-2</v>
      </c>
      <c r="G21" s="265" t="s">
        <v>118</v>
      </c>
      <c r="H21" s="265">
        <v>4.1999999999999997E-3</v>
      </c>
      <c r="I21" s="305">
        <v>7.1999999999999998E-3</v>
      </c>
      <c r="J21" s="207">
        <f>AVERAGE(D21:I21)</f>
        <v>9.7400000000000004E-3</v>
      </c>
    </row>
    <row r="22" spans="2:10" x14ac:dyDescent="0.35">
      <c r="B22" s="3" t="s">
        <v>19</v>
      </c>
      <c r="D22" s="307">
        <v>0.72</v>
      </c>
      <c r="E22" s="319">
        <v>0.81</v>
      </c>
      <c r="F22" s="320">
        <v>0.71</v>
      </c>
      <c r="G22" s="268">
        <v>0.71</v>
      </c>
      <c r="H22" s="268">
        <v>0.52</v>
      </c>
      <c r="I22" s="308">
        <v>0.5</v>
      </c>
      <c r="J22" s="208">
        <f>AVERAGE(D22:I22)</f>
        <v>0.66166666666666674</v>
      </c>
    </row>
    <row r="23" spans="2:10" x14ac:dyDescent="0.35">
      <c r="B23" s="3" t="s">
        <v>20</v>
      </c>
      <c r="D23" s="279">
        <v>54263</v>
      </c>
      <c r="E23" s="321">
        <v>25158</v>
      </c>
      <c r="F23" s="322">
        <v>24567</v>
      </c>
      <c r="G23" s="273">
        <v>39900</v>
      </c>
      <c r="H23" s="273">
        <v>8376</v>
      </c>
      <c r="I23" s="281">
        <v>38172</v>
      </c>
      <c r="J23" s="210">
        <f>SUM(D23:I23)</f>
        <v>190436</v>
      </c>
    </row>
    <row r="24" spans="2:10" x14ac:dyDescent="0.35">
      <c r="B24" s="3" t="s">
        <v>21</v>
      </c>
      <c r="D24" s="248">
        <v>585</v>
      </c>
      <c r="E24" s="13">
        <v>607</v>
      </c>
      <c r="F24" s="55">
        <v>473</v>
      </c>
      <c r="G24" s="239">
        <v>499</v>
      </c>
      <c r="H24" s="239">
        <v>400</v>
      </c>
      <c r="I24" s="302">
        <v>497</v>
      </c>
      <c r="J24" s="205">
        <f>SUM(D24:I24)</f>
        <v>3061</v>
      </c>
    </row>
    <row r="25" spans="2:10" x14ac:dyDescent="0.35">
      <c r="B25" s="3" t="s">
        <v>23</v>
      </c>
      <c r="D25" s="248">
        <v>7</v>
      </c>
      <c r="E25" s="145">
        <v>11</v>
      </c>
      <c r="F25" s="323" t="s">
        <v>29</v>
      </c>
      <c r="G25" s="239">
        <v>9</v>
      </c>
      <c r="H25" s="289" t="s">
        <v>29</v>
      </c>
      <c r="I25" s="302">
        <v>4</v>
      </c>
      <c r="J25" s="205">
        <f>SUM(D25:I25)</f>
        <v>31</v>
      </c>
    </row>
    <row r="26" spans="2:10" x14ac:dyDescent="0.35">
      <c r="B26" s="3" t="s">
        <v>24</v>
      </c>
      <c r="D26" s="307">
        <v>0.57999999999999996</v>
      </c>
      <c r="E26" s="170">
        <v>0.78</v>
      </c>
      <c r="F26" s="323" t="s">
        <v>29</v>
      </c>
      <c r="G26" s="268">
        <v>0.47</v>
      </c>
      <c r="H26" s="289" t="s">
        <v>29</v>
      </c>
      <c r="I26" s="308">
        <v>0.76</v>
      </c>
      <c r="J26" s="208">
        <f>AVERAGE(D26:I26)</f>
        <v>0.64749999999999996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0.56000000000000005</v>
      </c>
      <c r="E28" s="331">
        <v>0.61</v>
      </c>
      <c r="F28" s="332" t="s">
        <v>29</v>
      </c>
      <c r="G28" s="285">
        <v>0.57999999999999996</v>
      </c>
      <c r="H28" s="280" t="s">
        <v>29</v>
      </c>
      <c r="I28" s="312">
        <v>0.64</v>
      </c>
      <c r="J28" s="212">
        <f>AVERAGE(D28:I28)</f>
        <v>0.59750000000000003</v>
      </c>
    </row>
  </sheetData>
  <pageMargins left="0.511811024" right="0.511811024" top="0.78740157500000008" bottom="0.78740157500000008" header="0.31496062000000008" footer="0.31496062000000008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E013-B910-480C-895B-A4187B9071A0}">
  <dimension ref="B3:L28"/>
  <sheetViews>
    <sheetView showGridLines="0" topLeftCell="A1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62</v>
      </c>
      <c r="J4" s="291">
        <f t="shared" ref="J4:J19" si="0">SUM(D4:I4)</f>
        <v>282</v>
      </c>
      <c r="K4" s="41">
        <v>46172</v>
      </c>
      <c r="L4" s="25"/>
    </row>
    <row r="5" spans="2:12" x14ac:dyDescent="0.35">
      <c r="B5" s="82" t="s">
        <v>53</v>
      </c>
      <c r="D5" s="96">
        <v>4</v>
      </c>
      <c r="E5" s="13">
        <v>6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3</v>
      </c>
      <c r="I6" s="302">
        <v>11</v>
      </c>
      <c r="J6" s="205">
        <f t="shared" si="0"/>
        <v>19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43</v>
      </c>
      <c r="H7" s="239">
        <v>16</v>
      </c>
      <c r="I7" s="302">
        <v>44</v>
      </c>
      <c r="J7" s="205">
        <f t="shared" si="0"/>
        <v>239</v>
      </c>
      <c r="L7" s="25"/>
    </row>
    <row r="8" spans="2:12" x14ac:dyDescent="0.35">
      <c r="B8" s="3" t="s">
        <v>7</v>
      </c>
      <c r="D8" s="96">
        <v>48</v>
      </c>
      <c r="E8" s="13">
        <v>47</v>
      </c>
      <c r="F8" s="55">
        <v>28</v>
      </c>
      <c r="G8" s="239">
        <v>38</v>
      </c>
      <c r="H8" s="239">
        <v>15</v>
      </c>
      <c r="I8" s="302">
        <v>42</v>
      </c>
      <c r="J8" s="205">
        <f t="shared" si="0"/>
        <v>218</v>
      </c>
    </row>
    <row r="9" spans="2:12" x14ac:dyDescent="0.35">
      <c r="B9" s="3" t="s">
        <v>8</v>
      </c>
      <c r="D9" s="96">
        <v>6</v>
      </c>
      <c r="E9" s="13">
        <v>0</v>
      </c>
      <c r="F9" s="55">
        <v>2</v>
      </c>
      <c r="G9" s="239">
        <v>5</v>
      </c>
      <c r="H9" s="239">
        <v>0</v>
      </c>
      <c r="I9" s="302">
        <v>2</v>
      </c>
      <c r="J9" s="205">
        <f t="shared" si="0"/>
        <v>15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49</v>
      </c>
      <c r="E11" s="13">
        <v>48</v>
      </c>
      <c r="F11" s="55">
        <v>27</v>
      </c>
      <c r="G11" s="239">
        <v>54</v>
      </c>
      <c r="H11" s="239">
        <v>15</v>
      </c>
      <c r="I11" s="302">
        <v>40</v>
      </c>
      <c r="J11" s="205">
        <f t="shared" si="0"/>
        <v>233</v>
      </c>
    </row>
    <row r="12" spans="2:12" x14ac:dyDescent="0.35">
      <c r="B12" s="3" t="s">
        <v>611</v>
      </c>
      <c r="D12" s="248">
        <v>2</v>
      </c>
      <c r="E12" s="13">
        <v>0</v>
      </c>
      <c r="F12" s="55">
        <v>2</v>
      </c>
      <c r="G12" s="239">
        <v>1</v>
      </c>
      <c r="H12" s="239">
        <v>0</v>
      </c>
      <c r="I12" s="302">
        <v>4</v>
      </c>
      <c r="J12" s="205">
        <f t="shared" si="0"/>
        <v>9</v>
      </c>
    </row>
    <row r="13" spans="2:12" x14ac:dyDescent="0.35">
      <c r="B13" s="3" t="s">
        <v>11</v>
      </c>
      <c r="D13" s="248">
        <v>0</v>
      </c>
      <c r="E13" s="13">
        <v>0</v>
      </c>
      <c r="F13" s="55">
        <v>0</v>
      </c>
      <c r="G13" s="239">
        <v>0</v>
      </c>
      <c r="H13" s="239">
        <v>2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2</v>
      </c>
      <c r="E14" s="13">
        <v>0</v>
      </c>
      <c r="F14" s="55">
        <v>0</v>
      </c>
      <c r="G14" s="239">
        <v>2</v>
      </c>
      <c r="H14" s="239">
        <v>0</v>
      </c>
      <c r="I14" s="302">
        <v>0</v>
      </c>
      <c r="J14" s="205">
        <f t="shared" si="0"/>
        <v>4</v>
      </c>
    </row>
    <row r="15" spans="2:12" x14ac:dyDescent="0.35">
      <c r="B15" s="3" t="s">
        <v>113</v>
      </c>
      <c r="D15" s="248">
        <v>2</v>
      </c>
      <c r="E15" s="13">
        <v>6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17</v>
      </c>
      <c r="E16" s="13">
        <v>0</v>
      </c>
      <c r="F16" s="315">
        <v>0</v>
      </c>
      <c r="G16" s="263">
        <v>5</v>
      </c>
      <c r="H16" s="239">
        <v>0</v>
      </c>
      <c r="I16" s="302">
        <v>29</v>
      </c>
      <c r="J16" s="205">
        <f t="shared" si="0"/>
        <v>51</v>
      </c>
    </row>
    <row r="17" spans="2:10" x14ac:dyDescent="0.35">
      <c r="B17" s="3" t="s">
        <v>14</v>
      </c>
      <c r="D17" s="248">
        <v>1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1</v>
      </c>
    </row>
    <row r="18" spans="2:10" x14ac:dyDescent="0.35">
      <c r="B18" s="3" t="s">
        <v>15</v>
      </c>
      <c r="D18" s="248">
        <v>2</v>
      </c>
      <c r="E18" s="13">
        <v>2</v>
      </c>
      <c r="F18" s="315">
        <v>4</v>
      </c>
      <c r="G18" s="239">
        <v>0</v>
      </c>
      <c r="H18" s="303">
        <v>0</v>
      </c>
      <c r="I18" s="302">
        <v>1</v>
      </c>
      <c r="J18" s="205">
        <f t="shared" si="0"/>
        <v>9</v>
      </c>
    </row>
    <row r="19" spans="2:10" x14ac:dyDescent="0.35">
      <c r="B19" s="3" t="s">
        <v>16</v>
      </c>
      <c r="D19" s="248">
        <v>20</v>
      </c>
      <c r="E19" s="13">
        <v>2</v>
      </c>
      <c r="F19" s="315">
        <v>4</v>
      </c>
      <c r="G19" s="299">
        <v>5</v>
      </c>
      <c r="H19" s="239">
        <v>0</v>
      </c>
      <c r="I19" s="302">
        <v>27</v>
      </c>
      <c r="J19" s="205">
        <f t="shared" si="0"/>
        <v>58</v>
      </c>
    </row>
    <row r="20" spans="2:10" x14ac:dyDescent="0.35">
      <c r="B20" s="3" t="s">
        <v>17</v>
      </c>
      <c r="D20" s="304">
        <v>5.3E-3</v>
      </c>
      <c r="E20" s="141">
        <v>8.6999999999999994E-3</v>
      </c>
      <c r="F20" s="318">
        <v>7.4000000000000003E-3</v>
      </c>
      <c r="G20" s="265" t="s">
        <v>570</v>
      </c>
      <c r="H20" s="265">
        <v>5.4999999999999997E-3</v>
      </c>
      <c r="I20" s="305">
        <v>9.4000000000000004E-3</v>
      </c>
      <c r="J20" s="207">
        <f>AVERAGE(D20:I20)</f>
        <v>7.26E-3</v>
      </c>
    </row>
    <row r="21" spans="2:10" x14ac:dyDescent="0.35">
      <c r="B21" s="3" t="s">
        <v>18</v>
      </c>
      <c r="D21" s="304">
        <v>6.8999999999999999E-3</v>
      </c>
      <c r="E21" s="141">
        <v>1.5100000000000001E-2</v>
      </c>
      <c r="F21" s="318">
        <v>1.5100000000000001E-2</v>
      </c>
      <c r="G21" s="265" t="s">
        <v>360</v>
      </c>
      <c r="H21" s="265">
        <v>4.3E-3</v>
      </c>
      <c r="I21" s="305">
        <v>7.3000000000000001E-3</v>
      </c>
      <c r="J21" s="207">
        <f>AVERAGE(D21:I21)</f>
        <v>9.7400000000000004E-3</v>
      </c>
    </row>
    <row r="22" spans="2:10" x14ac:dyDescent="0.35">
      <c r="B22" s="3" t="s">
        <v>19</v>
      </c>
      <c r="D22" s="307">
        <v>0.69</v>
      </c>
      <c r="E22" s="319">
        <v>0.68</v>
      </c>
      <c r="F22" s="320">
        <v>0.65</v>
      </c>
      <c r="G22" s="268">
        <v>0.63</v>
      </c>
      <c r="H22" s="268">
        <v>0.39</v>
      </c>
      <c r="I22" s="308">
        <v>0.38</v>
      </c>
      <c r="J22" s="208">
        <f>AVERAGE(D22:I22)</f>
        <v>0.56999999999999995</v>
      </c>
    </row>
    <row r="23" spans="2:10" x14ac:dyDescent="0.35">
      <c r="B23" s="3" t="s">
        <v>20</v>
      </c>
      <c r="D23" s="279">
        <v>31502</v>
      </c>
      <c r="E23" s="321">
        <v>31851</v>
      </c>
      <c r="F23" s="322">
        <v>18665</v>
      </c>
      <c r="G23" s="273">
        <v>34685</v>
      </c>
      <c r="H23" s="273">
        <v>5874</v>
      </c>
      <c r="I23" s="281">
        <v>22532</v>
      </c>
      <c r="J23" s="210">
        <f>SUM(D23:I23)</f>
        <v>145109</v>
      </c>
    </row>
    <row r="24" spans="2:10" x14ac:dyDescent="0.35">
      <c r="B24" s="3" t="s">
        <v>21</v>
      </c>
      <c r="D24" s="248">
        <v>506</v>
      </c>
      <c r="E24" s="13">
        <v>708</v>
      </c>
      <c r="F24" s="55">
        <v>459</v>
      </c>
      <c r="G24" s="239">
        <v>491</v>
      </c>
      <c r="H24" s="239">
        <v>181</v>
      </c>
      <c r="I24" s="302">
        <v>430</v>
      </c>
      <c r="J24" s="205">
        <f>SUM(D24:I24)</f>
        <v>2775</v>
      </c>
    </row>
    <row r="25" spans="2:10" x14ac:dyDescent="0.35">
      <c r="B25" s="3" t="s">
        <v>23</v>
      </c>
      <c r="D25" s="248">
        <v>8</v>
      </c>
      <c r="E25" s="145">
        <v>13</v>
      </c>
      <c r="F25" s="323" t="s">
        <v>29</v>
      </c>
      <c r="G25" s="239">
        <v>6</v>
      </c>
      <c r="H25" s="289" t="s">
        <v>29</v>
      </c>
      <c r="I25" s="302">
        <v>2</v>
      </c>
      <c r="J25" s="205">
        <f>SUM(D25:I25)</f>
        <v>29</v>
      </c>
    </row>
    <row r="26" spans="2:10" x14ac:dyDescent="0.35">
      <c r="B26" s="3" t="s">
        <v>24</v>
      </c>
      <c r="D26" s="307">
        <v>0.63</v>
      </c>
      <c r="E26" s="170">
        <v>0.8</v>
      </c>
      <c r="F26" s="323" t="s">
        <v>29</v>
      </c>
      <c r="G26" s="268">
        <v>0.47</v>
      </c>
      <c r="H26" s="289" t="s">
        <v>29</v>
      </c>
      <c r="I26" s="308">
        <v>0.76</v>
      </c>
      <c r="J26" s="208">
        <f>AVERAGE(D26:I26)</f>
        <v>0.66500000000000004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0.56999999999999995</v>
      </c>
      <c r="E28" s="331">
        <v>0.61</v>
      </c>
      <c r="F28" s="332" t="s">
        <v>29</v>
      </c>
      <c r="G28" s="285">
        <v>0.57999999999999996</v>
      </c>
      <c r="H28" s="280" t="s">
        <v>29</v>
      </c>
      <c r="I28" s="312">
        <v>0.64</v>
      </c>
      <c r="J28" s="212">
        <f>AVERAGE(D28:I28)</f>
        <v>0.6</v>
      </c>
    </row>
  </sheetData>
  <pageMargins left="0.511811024" right="0.511811024" top="0.78740157500000008" bottom="0.78740157500000008" header="0.31496062000000008" footer="0.31496062000000008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8DC7-C161-4F0B-B700-1AAAA4F86B7C}">
  <dimension ref="B3:L28"/>
  <sheetViews>
    <sheetView showGridLines="0" zoomScale="90" zoomScaleNormal="90" workbookViewId="0">
      <selection activeCell="D5" sqref="D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50</v>
      </c>
      <c r="H4" s="249">
        <v>18</v>
      </c>
      <c r="I4" s="301">
        <v>61</v>
      </c>
      <c r="J4" s="291">
        <f t="shared" ref="J4:J19" si="0">SUM(D4:I4)</f>
        <v>282</v>
      </c>
      <c r="K4" s="41">
        <v>46174</v>
      </c>
      <c r="L4" s="25"/>
    </row>
    <row r="5" spans="2:12" x14ac:dyDescent="0.35">
      <c r="B5" s="82" t="s">
        <v>53</v>
      </c>
      <c r="D5" s="96">
        <v>5</v>
      </c>
      <c r="E5" s="13">
        <v>6</v>
      </c>
      <c r="F5" s="55">
        <v>3</v>
      </c>
      <c r="G5" s="239">
        <v>8</v>
      </c>
      <c r="H5" s="239">
        <v>2</v>
      </c>
      <c r="I5" s="302">
        <v>15</v>
      </c>
      <c r="J5" s="205">
        <f t="shared" si="0"/>
        <v>39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5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54</v>
      </c>
      <c r="E7" s="13">
        <v>51</v>
      </c>
      <c r="F7" s="55">
        <v>31</v>
      </c>
      <c r="G7" s="239">
        <v>40</v>
      </c>
      <c r="H7" s="239">
        <v>16</v>
      </c>
      <c r="I7" s="302">
        <v>41</v>
      </c>
      <c r="J7" s="205">
        <f t="shared" si="0"/>
        <v>233</v>
      </c>
      <c r="L7" s="25"/>
    </row>
    <row r="8" spans="2:12" x14ac:dyDescent="0.35">
      <c r="B8" s="3" t="s">
        <v>7</v>
      </c>
      <c r="D8" s="96">
        <v>46</v>
      </c>
      <c r="E8" s="13">
        <v>47</v>
      </c>
      <c r="F8" s="55">
        <v>28</v>
      </c>
      <c r="G8" s="239">
        <v>36</v>
      </c>
      <c r="H8" s="239">
        <v>15</v>
      </c>
      <c r="I8" s="302">
        <v>37</v>
      </c>
      <c r="J8" s="205">
        <f t="shared" si="0"/>
        <v>209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57</v>
      </c>
      <c r="E11" s="13">
        <v>51</v>
      </c>
      <c r="F11" s="55">
        <v>29</v>
      </c>
      <c r="G11" s="239">
        <v>45</v>
      </c>
      <c r="H11" s="239">
        <v>14</v>
      </c>
      <c r="I11" s="302">
        <v>45</v>
      </c>
      <c r="J11" s="205">
        <f t="shared" si="0"/>
        <v>241</v>
      </c>
    </row>
    <row r="12" spans="2:12" x14ac:dyDescent="0.35">
      <c r="B12" s="3" t="s">
        <v>611</v>
      </c>
      <c r="D12" s="248">
        <v>0</v>
      </c>
      <c r="E12" s="13">
        <v>0</v>
      </c>
      <c r="F12" s="55">
        <v>0</v>
      </c>
      <c r="G12" s="239">
        <v>0</v>
      </c>
      <c r="H12" s="239">
        <v>2</v>
      </c>
      <c r="I12" s="302">
        <v>0</v>
      </c>
      <c r="J12" s="205">
        <f t="shared" si="0"/>
        <v>2</v>
      </c>
    </row>
    <row r="13" spans="2:12" x14ac:dyDescent="0.35">
      <c r="B13" s="3" t="s">
        <v>11</v>
      </c>
      <c r="D13" s="248">
        <v>4</v>
      </c>
      <c r="E13" s="13">
        <v>0</v>
      </c>
      <c r="F13" s="55">
        <v>1</v>
      </c>
      <c r="G13" s="239">
        <v>0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5</v>
      </c>
      <c r="E14" s="13">
        <v>7</v>
      </c>
      <c r="F14" s="55">
        <v>2</v>
      </c>
      <c r="G14" s="239">
        <v>4</v>
      </c>
      <c r="H14" s="239">
        <v>0</v>
      </c>
      <c r="I14" s="302">
        <v>0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12</v>
      </c>
      <c r="E16" s="13">
        <v>0</v>
      </c>
      <c r="F16" s="315">
        <v>0</v>
      </c>
      <c r="G16" s="263">
        <v>4</v>
      </c>
      <c r="H16" s="239">
        <v>0</v>
      </c>
      <c r="I16" s="302">
        <v>25</v>
      </c>
      <c r="J16" s="205">
        <f t="shared" si="0"/>
        <v>41</v>
      </c>
    </row>
    <row r="17" spans="2:10" x14ac:dyDescent="0.35">
      <c r="B17" s="3" t="s">
        <v>14</v>
      </c>
      <c r="D17" s="248">
        <v>1</v>
      </c>
      <c r="E17" s="13">
        <v>1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1</v>
      </c>
      <c r="E18" s="13">
        <v>4</v>
      </c>
      <c r="F18" s="315">
        <v>3</v>
      </c>
      <c r="G18" s="239">
        <v>0</v>
      </c>
      <c r="H18" s="303">
        <v>0</v>
      </c>
      <c r="I18" s="302">
        <v>1</v>
      </c>
      <c r="J18" s="205">
        <f t="shared" si="0"/>
        <v>9</v>
      </c>
    </row>
    <row r="19" spans="2:10" x14ac:dyDescent="0.35">
      <c r="B19" s="3" t="s">
        <v>16</v>
      </c>
      <c r="D19" s="248">
        <v>14</v>
      </c>
      <c r="E19" s="13">
        <v>5</v>
      </c>
      <c r="F19" s="315">
        <v>3</v>
      </c>
      <c r="G19" s="299">
        <v>4</v>
      </c>
      <c r="H19" s="239">
        <v>0</v>
      </c>
      <c r="I19" s="302">
        <v>26</v>
      </c>
      <c r="J19" s="205">
        <f t="shared" si="0"/>
        <v>52</v>
      </c>
    </row>
    <row r="20" spans="2:10" x14ac:dyDescent="0.35">
      <c r="B20" s="3" t="s">
        <v>17</v>
      </c>
      <c r="D20" s="265">
        <v>2.46E-2</v>
      </c>
      <c r="E20" s="141">
        <v>4.2599999999999999E-2</v>
      </c>
      <c r="F20" s="318">
        <v>1.1900000000000001E-2</v>
      </c>
      <c r="G20" s="265">
        <v>8.0999999999999996E-3</v>
      </c>
      <c r="H20" s="265">
        <v>6.4999999999999997E-3</v>
      </c>
      <c r="I20" s="265">
        <v>9.1000000000000004E-3</v>
      </c>
      <c r="J20" s="208">
        <f t="shared" ref="J20:J21" si="1">AVERAGE(D20:I20)</f>
        <v>1.7133333333333334E-2</v>
      </c>
    </row>
    <row r="21" spans="2:10" x14ac:dyDescent="0.35">
      <c r="B21" s="3" t="s">
        <v>18</v>
      </c>
      <c r="D21" s="265">
        <v>7.6E-3</v>
      </c>
      <c r="E21" s="141">
        <v>1.66E-2</v>
      </c>
      <c r="F21" s="318">
        <v>1.66E-2</v>
      </c>
      <c r="G21" s="265">
        <v>1.01E-2</v>
      </c>
      <c r="H21" s="265">
        <v>4.4999999999999997E-3</v>
      </c>
      <c r="I21" s="265">
        <v>9.1000000000000004E-3</v>
      </c>
      <c r="J21" s="208">
        <f t="shared" si="1"/>
        <v>1.0750000000000001E-2</v>
      </c>
    </row>
    <row r="22" spans="2:10" x14ac:dyDescent="0.35">
      <c r="B22" s="3" t="s">
        <v>19</v>
      </c>
      <c r="D22" s="307">
        <v>0.75</v>
      </c>
      <c r="E22" s="319">
        <v>0.87</v>
      </c>
      <c r="F22" s="320">
        <v>0.77</v>
      </c>
      <c r="G22" s="268">
        <v>0.66</v>
      </c>
      <c r="H22" s="268">
        <v>0.77</v>
      </c>
      <c r="I22" s="308">
        <v>0.55000000000000004</v>
      </c>
      <c r="J22" s="208">
        <f>AVERAGE(D22:I22)</f>
        <v>0.72833333333333339</v>
      </c>
    </row>
    <row r="23" spans="2:10" x14ac:dyDescent="0.35">
      <c r="B23" s="3" t="s">
        <v>20</v>
      </c>
      <c r="D23" s="279">
        <v>52737</v>
      </c>
      <c r="E23" s="321">
        <v>33249</v>
      </c>
      <c r="F23" s="322">
        <v>27947</v>
      </c>
      <c r="G23" s="273">
        <v>39209</v>
      </c>
      <c r="H23" s="273">
        <v>12346</v>
      </c>
      <c r="I23" s="281">
        <v>40227</v>
      </c>
      <c r="J23" s="210">
        <f>SUM(D23:I23)</f>
        <v>205715</v>
      </c>
    </row>
    <row r="24" spans="2:10" x14ac:dyDescent="0.35">
      <c r="B24" s="3" t="s">
        <v>21</v>
      </c>
      <c r="D24" s="248">
        <v>506</v>
      </c>
      <c r="E24" s="13">
        <v>692</v>
      </c>
      <c r="F24" s="55">
        <v>279</v>
      </c>
      <c r="G24" s="239">
        <v>505</v>
      </c>
      <c r="H24" s="239">
        <v>138</v>
      </c>
      <c r="I24" s="302">
        <v>400</v>
      </c>
      <c r="J24" s="205">
        <f>SUM(D24:I24)</f>
        <v>2520</v>
      </c>
    </row>
    <row r="25" spans="2:10" x14ac:dyDescent="0.35">
      <c r="B25" s="3" t="s">
        <v>23</v>
      </c>
      <c r="D25" s="248">
        <v>17</v>
      </c>
      <c r="E25" s="145">
        <v>18</v>
      </c>
      <c r="F25" s="323" t="s">
        <v>29</v>
      </c>
      <c r="G25" s="239">
        <v>7</v>
      </c>
      <c r="H25" s="289" t="s">
        <v>29</v>
      </c>
      <c r="I25" s="302">
        <v>11</v>
      </c>
      <c r="J25" s="205">
        <f>SUM(D25:I25)</f>
        <v>53</v>
      </c>
    </row>
    <row r="26" spans="2:10" x14ac:dyDescent="0.35">
      <c r="B26" s="3" t="s">
        <v>24</v>
      </c>
      <c r="D26" s="307">
        <v>0.55000000000000004</v>
      </c>
      <c r="E26" s="170">
        <v>0.84</v>
      </c>
      <c r="F26" s="323" t="s">
        <v>29</v>
      </c>
      <c r="G26" s="268">
        <v>0.48</v>
      </c>
      <c r="H26" s="289" t="s">
        <v>29</v>
      </c>
      <c r="I26" s="308">
        <v>0.76</v>
      </c>
      <c r="J26" s="208">
        <f>AVERAGE(D26:I26)</f>
        <v>0.65749999999999997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</v>
      </c>
      <c r="E28" s="331">
        <v>0.61</v>
      </c>
      <c r="F28" s="332" t="s">
        <v>29</v>
      </c>
      <c r="G28" s="285">
        <v>0.66</v>
      </c>
      <c r="H28" s="280" t="s">
        <v>29</v>
      </c>
      <c r="I28" s="312">
        <v>0.66</v>
      </c>
      <c r="J28" s="212">
        <f>AVERAGE(D28:I28)</f>
        <v>0.63250000000000006</v>
      </c>
    </row>
  </sheetData>
  <pageMargins left="0.511811024" right="0.511811024" top="0.78740157500000008" bottom="0.78740157500000008" header="0.31496062000000008" footer="0.31496062000000008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F6CF-9613-4892-8692-637E05A5B94A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61</v>
      </c>
      <c r="J4" s="291">
        <f t="shared" ref="J4:J19" si="0">SUM(D4:I4)</f>
        <v>281</v>
      </c>
      <c r="K4" s="41">
        <v>46175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8</v>
      </c>
      <c r="H5" s="239">
        <v>2</v>
      </c>
      <c r="I5" s="302">
        <v>15</v>
      </c>
      <c r="J5" s="205">
        <f t="shared" si="0"/>
        <v>38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7</v>
      </c>
      <c r="I6" s="302">
        <v>7</v>
      </c>
      <c r="J6" s="205">
        <f t="shared" si="0"/>
        <v>19</v>
      </c>
      <c r="K6" s="41"/>
      <c r="L6" s="25"/>
    </row>
    <row r="7" spans="2:12" x14ac:dyDescent="0.35">
      <c r="B7" s="82" t="s">
        <v>54</v>
      </c>
      <c r="D7" s="96">
        <v>53</v>
      </c>
      <c r="E7" s="13">
        <v>52</v>
      </c>
      <c r="F7" s="55">
        <v>31</v>
      </c>
      <c r="G7" s="239">
        <v>40</v>
      </c>
      <c r="H7" s="239">
        <v>9</v>
      </c>
      <c r="I7" s="302">
        <v>39</v>
      </c>
      <c r="J7" s="205">
        <f t="shared" si="0"/>
        <v>224</v>
      </c>
      <c r="L7" s="25"/>
    </row>
    <row r="8" spans="2:12" x14ac:dyDescent="0.35">
      <c r="B8" s="3" t="s">
        <v>7</v>
      </c>
      <c r="D8" s="96">
        <v>45</v>
      </c>
      <c r="E8" s="13">
        <v>48</v>
      </c>
      <c r="F8" s="55">
        <v>28</v>
      </c>
      <c r="G8" s="239">
        <v>36</v>
      </c>
      <c r="H8" s="239">
        <v>7</v>
      </c>
      <c r="I8" s="302">
        <v>35</v>
      </c>
      <c r="J8" s="205">
        <f t="shared" si="0"/>
        <v>199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52</v>
      </c>
      <c r="E11" s="13">
        <v>36</v>
      </c>
      <c r="F11" s="55">
        <v>31</v>
      </c>
      <c r="G11" s="239">
        <v>50</v>
      </c>
      <c r="H11" s="239">
        <v>7</v>
      </c>
      <c r="I11" s="302">
        <v>37</v>
      </c>
      <c r="J11" s="205">
        <f t="shared" si="0"/>
        <v>213</v>
      </c>
    </row>
    <row r="12" spans="2:12" x14ac:dyDescent="0.35">
      <c r="B12" s="3" t="s">
        <v>611</v>
      </c>
      <c r="D12" s="248">
        <v>4</v>
      </c>
      <c r="E12" s="13">
        <v>3</v>
      </c>
      <c r="F12" s="55">
        <v>4</v>
      </c>
      <c r="G12" s="239">
        <v>3</v>
      </c>
      <c r="H12" s="239">
        <v>2</v>
      </c>
      <c r="I12" s="302">
        <v>2</v>
      </c>
      <c r="J12" s="205">
        <f t="shared" si="0"/>
        <v>18</v>
      </c>
    </row>
    <row r="13" spans="2:12" x14ac:dyDescent="0.35">
      <c r="B13" s="3" t="s">
        <v>11</v>
      </c>
      <c r="D13" s="248">
        <v>5</v>
      </c>
      <c r="E13" s="13">
        <v>1</v>
      </c>
      <c r="F13" s="55">
        <v>2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6</v>
      </c>
      <c r="E14" s="13">
        <v>1</v>
      </c>
      <c r="F14" s="55">
        <v>0</v>
      </c>
      <c r="G14" s="239">
        <v>13</v>
      </c>
      <c r="H14" s="239">
        <v>0</v>
      </c>
      <c r="I14" s="302">
        <v>0</v>
      </c>
      <c r="J14" s="205">
        <f t="shared" si="0"/>
        <v>20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10</v>
      </c>
      <c r="E16" s="13">
        <v>0</v>
      </c>
      <c r="F16" s="315">
        <v>0</v>
      </c>
      <c r="G16" s="263">
        <v>4</v>
      </c>
      <c r="H16" s="239">
        <v>0</v>
      </c>
      <c r="I16" s="302">
        <v>25</v>
      </c>
      <c r="J16" s="205">
        <f t="shared" si="0"/>
        <v>39</v>
      </c>
    </row>
    <row r="17" spans="2:10" x14ac:dyDescent="0.35">
      <c r="B17" s="3" t="s">
        <v>14</v>
      </c>
      <c r="D17" s="248">
        <v>3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3</v>
      </c>
    </row>
    <row r="18" spans="2:10" x14ac:dyDescent="0.35">
      <c r="B18" s="3" t="s">
        <v>15</v>
      </c>
      <c r="D18" s="248">
        <v>3</v>
      </c>
      <c r="E18" s="13">
        <v>2</v>
      </c>
      <c r="F18" s="315">
        <v>1</v>
      </c>
      <c r="G18" s="239">
        <v>0</v>
      </c>
      <c r="H18" s="303">
        <v>0</v>
      </c>
      <c r="I18" s="302">
        <v>0</v>
      </c>
      <c r="J18" s="205">
        <f t="shared" si="0"/>
        <v>6</v>
      </c>
    </row>
    <row r="19" spans="2:10" x14ac:dyDescent="0.35">
      <c r="B19" s="3" t="s">
        <v>16</v>
      </c>
      <c r="D19" s="248">
        <v>16</v>
      </c>
      <c r="E19" s="13">
        <v>2</v>
      </c>
      <c r="F19" s="315">
        <v>1</v>
      </c>
      <c r="G19" s="299">
        <v>4</v>
      </c>
      <c r="H19" s="239">
        <v>0</v>
      </c>
      <c r="I19" s="302">
        <v>25</v>
      </c>
      <c r="J19" s="205">
        <f t="shared" si="0"/>
        <v>48</v>
      </c>
    </row>
    <row r="20" spans="2:10" x14ac:dyDescent="0.35">
      <c r="B20" s="3" t="s">
        <v>17</v>
      </c>
      <c r="D20" s="304">
        <v>7.6E-3</v>
      </c>
      <c r="E20" s="141">
        <v>4.3900000000000002E-2</v>
      </c>
      <c r="F20" s="318">
        <v>5.8999999999999999E-3</v>
      </c>
      <c r="G20" s="265">
        <v>5.4000000000000003E-3</v>
      </c>
      <c r="H20" s="265">
        <v>1.9E-3</v>
      </c>
      <c r="I20" s="305">
        <v>1.18E-2</v>
      </c>
      <c r="J20" s="207">
        <f>AVERAGE(D20:I20)</f>
        <v>1.2750000000000003E-2</v>
      </c>
    </row>
    <row r="21" spans="2:10" x14ac:dyDescent="0.35">
      <c r="B21" s="3" t="s">
        <v>18</v>
      </c>
      <c r="D21" s="304">
        <v>7.6E-3</v>
      </c>
      <c r="E21" s="141">
        <v>2.5899999999999999E-2</v>
      </c>
      <c r="F21" s="318">
        <v>2.5899999999999999E-2</v>
      </c>
      <c r="G21" s="265">
        <v>5.4000000000000003E-3</v>
      </c>
      <c r="H21" s="265">
        <v>1.5E-3</v>
      </c>
      <c r="I21" s="305">
        <v>1.18E-2</v>
      </c>
      <c r="J21" s="207">
        <f>AVERAGE(D21:I21)</f>
        <v>1.3016666666666668E-2</v>
      </c>
    </row>
    <row r="22" spans="2:10" x14ac:dyDescent="0.35">
      <c r="B22" s="3" t="s">
        <v>19</v>
      </c>
      <c r="D22" s="307">
        <v>0.73</v>
      </c>
      <c r="E22" s="319">
        <v>0.68</v>
      </c>
      <c r="F22" s="320">
        <v>0.66</v>
      </c>
      <c r="G22" s="268">
        <v>0.67</v>
      </c>
      <c r="H22" s="268">
        <v>0.45</v>
      </c>
      <c r="I22" s="308">
        <v>0.61</v>
      </c>
      <c r="J22" s="208">
        <f>AVERAGE(D22:I22)</f>
        <v>0.63333333333333341</v>
      </c>
    </row>
    <row r="23" spans="2:10" x14ac:dyDescent="0.35">
      <c r="B23" s="3" t="s">
        <v>20</v>
      </c>
      <c r="D23" s="279">
        <v>36536</v>
      </c>
      <c r="E23" s="321">
        <v>24211</v>
      </c>
      <c r="F23" s="322">
        <v>22876</v>
      </c>
      <c r="G23" s="273">
        <v>44127</v>
      </c>
      <c r="H23" s="273">
        <v>3163</v>
      </c>
      <c r="I23" s="281">
        <v>31296</v>
      </c>
      <c r="J23" s="210">
        <f>SUM(D23:I23)</f>
        <v>162209</v>
      </c>
    </row>
    <row r="24" spans="2:10" x14ac:dyDescent="0.35">
      <c r="B24" s="3" t="s">
        <v>21</v>
      </c>
      <c r="D24" s="248">
        <v>546</v>
      </c>
      <c r="E24" s="13">
        <v>409</v>
      </c>
      <c r="F24" s="55">
        <v>318</v>
      </c>
      <c r="G24" s="239">
        <v>655</v>
      </c>
      <c r="H24" s="239">
        <v>55</v>
      </c>
      <c r="I24" s="302">
        <v>449</v>
      </c>
      <c r="J24" s="205">
        <f>SUM(D24:I24)</f>
        <v>2432</v>
      </c>
    </row>
    <row r="25" spans="2:10" x14ac:dyDescent="0.35">
      <c r="B25" s="3" t="s">
        <v>23</v>
      </c>
      <c r="D25" s="248">
        <v>0</v>
      </c>
      <c r="E25" s="145">
        <v>8</v>
      </c>
      <c r="F25" s="323" t="s">
        <v>29</v>
      </c>
      <c r="G25" s="239">
        <v>3</v>
      </c>
      <c r="H25" s="289" t="s">
        <v>29</v>
      </c>
      <c r="I25" s="302">
        <v>4</v>
      </c>
      <c r="J25" s="205">
        <f>SUM(D25:I25)</f>
        <v>15</v>
      </c>
    </row>
    <row r="26" spans="2:10" x14ac:dyDescent="0.35">
      <c r="B26" s="3" t="s">
        <v>24</v>
      </c>
      <c r="D26" s="307">
        <v>0.66</v>
      </c>
      <c r="E26" s="170">
        <v>0.84</v>
      </c>
      <c r="F26" s="323" t="s">
        <v>29</v>
      </c>
      <c r="G26" s="268">
        <v>0.48</v>
      </c>
      <c r="H26" s="289" t="s">
        <v>29</v>
      </c>
      <c r="I26" s="308">
        <v>0.78</v>
      </c>
      <c r="J26" s="208">
        <f>AVERAGE(D26:I26)</f>
        <v>0.69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0.61</v>
      </c>
      <c r="E28" s="331">
        <v>0.61</v>
      </c>
      <c r="F28" s="332" t="s">
        <v>29</v>
      </c>
      <c r="G28" s="285">
        <v>0.66</v>
      </c>
      <c r="H28" s="280" t="s">
        <v>29</v>
      </c>
      <c r="I28" s="312">
        <v>0.66</v>
      </c>
      <c r="J28" s="212">
        <f>AVERAGE(D28:I28)</f>
        <v>0.63500000000000001</v>
      </c>
    </row>
  </sheetData>
  <pageMargins left="0.511811024" right="0.511811024" top="0.78740157500000008" bottom="0.78740157500000008" header="0.31496062000000008" footer="0.31496062000000008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8CE7-1C52-4A0C-A7C7-BC7FE9EDA18C}">
  <dimension ref="B1:L28"/>
  <sheetViews>
    <sheetView showGridLines="0" topLeftCell="A3" zoomScale="90" zoomScaleNormal="90" workbookViewId="0">
      <selection activeCell="E4" sqref="E4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1" spans="2:12" ht="9" customHeight="1" x14ac:dyDescent="0.35"/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61</v>
      </c>
      <c r="E4" s="89">
        <v>57</v>
      </c>
      <c r="F4" s="89">
        <v>34</v>
      </c>
      <c r="G4" s="249">
        <v>50</v>
      </c>
      <c r="H4" s="249">
        <v>18</v>
      </c>
      <c r="I4" s="301">
        <v>61</v>
      </c>
      <c r="J4" s="291">
        <f t="shared" ref="J4:J19" si="0">SUM(D4:I4)</f>
        <v>281</v>
      </c>
      <c r="K4" s="41">
        <v>46176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8</v>
      </c>
      <c r="H5" s="239">
        <v>2</v>
      </c>
      <c r="I5" s="302">
        <v>8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0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53</v>
      </c>
      <c r="E7" s="13">
        <v>52</v>
      </c>
      <c r="F7" s="55">
        <v>31</v>
      </c>
      <c r="G7" s="239">
        <v>40</v>
      </c>
      <c r="H7" s="239">
        <v>16</v>
      </c>
      <c r="I7" s="302">
        <v>53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45</v>
      </c>
      <c r="E8" s="13">
        <v>48</v>
      </c>
      <c r="F8" s="55">
        <v>28</v>
      </c>
      <c r="G8" s="239">
        <v>36</v>
      </c>
      <c r="H8" s="239">
        <v>15</v>
      </c>
      <c r="I8" s="302">
        <v>47</v>
      </c>
      <c r="J8" s="205">
        <f t="shared" si="0"/>
        <v>219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65</v>
      </c>
      <c r="E11" s="13">
        <v>52</v>
      </c>
      <c r="F11" s="55">
        <v>31</v>
      </c>
      <c r="G11" s="239">
        <v>52</v>
      </c>
      <c r="H11" s="239">
        <v>16</v>
      </c>
      <c r="I11" s="302">
        <v>46</v>
      </c>
      <c r="J11" s="205">
        <f t="shared" si="0"/>
        <v>262</v>
      </c>
    </row>
    <row r="12" spans="2:12" x14ac:dyDescent="0.35">
      <c r="B12" s="3" t="s">
        <v>611</v>
      </c>
      <c r="D12" s="248">
        <v>4</v>
      </c>
      <c r="E12" s="13">
        <v>0</v>
      </c>
      <c r="F12" s="55">
        <v>3</v>
      </c>
      <c r="G12" s="239">
        <v>1</v>
      </c>
      <c r="H12" s="239">
        <v>0</v>
      </c>
      <c r="I12" s="302">
        <v>7</v>
      </c>
      <c r="J12" s="205">
        <f t="shared" si="0"/>
        <v>15</v>
      </c>
    </row>
    <row r="13" spans="2:12" x14ac:dyDescent="0.35">
      <c r="B13" s="3" t="s">
        <v>11</v>
      </c>
      <c r="D13" s="248">
        <v>7</v>
      </c>
      <c r="E13" s="13">
        <v>0</v>
      </c>
      <c r="F13" s="55">
        <v>1</v>
      </c>
      <c r="G13" s="239">
        <v>3</v>
      </c>
      <c r="H13" s="239">
        <v>0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8</v>
      </c>
      <c r="E14" s="13">
        <v>5</v>
      </c>
      <c r="F14" s="55">
        <v>1</v>
      </c>
      <c r="G14" s="239">
        <v>9</v>
      </c>
      <c r="H14" s="239">
        <v>0</v>
      </c>
      <c r="I14" s="302">
        <v>3</v>
      </c>
      <c r="J14" s="205">
        <f t="shared" si="0"/>
        <v>26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13</v>
      </c>
      <c r="E16" s="13">
        <v>0</v>
      </c>
      <c r="F16" s="315">
        <v>0</v>
      </c>
      <c r="G16" s="263">
        <v>4</v>
      </c>
      <c r="H16" s="239">
        <v>0</v>
      </c>
      <c r="I16" s="302">
        <v>7</v>
      </c>
      <c r="J16" s="205">
        <f t="shared" si="0"/>
        <v>24</v>
      </c>
    </row>
    <row r="17" spans="2:10" x14ac:dyDescent="0.35">
      <c r="B17" s="3" t="s">
        <v>14</v>
      </c>
      <c r="D17" s="248">
        <v>4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4</v>
      </c>
    </row>
    <row r="18" spans="2:10" x14ac:dyDescent="0.35">
      <c r="B18" s="3" t="s">
        <v>15</v>
      </c>
      <c r="D18" s="248">
        <v>8</v>
      </c>
      <c r="E18" s="13">
        <v>1</v>
      </c>
      <c r="F18" s="315">
        <v>0</v>
      </c>
      <c r="G18" s="239">
        <v>0</v>
      </c>
      <c r="H18" s="303">
        <v>0</v>
      </c>
      <c r="I18" s="302">
        <v>0</v>
      </c>
      <c r="J18" s="205">
        <f t="shared" si="0"/>
        <v>9</v>
      </c>
    </row>
    <row r="19" spans="2:10" x14ac:dyDescent="0.35">
      <c r="B19" s="3" t="s">
        <v>16</v>
      </c>
      <c r="D19" s="248">
        <v>25</v>
      </c>
      <c r="E19" s="13">
        <v>1</v>
      </c>
      <c r="F19" s="315">
        <v>0</v>
      </c>
      <c r="G19" s="299">
        <v>4</v>
      </c>
      <c r="H19" s="239">
        <v>0</v>
      </c>
      <c r="I19" s="302">
        <v>7</v>
      </c>
      <c r="J19" s="205">
        <f t="shared" si="0"/>
        <v>37</v>
      </c>
    </row>
    <row r="20" spans="2:10" x14ac:dyDescent="0.35">
      <c r="B20" s="3" t="s">
        <v>17</v>
      </c>
      <c r="D20" s="304">
        <v>1.01E-2</v>
      </c>
      <c r="E20" s="141">
        <v>1.5E-3</v>
      </c>
      <c r="F20" s="318">
        <v>3.8E-3</v>
      </c>
      <c r="G20" s="265">
        <v>8.8000000000000005E-3</v>
      </c>
      <c r="H20" s="265">
        <v>0</v>
      </c>
      <c r="I20" s="305">
        <v>4.5999999999999999E-3</v>
      </c>
      <c r="J20" s="207">
        <f>AVERAGE(D20:I20)</f>
        <v>4.7999999999999996E-3</v>
      </c>
    </row>
    <row r="21" spans="2:10" x14ac:dyDescent="0.35">
      <c r="B21" s="3" t="s">
        <v>18</v>
      </c>
      <c r="D21" s="304">
        <v>8.9999999999999993E-3</v>
      </c>
      <c r="E21" s="141">
        <v>1.72E-2</v>
      </c>
      <c r="F21" s="318">
        <v>1.72E-2</v>
      </c>
      <c r="G21" s="265">
        <v>7.1999999999999998E-3</v>
      </c>
      <c r="H21" s="265">
        <v>8.9999999999999998E-4</v>
      </c>
      <c r="I21" s="305">
        <v>8.6E-3</v>
      </c>
      <c r="J21" s="207">
        <f>AVERAGE(D21:I21)</f>
        <v>1.0016666666666667E-2</v>
      </c>
    </row>
    <row r="22" spans="2:10" x14ac:dyDescent="0.35">
      <c r="B22" s="3" t="s">
        <v>19</v>
      </c>
      <c r="D22" s="307">
        <v>0.77</v>
      </c>
      <c r="E22" s="319">
        <v>0.89</v>
      </c>
      <c r="F22" s="320">
        <v>0.75</v>
      </c>
      <c r="G22" s="268">
        <v>0.8</v>
      </c>
      <c r="H22" s="268">
        <v>0.87</v>
      </c>
      <c r="I22" s="308">
        <v>0.72</v>
      </c>
      <c r="J22" s="208">
        <f>AVERAGE(D22:I22)</f>
        <v>0.79999999999999993</v>
      </c>
    </row>
    <row r="23" spans="2:10" x14ac:dyDescent="0.35">
      <c r="B23" s="3" t="s">
        <v>20</v>
      </c>
      <c r="D23" s="279">
        <v>51276</v>
      </c>
      <c r="E23" s="321">
        <v>33045</v>
      </c>
      <c r="F23" s="322">
        <v>23691</v>
      </c>
      <c r="G23" s="273">
        <v>56209</v>
      </c>
      <c r="H23" s="273">
        <v>10412</v>
      </c>
      <c r="I23" s="281">
        <v>49382</v>
      </c>
      <c r="J23" s="210">
        <f>SUM(D23:I23)</f>
        <v>224015</v>
      </c>
    </row>
    <row r="24" spans="2:10" x14ac:dyDescent="0.35">
      <c r="B24" s="3" t="s">
        <v>21</v>
      </c>
      <c r="D24" s="248">
        <v>630</v>
      </c>
      <c r="E24" s="13">
        <v>714</v>
      </c>
      <c r="F24" s="55">
        <v>288</v>
      </c>
      <c r="G24" s="239">
        <v>567</v>
      </c>
      <c r="H24" s="239">
        <v>328</v>
      </c>
      <c r="I24" s="302">
        <v>402</v>
      </c>
      <c r="J24" s="205">
        <f>SUM(D24:I24)</f>
        <v>2929</v>
      </c>
    </row>
    <row r="25" spans="2:10" x14ac:dyDescent="0.35">
      <c r="B25" s="3" t="s">
        <v>23</v>
      </c>
      <c r="D25" s="248">
        <v>4</v>
      </c>
      <c r="E25" s="145">
        <v>8</v>
      </c>
      <c r="F25" s="323" t="s">
        <v>29</v>
      </c>
      <c r="G25" s="239">
        <v>6</v>
      </c>
      <c r="H25" s="289" t="s">
        <v>29</v>
      </c>
      <c r="I25" s="302">
        <v>2</v>
      </c>
      <c r="J25" s="205">
        <f>SUM(D25:I25)</f>
        <v>20</v>
      </c>
    </row>
    <row r="26" spans="2:10" x14ac:dyDescent="0.35">
      <c r="B26" s="3" t="s">
        <v>24</v>
      </c>
      <c r="D26" s="307">
        <v>0.62</v>
      </c>
      <c r="E26" s="170">
        <v>0.82</v>
      </c>
      <c r="F26" s="323" t="s">
        <v>29</v>
      </c>
      <c r="G26" s="268">
        <v>0.48</v>
      </c>
      <c r="H26" s="289" t="s">
        <v>29</v>
      </c>
      <c r="I26" s="308">
        <v>0.77</v>
      </c>
      <c r="J26" s="208">
        <f>AVERAGE(D26:I26)</f>
        <v>0.67249999999999999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331">
        <v>0.61</v>
      </c>
      <c r="F28" s="332" t="s">
        <v>29</v>
      </c>
      <c r="G28" s="285">
        <v>0.66</v>
      </c>
      <c r="H28" s="280" t="s">
        <v>29</v>
      </c>
      <c r="I28" s="312">
        <v>0.68</v>
      </c>
      <c r="J28" s="212">
        <f>AVERAGE(D28:I28)</f>
        <v>0.64250000000000007</v>
      </c>
    </row>
  </sheetData>
  <pageMargins left="0.511811024" right="0.511811024" top="0.78740157500000008" bottom="0.78740157500000008" header="0.31496062000000008" footer="0.31496062000000008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0801-086A-41E7-A8FE-59A264CD9129}">
  <dimension ref="B3:L28"/>
  <sheetViews>
    <sheetView showGridLines="0" zoomScale="90" zoomScaleNormal="90" workbookViewId="0">
      <selection activeCell="E11" sqref="E11: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50</v>
      </c>
      <c r="H4" s="249">
        <v>18</v>
      </c>
      <c r="I4" s="301">
        <v>61</v>
      </c>
      <c r="J4" s="291">
        <f t="shared" ref="J4:J19" si="0">SUM(D4:I4)</f>
        <v>279</v>
      </c>
      <c r="K4" s="41">
        <v>46178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0</v>
      </c>
      <c r="I5" s="302">
        <v>8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51</v>
      </c>
      <c r="E7" s="13">
        <v>52</v>
      </c>
      <c r="F7" s="55">
        <v>31</v>
      </c>
      <c r="G7" s="239">
        <v>44</v>
      </c>
      <c r="H7" s="239">
        <v>18</v>
      </c>
      <c r="I7" s="302">
        <v>51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40</v>
      </c>
      <c r="H8" s="239">
        <v>16</v>
      </c>
      <c r="I8" s="302">
        <v>46</v>
      </c>
      <c r="J8" s="205">
        <f t="shared" si="0"/>
        <v>220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57</v>
      </c>
      <c r="E11" s="13">
        <v>53</v>
      </c>
      <c r="F11" s="55">
        <v>31</v>
      </c>
      <c r="G11" s="239">
        <v>45</v>
      </c>
      <c r="H11" s="239">
        <v>19</v>
      </c>
      <c r="I11" s="302">
        <v>57</v>
      </c>
      <c r="J11" s="205">
        <f t="shared" si="0"/>
        <v>262</v>
      </c>
    </row>
    <row r="12" spans="2:12" x14ac:dyDescent="0.35">
      <c r="B12" s="3" t="s">
        <v>611</v>
      </c>
      <c r="D12" s="248">
        <v>1</v>
      </c>
      <c r="E12" s="13">
        <v>0</v>
      </c>
      <c r="F12" s="55">
        <v>1</v>
      </c>
      <c r="G12" s="239">
        <v>5</v>
      </c>
      <c r="H12" s="239">
        <v>0</v>
      </c>
      <c r="I12" s="302">
        <v>1</v>
      </c>
      <c r="J12" s="205">
        <f t="shared" si="0"/>
        <v>8</v>
      </c>
    </row>
    <row r="13" spans="2:12" x14ac:dyDescent="0.35">
      <c r="B13" s="3" t="s">
        <v>11</v>
      </c>
      <c r="D13" s="248">
        <v>12</v>
      </c>
      <c r="E13" s="13">
        <v>0</v>
      </c>
      <c r="F13" s="55">
        <v>0</v>
      </c>
      <c r="G13" s="239">
        <v>0</v>
      </c>
      <c r="H13" s="239">
        <v>1</v>
      </c>
      <c r="I13" s="302">
        <v>6</v>
      </c>
      <c r="J13" s="205">
        <f t="shared" si="0"/>
        <v>19</v>
      </c>
    </row>
    <row r="14" spans="2:12" x14ac:dyDescent="0.35">
      <c r="B14" s="3" t="s">
        <v>112</v>
      </c>
      <c r="D14" s="248">
        <v>8</v>
      </c>
      <c r="E14" s="13">
        <v>6</v>
      </c>
      <c r="F14" s="55">
        <v>0</v>
      </c>
      <c r="G14" s="239">
        <v>6</v>
      </c>
      <c r="H14" s="239">
        <v>0</v>
      </c>
      <c r="I14" s="302">
        <v>0</v>
      </c>
      <c r="J14" s="205">
        <f t="shared" si="0"/>
        <v>20</v>
      </c>
    </row>
    <row r="15" spans="2:12" x14ac:dyDescent="0.35">
      <c r="B15" s="3" t="s">
        <v>113</v>
      </c>
      <c r="D15" s="248">
        <v>1</v>
      </c>
      <c r="E15" s="13">
        <v>5</v>
      </c>
      <c r="F15" s="55">
        <v>0</v>
      </c>
      <c r="G15" s="239">
        <v>3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10</v>
      </c>
      <c r="E16" s="13">
        <v>0</v>
      </c>
      <c r="F16" s="315">
        <v>0</v>
      </c>
      <c r="G16" s="263">
        <v>3</v>
      </c>
      <c r="H16" s="239">
        <v>0</v>
      </c>
      <c r="I16" s="302">
        <v>8</v>
      </c>
      <c r="J16" s="205">
        <f t="shared" si="0"/>
        <v>21</v>
      </c>
    </row>
    <row r="17" spans="2:10" x14ac:dyDescent="0.35">
      <c r="B17" s="3" t="s">
        <v>14</v>
      </c>
      <c r="D17" s="248">
        <v>4</v>
      </c>
      <c r="E17" s="13">
        <v>0</v>
      </c>
      <c r="F17" s="315">
        <v>0</v>
      </c>
      <c r="G17" s="239">
        <v>0</v>
      </c>
      <c r="H17" s="303">
        <v>0</v>
      </c>
      <c r="I17" s="302">
        <v>1</v>
      </c>
      <c r="J17" s="205">
        <f t="shared" si="0"/>
        <v>5</v>
      </c>
    </row>
    <row r="18" spans="2:10" x14ac:dyDescent="0.35">
      <c r="B18" s="3" t="s">
        <v>15</v>
      </c>
      <c r="D18" s="248">
        <v>20</v>
      </c>
      <c r="E18" s="13">
        <v>0</v>
      </c>
      <c r="F18" s="315">
        <v>1</v>
      </c>
      <c r="G18" s="239">
        <v>3</v>
      </c>
      <c r="H18" s="303">
        <v>0</v>
      </c>
      <c r="I18" s="302">
        <v>1</v>
      </c>
      <c r="J18" s="205">
        <f t="shared" si="0"/>
        <v>25</v>
      </c>
    </row>
    <row r="19" spans="2:10" x14ac:dyDescent="0.35">
      <c r="B19" s="3" t="s">
        <v>16</v>
      </c>
      <c r="D19" s="248">
        <v>34</v>
      </c>
      <c r="E19" s="13">
        <v>0</v>
      </c>
      <c r="F19" s="315">
        <v>1</v>
      </c>
      <c r="G19" s="299">
        <v>6</v>
      </c>
      <c r="H19" s="239">
        <v>8</v>
      </c>
      <c r="I19" s="302">
        <v>10</v>
      </c>
      <c r="J19" s="205">
        <f t="shared" si="0"/>
        <v>59</v>
      </c>
    </row>
    <row r="20" spans="2:10" x14ac:dyDescent="0.35">
      <c r="B20" s="3" t="s">
        <v>17</v>
      </c>
      <c r="D20" s="304">
        <v>5.8999999999999999E-3</v>
      </c>
      <c r="E20" s="141">
        <v>7.1999999999999998E-3</v>
      </c>
      <c r="F20" s="318">
        <v>2.3999999999999998E-3</v>
      </c>
      <c r="G20" s="265">
        <v>8.0000000000000002E-3</v>
      </c>
      <c r="H20" s="265">
        <v>1.49E-2</v>
      </c>
      <c r="I20" s="305">
        <v>5.4999999999999997E-3</v>
      </c>
      <c r="J20" s="207">
        <f>AVERAGE(D20:I20)</f>
        <v>7.3166666666666666E-3</v>
      </c>
    </row>
    <row r="21" spans="2:10" x14ac:dyDescent="0.35">
      <c r="B21" s="3" t="s">
        <v>18</v>
      </c>
      <c r="D21" s="304">
        <v>8.5000000000000006E-3</v>
      </c>
      <c r="E21" s="141">
        <v>7.4000000000000003E-3</v>
      </c>
      <c r="F21" s="318">
        <v>7.4000000000000003E-3</v>
      </c>
      <c r="G21" s="265">
        <v>8.9999999999999993E-3</v>
      </c>
      <c r="H21" s="265">
        <v>4.1999999999999997E-3</v>
      </c>
      <c r="I21" s="305">
        <v>3.0000000000000001E-3</v>
      </c>
      <c r="J21" s="207">
        <f>AVERAGE(D21:I21)</f>
        <v>6.5833333333333343E-3</v>
      </c>
    </row>
    <row r="22" spans="2:10" x14ac:dyDescent="0.35">
      <c r="B22" s="3" t="s">
        <v>19</v>
      </c>
      <c r="D22" s="307">
        <v>0.8</v>
      </c>
      <c r="E22" s="319">
        <v>0.77</v>
      </c>
      <c r="F22" s="320">
        <v>0.74</v>
      </c>
      <c r="G22" s="268">
        <v>0.77</v>
      </c>
      <c r="H22" s="268">
        <v>0.84</v>
      </c>
      <c r="I22" s="308">
        <v>0.7</v>
      </c>
      <c r="J22" s="208">
        <f>AVERAGE(D22:I22)</f>
        <v>0.77</v>
      </c>
    </row>
    <row r="23" spans="2:10" x14ac:dyDescent="0.35">
      <c r="B23" s="3" t="s">
        <v>20</v>
      </c>
      <c r="D23" s="279">
        <v>47926</v>
      </c>
      <c r="E23" s="321">
        <v>36089</v>
      </c>
      <c r="F23" s="322">
        <v>23242</v>
      </c>
      <c r="G23" s="273">
        <v>45519</v>
      </c>
      <c r="H23" s="273">
        <v>15952</v>
      </c>
      <c r="I23" s="281">
        <v>60551</v>
      </c>
      <c r="J23" s="210">
        <f>SUM(D23:I23)</f>
        <v>229279</v>
      </c>
    </row>
    <row r="24" spans="2:10" x14ac:dyDescent="0.35">
      <c r="B24" s="3" t="s">
        <v>21</v>
      </c>
      <c r="D24" s="248">
        <v>605</v>
      </c>
      <c r="E24" s="13">
        <v>814</v>
      </c>
      <c r="F24" s="55">
        <v>574</v>
      </c>
      <c r="G24" s="239">
        <v>606</v>
      </c>
      <c r="H24" s="239">
        <v>381</v>
      </c>
      <c r="I24" s="302">
        <v>839</v>
      </c>
      <c r="J24" s="205">
        <f>SUM(D24:I24)</f>
        <v>3819</v>
      </c>
    </row>
    <row r="25" spans="2:10" x14ac:dyDescent="0.35">
      <c r="B25" s="3" t="s">
        <v>23</v>
      </c>
      <c r="D25" s="248">
        <v>0</v>
      </c>
      <c r="E25" s="145">
        <v>17</v>
      </c>
      <c r="F25" s="323" t="s">
        <v>29</v>
      </c>
      <c r="G25" s="239">
        <v>11</v>
      </c>
      <c r="H25" s="289" t="s">
        <v>29</v>
      </c>
      <c r="I25" s="302">
        <v>4</v>
      </c>
      <c r="J25" s="205">
        <f>SUM(D25:I25)</f>
        <v>32</v>
      </c>
    </row>
    <row r="26" spans="2:10" x14ac:dyDescent="0.35">
      <c r="B26" s="3" t="s">
        <v>24</v>
      </c>
      <c r="D26" s="307">
        <v>0.66</v>
      </c>
      <c r="E26" s="170">
        <v>0.87</v>
      </c>
      <c r="F26" s="323" t="s">
        <v>29</v>
      </c>
      <c r="G26" s="268">
        <v>0.49</v>
      </c>
      <c r="H26" s="289" t="s">
        <v>29</v>
      </c>
      <c r="I26" s="308">
        <v>0.74</v>
      </c>
      <c r="J26" s="208">
        <f>AVERAGE(D26:I26)</f>
        <v>0.69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0.64</v>
      </c>
      <c r="E28" s="331">
        <v>0.61</v>
      </c>
      <c r="F28" s="332" t="s">
        <v>29</v>
      </c>
      <c r="G28" s="285">
        <v>0.68</v>
      </c>
      <c r="H28" s="280" t="s">
        <v>29</v>
      </c>
      <c r="I28" s="312">
        <v>0.69</v>
      </c>
      <c r="J28" s="212">
        <f>AVERAGE(D28:I28)</f>
        <v>0.65500000000000003</v>
      </c>
    </row>
  </sheetData>
  <pageMargins left="0.511811024" right="0.511811024" top="0.78740157500000008" bottom="0.78740157500000008" header="0.31496062000000008" footer="0.31496062000000008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E0F7-C93A-43AB-82AE-3508B55DB906}">
  <dimension ref="B3:L28"/>
  <sheetViews>
    <sheetView showGridLines="0" topLeftCell="B14" zoomScale="90" zoomScaleNormal="90" workbookViewId="0">
      <selection activeCell="E11" sqref="E11: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50</v>
      </c>
      <c r="H4" s="249">
        <v>18</v>
      </c>
      <c r="I4" s="301">
        <v>61</v>
      </c>
      <c r="J4" s="291">
        <f t="shared" ref="J4:J19" si="0">SUM(D4:I4)</f>
        <v>279</v>
      </c>
      <c r="K4" s="41">
        <v>46179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0</v>
      </c>
      <c r="I5" s="302">
        <v>8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3</v>
      </c>
      <c r="H6" s="239">
        <v>2</v>
      </c>
      <c r="I6" s="302">
        <v>3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51</v>
      </c>
      <c r="E7" s="13">
        <v>52</v>
      </c>
      <c r="F7" s="55">
        <v>31</v>
      </c>
      <c r="G7" s="239">
        <v>42</v>
      </c>
      <c r="H7" s="239">
        <v>16</v>
      </c>
      <c r="I7" s="302">
        <v>50</v>
      </c>
      <c r="J7" s="205">
        <f t="shared" si="0"/>
        <v>242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38</v>
      </c>
      <c r="H8" s="239">
        <v>15</v>
      </c>
      <c r="I8" s="302">
        <v>46</v>
      </c>
      <c r="J8" s="205">
        <f t="shared" si="0"/>
        <v>217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4</v>
      </c>
      <c r="H9" s="239">
        <v>1</v>
      </c>
      <c r="I9" s="302">
        <v>4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55</v>
      </c>
      <c r="E11" s="13">
        <v>45</v>
      </c>
      <c r="F11" s="55">
        <v>34</v>
      </c>
      <c r="G11" s="239">
        <v>59</v>
      </c>
      <c r="H11" s="239">
        <v>15</v>
      </c>
      <c r="I11" s="302">
        <v>45</v>
      </c>
      <c r="J11" s="205">
        <f t="shared" si="0"/>
        <v>253</v>
      </c>
    </row>
    <row r="12" spans="2:12" x14ac:dyDescent="0.35">
      <c r="B12" s="3" t="s">
        <v>611</v>
      </c>
      <c r="D12" s="248">
        <v>2</v>
      </c>
      <c r="E12" s="13">
        <v>1</v>
      </c>
      <c r="F12" s="55">
        <v>2</v>
      </c>
      <c r="G12" s="239">
        <v>3</v>
      </c>
      <c r="H12" s="239">
        <v>1</v>
      </c>
      <c r="I12" s="302">
        <v>5</v>
      </c>
      <c r="J12" s="205">
        <f t="shared" si="0"/>
        <v>14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1</v>
      </c>
      <c r="H13" s="239">
        <v>1</v>
      </c>
      <c r="I13" s="302">
        <v>4</v>
      </c>
      <c r="J13" s="205">
        <f t="shared" si="0"/>
        <v>16</v>
      </c>
    </row>
    <row r="14" spans="2:12" x14ac:dyDescent="0.35">
      <c r="B14" s="3" t="s">
        <v>112</v>
      </c>
      <c r="D14" s="248">
        <v>10</v>
      </c>
      <c r="E14" s="13">
        <v>0</v>
      </c>
      <c r="F14" s="55">
        <v>0</v>
      </c>
      <c r="G14" s="239">
        <v>9</v>
      </c>
      <c r="H14" s="239">
        <v>0</v>
      </c>
      <c r="I14" s="302">
        <v>3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13">
        <v>6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12</v>
      </c>
      <c r="E16" s="13">
        <v>0</v>
      </c>
      <c r="F16" s="315">
        <v>0</v>
      </c>
      <c r="G16" s="263">
        <v>5</v>
      </c>
      <c r="H16" s="239">
        <v>0</v>
      </c>
      <c r="I16" s="302">
        <v>12</v>
      </c>
      <c r="J16" s="205">
        <f t="shared" si="0"/>
        <v>29</v>
      </c>
    </row>
    <row r="17" spans="2:10" x14ac:dyDescent="0.35">
      <c r="B17" s="3" t="s">
        <v>14</v>
      </c>
      <c r="D17" s="248">
        <v>0</v>
      </c>
      <c r="E17" s="13">
        <v>2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11</v>
      </c>
      <c r="E18" s="13">
        <v>0</v>
      </c>
      <c r="F18" s="315">
        <v>2</v>
      </c>
      <c r="G18" s="239">
        <v>0</v>
      </c>
      <c r="H18" s="303">
        <v>0</v>
      </c>
      <c r="I18" s="302">
        <v>0</v>
      </c>
      <c r="J18" s="205">
        <f t="shared" si="0"/>
        <v>13</v>
      </c>
    </row>
    <row r="19" spans="2:10" x14ac:dyDescent="0.35">
      <c r="B19" s="3" t="s">
        <v>16</v>
      </c>
      <c r="D19" s="248">
        <v>23</v>
      </c>
      <c r="E19" s="13">
        <v>2</v>
      </c>
      <c r="F19" s="315">
        <v>2</v>
      </c>
      <c r="G19" s="299">
        <v>5</v>
      </c>
      <c r="H19" s="239">
        <v>0</v>
      </c>
      <c r="I19" s="302">
        <v>12</v>
      </c>
      <c r="J19" s="205">
        <f t="shared" si="0"/>
        <v>44</v>
      </c>
    </row>
    <row r="20" spans="2:10" x14ac:dyDescent="0.35">
      <c r="B20" s="3" t="s">
        <v>17</v>
      </c>
      <c r="D20" s="304">
        <v>4.4999999999999997E-3</v>
      </c>
      <c r="E20" s="141">
        <v>8.9999999999999993E-3</v>
      </c>
      <c r="F20" s="318">
        <v>7.9000000000000008E-3</v>
      </c>
      <c r="G20" s="265" t="s">
        <v>118</v>
      </c>
      <c r="H20" s="265">
        <v>2.7000000000000001E-3</v>
      </c>
      <c r="I20" s="305">
        <v>6.3E-3</v>
      </c>
      <c r="J20" s="207">
        <f>AVERAGE(D20:I20)</f>
        <v>6.0800000000000003E-3</v>
      </c>
    </row>
    <row r="21" spans="2:10" x14ac:dyDescent="0.35">
      <c r="B21" s="3" t="s">
        <v>18</v>
      </c>
      <c r="D21" s="304">
        <v>7.7999999999999996E-3</v>
      </c>
      <c r="E21" s="141">
        <v>7.1999999999999998E-3</v>
      </c>
      <c r="F21" s="318">
        <v>7.1999999999999998E-3</v>
      </c>
      <c r="G21" s="265">
        <v>9.4999999999999998E-3</v>
      </c>
      <c r="H21" s="265">
        <v>4.5999999999999999E-3</v>
      </c>
      <c r="I21" s="305">
        <v>5.5999999999999999E-3</v>
      </c>
      <c r="J21" s="207">
        <f>AVERAGE(D21:I21)</f>
        <v>6.9833333333333336E-3</v>
      </c>
    </row>
    <row r="22" spans="2:10" x14ac:dyDescent="0.35">
      <c r="B22" s="3" t="s">
        <v>19</v>
      </c>
      <c r="D22" s="307">
        <v>0.75</v>
      </c>
      <c r="E22" s="319">
        <v>0.77</v>
      </c>
      <c r="F22" s="320">
        <v>0.73</v>
      </c>
      <c r="G22" s="268">
        <v>0.73</v>
      </c>
      <c r="H22" s="268">
        <v>0.4</v>
      </c>
      <c r="I22" s="308">
        <v>0.59</v>
      </c>
      <c r="J22" s="208">
        <f>AVERAGE(D22:I22)</f>
        <v>0.66166666666666663</v>
      </c>
    </row>
    <row r="23" spans="2:10" x14ac:dyDescent="0.35">
      <c r="B23" s="3" t="s">
        <v>20</v>
      </c>
      <c r="D23" s="279">
        <v>39928</v>
      </c>
      <c r="E23" s="321">
        <v>27822</v>
      </c>
      <c r="F23" s="322">
        <v>22905</v>
      </c>
      <c r="G23" s="273">
        <v>42600</v>
      </c>
      <c r="H23" s="273">
        <v>5745</v>
      </c>
      <c r="I23" s="281">
        <v>41732</v>
      </c>
      <c r="J23" s="210">
        <f>SUM(D23:I23)</f>
        <v>180732</v>
      </c>
    </row>
    <row r="24" spans="2:10" x14ac:dyDescent="0.35">
      <c r="B24" s="3" t="s">
        <v>21</v>
      </c>
      <c r="D24" s="248">
        <v>590</v>
      </c>
      <c r="E24" s="13">
        <v>509</v>
      </c>
      <c r="F24" s="55">
        <v>328</v>
      </c>
      <c r="G24" s="239">
        <v>651</v>
      </c>
      <c r="H24" s="263">
        <v>223</v>
      </c>
      <c r="I24" s="302">
        <v>497</v>
      </c>
      <c r="J24" s="205">
        <f>SUM(D24:I24)</f>
        <v>2798</v>
      </c>
    </row>
    <row r="25" spans="2:10" x14ac:dyDescent="0.35">
      <c r="B25" s="3" t="s">
        <v>23</v>
      </c>
      <c r="D25" s="248">
        <v>8</v>
      </c>
      <c r="E25" s="145">
        <v>10</v>
      </c>
      <c r="F25" s="323" t="s">
        <v>29</v>
      </c>
      <c r="G25" s="239">
        <v>5</v>
      </c>
      <c r="H25" s="289" t="s">
        <v>29</v>
      </c>
      <c r="I25" s="302">
        <v>4</v>
      </c>
      <c r="J25" s="205">
        <f>SUM(D25:I25)</f>
        <v>27</v>
      </c>
    </row>
    <row r="26" spans="2:10" x14ac:dyDescent="0.35">
      <c r="B26" s="3" t="s">
        <v>24</v>
      </c>
      <c r="D26" s="307">
        <v>0.68</v>
      </c>
      <c r="E26" s="170">
        <v>0.86</v>
      </c>
      <c r="F26" s="323" t="s">
        <v>29</v>
      </c>
      <c r="G26" s="268">
        <v>0.49</v>
      </c>
      <c r="H26" s="289" t="s">
        <v>29</v>
      </c>
      <c r="I26" s="308">
        <v>0.75</v>
      </c>
      <c r="J26" s="208">
        <f>AVERAGE(D26:I26)</f>
        <v>0.69500000000000006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0.64</v>
      </c>
      <c r="E28" s="331">
        <v>0.61</v>
      </c>
      <c r="F28" s="332" t="s">
        <v>29</v>
      </c>
      <c r="G28" s="285">
        <v>0.68</v>
      </c>
      <c r="H28" s="280" t="s">
        <v>29</v>
      </c>
      <c r="I28" s="312">
        <v>0.7</v>
      </c>
      <c r="J28" s="212">
        <f>AVERAGE(D28:I28)</f>
        <v>0.65749999999999997</v>
      </c>
    </row>
  </sheetData>
  <pageMargins left="0.511811024" right="0.511811024" top="0.78740157500000008" bottom="0.78740157500000008" header="0.31496062000000008" footer="0.31496062000000008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C609-A179-4F78-A2D3-805777D9A3E4}">
  <dimension ref="B3:L28"/>
  <sheetViews>
    <sheetView showGridLines="0" topLeftCell="A12" zoomScale="90" zoomScaleNormal="90" workbookViewId="0">
      <selection activeCell="E11" sqref="E11: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276</v>
      </c>
      <c r="K4" s="41">
        <v>46181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2</v>
      </c>
      <c r="I6" s="302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51</v>
      </c>
      <c r="E7" s="13">
        <v>52</v>
      </c>
      <c r="F7" s="55">
        <v>31</v>
      </c>
      <c r="G7" s="239">
        <v>40</v>
      </c>
      <c r="H7" s="239">
        <v>12</v>
      </c>
      <c r="I7" s="302">
        <v>51</v>
      </c>
      <c r="J7" s="205">
        <f t="shared" si="0"/>
        <v>237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37</v>
      </c>
      <c r="H8" s="239">
        <v>12</v>
      </c>
      <c r="I8" s="302">
        <v>47</v>
      </c>
      <c r="J8" s="205">
        <f t="shared" si="0"/>
        <v>214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50</v>
      </c>
      <c r="E11" s="13">
        <v>48</v>
      </c>
      <c r="F11" s="55">
        <v>34</v>
      </c>
      <c r="G11" s="239">
        <v>42</v>
      </c>
      <c r="H11" s="239">
        <v>11</v>
      </c>
      <c r="I11" s="302">
        <v>43</v>
      </c>
      <c r="J11" s="205">
        <f t="shared" si="0"/>
        <v>228</v>
      </c>
    </row>
    <row r="12" spans="2:12" x14ac:dyDescent="0.35">
      <c r="B12" s="3" t="s">
        <v>611</v>
      </c>
      <c r="D12" s="248">
        <v>5</v>
      </c>
      <c r="E12" s="13">
        <v>1</v>
      </c>
      <c r="F12" s="55">
        <v>4</v>
      </c>
      <c r="G12" s="239">
        <v>4</v>
      </c>
      <c r="H12" s="239">
        <v>1</v>
      </c>
      <c r="I12" s="302">
        <v>11</v>
      </c>
      <c r="J12" s="205">
        <f t="shared" si="0"/>
        <v>26</v>
      </c>
    </row>
    <row r="13" spans="2:12" x14ac:dyDescent="0.35">
      <c r="B13" s="3" t="s">
        <v>11</v>
      </c>
      <c r="D13" s="248">
        <v>2</v>
      </c>
      <c r="E13" s="13">
        <v>0</v>
      </c>
      <c r="F13" s="55">
        <v>1</v>
      </c>
      <c r="G13" s="239">
        <v>0</v>
      </c>
      <c r="H13" s="239">
        <v>0</v>
      </c>
      <c r="I13" s="302">
        <v>1</v>
      </c>
      <c r="J13" s="205">
        <f t="shared" si="0"/>
        <v>4</v>
      </c>
    </row>
    <row r="14" spans="2:12" x14ac:dyDescent="0.35">
      <c r="B14" s="3" t="s">
        <v>112</v>
      </c>
      <c r="D14" s="248">
        <v>2</v>
      </c>
      <c r="E14" s="13">
        <v>6</v>
      </c>
      <c r="F14" s="55">
        <v>0</v>
      </c>
      <c r="G14" s="239">
        <v>5</v>
      </c>
      <c r="H14" s="239">
        <v>0</v>
      </c>
      <c r="I14" s="302">
        <v>2</v>
      </c>
      <c r="J14" s="205">
        <f t="shared" si="0"/>
        <v>15</v>
      </c>
    </row>
    <row r="15" spans="2:12" x14ac:dyDescent="0.35">
      <c r="B15" s="3" t="s">
        <v>113</v>
      </c>
      <c r="D15" s="248">
        <v>1</v>
      </c>
      <c r="E15" s="13">
        <v>2</v>
      </c>
      <c r="F15" s="55">
        <v>2</v>
      </c>
      <c r="G15" s="239">
        <v>3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30</v>
      </c>
      <c r="E16" s="13">
        <v>0</v>
      </c>
      <c r="F16" s="315">
        <v>0</v>
      </c>
      <c r="G16" s="263">
        <v>7</v>
      </c>
      <c r="H16" s="239">
        <v>0</v>
      </c>
      <c r="I16" s="302">
        <v>18</v>
      </c>
      <c r="J16" s="205">
        <f t="shared" si="0"/>
        <v>55</v>
      </c>
    </row>
    <row r="17" spans="2:10" x14ac:dyDescent="0.35">
      <c r="B17" s="3" t="s">
        <v>14</v>
      </c>
      <c r="D17" s="248">
        <v>11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11</v>
      </c>
    </row>
    <row r="18" spans="2:10" x14ac:dyDescent="0.35">
      <c r="B18" s="3" t="s">
        <v>15</v>
      </c>
      <c r="D18" s="248">
        <v>0</v>
      </c>
      <c r="E18" s="13">
        <v>0</v>
      </c>
      <c r="F18" s="315">
        <v>8</v>
      </c>
      <c r="G18" s="239">
        <v>0</v>
      </c>
      <c r="H18" s="303">
        <v>0</v>
      </c>
      <c r="I18" s="302">
        <v>0</v>
      </c>
      <c r="J18" s="205">
        <f t="shared" si="0"/>
        <v>8</v>
      </c>
    </row>
    <row r="19" spans="2:10" x14ac:dyDescent="0.35">
      <c r="B19" s="3" t="s">
        <v>16</v>
      </c>
      <c r="D19" s="248">
        <v>41</v>
      </c>
      <c r="E19" s="13">
        <v>0</v>
      </c>
      <c r="F19" s="315">
        <v>8</v>
      </c>
      <c r="G19" s="299">
        <v>7</v>
      </c>
      <c r="H19" s="239">
        <v>0</v>
      </c>
      <c r="I19" s="302">
        <v>18</v>
      </c>
      <c r="J19" s="205">
        <f t="shared" si="0"/>
        <v>74</v>
      </c>
    </row>
    <row r="20" spans="2:10" x14ac:dyDescent="0.35">
      <c r="B20" s="3" t="s">
        <v>17</v>
      </c>
      <c r="D20" s="304">
        <v>6.8999999999999999E-3</v>
      </c>
      <c r="E20" s="141">
        <v>2.41E-2</v>
      </c>
      <c r="F20" s="318">
        <v>8.8999999999999999E-3</v>
      </c>
      <c r="G20" s="265">
        <v>3.5000000000000001E-3</v>
      </c>
      <c r="H20" s="265">
        <v>5.0000000000000001E-3</v>
      </c>
      <c r="I20" s="305">
        <v>2.6800000000000001E-2</v>
      </c>
      <c r="J20" s="207">
        <f>AVERAGE(D20:I20)</f>
        <v>1.2533333333333334E-2</v>
      </c>
    </row>
    <row r="21" spans="2:10" x14ac:dyDescent="0.35">
      <c r="B21" s="3" t="s">
        <v>18</v>
      </c>
      <c r="D21" s="304">
        <v>7.4999999999999997E-3</v>
      </c>
      <c r="E21" s="141">
        <v>1.7299999999999999E-2</v>
      </c>
      <c r="F21" s="318">
        <v>5.7999999999999996E-3</v>
      </c>
      <c r="G21" s="265">
        <v>8.3999999999999995E-3</v>
      </c>
      <c r="H21" s="265">
        <v>4.7999999999999996E-3</v>
      </c>
      <c r="I21" s="305">
        <v>1.0800000000000001E-2</v>
      </c>
      <c r="J21" s="207">
        <f>AVERAGE(D21:I21)</f>
        <v>9.0999999999999987E-3</v>
      </c>
    </row>
    <row r="22" spans="2:10" x14ac:dyDescent="0.35">
      <c r="B22" s="3" t="s">
        <v>19</v>
      </c>
      <c r="D22" s="307">
        <v>0.74</v>
      </c>
      <c r="E22" s="319">
        <v>0.91</v>
      </c>
      <c r="F22" s="320">
        <v>0.85</v>
      </c>
      <c r="G22" s="268">
        <v>0.63</v>
      </c>
      <c r="H22" s="268">
        <v>0.37</v>
      </c>
      <c r="I22" s="308">
        <v>0.56999999999999995</v>
      </c>
      <c r="J22" s="208">
        <f>AVERAGE(D22:I22)</f>
        <v>0.67833333333333334</v>
      </c>
    </row>
    <row r="23" spans="2:10" x14ac:dyDescent="0.35">
      <c r="B23" s="3" t="s">
        <v>20</v>
      </c>
      <c r="D23" s="279">
        <v>45673</v>
      </c>
      <c r="E23" s="321">
        <v>38814</v>
      </c>
      <c r="F23" s="322">
        <v>25160</v>
      </c>
      <c r="G23" s="273">
        <v>35811</v>
      </c>
      <c r="H23" s="273">
        <v>4023</v>
      </c>
      <c r="I23" s="281">
        <v>37719</v>
      </c>
      <c r="J23" s="210">
        <f>SUM(D23:I23)</f>
        <v>187200</v>
      </c>
    </row>
    <row r="24" spans="2:10" x14ac:dyDescent="0.35">
      <c r="B24" s="3" t="s">
        <v>21</v>
      </c>
      <c r="D24" s="248">
        <v>332</v>
      </c>
      <c r="E24" s="13">
        <v>744</v>
      </c>
      <c r="F24" s="55">
        <v>397</v>
      </c>
      <c r="G24" s="239">
        <v>488</v>
      </c>
      <c r="H24" s="263">
        <v>189</v>
      </c>
      <c r="I24" s="302">
        <v>453</v>
      </c>
      <c r="J24" s="205">
        <f>SUM(D24:I24)</f>
        <v>2603</v>
      </c>
    </row>
    <row r="25" spans="2:10" x14ac:dyDescent="0.35">
      <c r="B25" s="3" t="s">
        <v>23</v>
      </c>
      <c r="D25" s="248">
        <v>24</v>
      </c>
      <c r="E25" s="145">
        <v>7</v>
      </c>
      <c r="F25" s="323" t="s">
        <v>29</v>
      </c>
      <c r="G25" s="239">
        <v>13</v>
      </c>
      <c r="H25" s="289" t="s">
        <v>29</v>
      </c>
      <c r="I25" s="302">
        <v>21</v>
      </c>
      <c r="J25" s="205">
        <f>SUM(D25:I25)</f>
        <v>65</v>
      </c>
    </row>
    <row r="26" spans="2:10" x14ac:dyDescent="0.35">
      <c r="B26" s="3" t="s">
        <v>24</v>
      </c>
      <c r="D26" s="307">
        <v>0.84</v>
      </c>
      <c r="E26" s="170">
        <v>0.84</v>
      </c>
      <c r="F26" s="323" t="s">
        <v>29</v>
      </c>
      <c r="G26" s="268">
        <v>0.6</v>
      </c>
      <c r="H26" s="289" t="s">
        <v>29</v>
      </c>
      <c r="I26" s="308">
        <v>0.84</v>
      </c>
      <c r="J26" s="208">
        <f>AVERAGE(D26:I26)</f>
        <v>0.77999999999999992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0.71</v>
      </c>
      <c r="J28" s="212">
        <f>AVERAGE(D28:I28)</f>
        <v>0.67249999999999999</v>
      </c>
    </row>
  </sheetData>
  <pageMargins left="0.511811024" right="0.511811024" top="0.78740157500000008" bottom="0.78740157500000008" header="0.31496062000000008" footer="0.31496062000000008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5107-D8C2-4B3E-B1EC-2C7E616F30AB}">
  <dimension ref="B3:L28"/>
  <sheetViews>
    <sheetView showGridLines="0" topLeftCell="A10" zoomScale="90" zoomScaleNormal="90" workbookViewId="0">
      <selection activeCell="H30" sqref="H3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276</v>
      </c>
      <c r="K4" s="41">
        <v>46182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29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2</v>
      </c>
      <c r="H6" s="239">
        <v>1</v>
      </c>
      <c r="I6" s="302">
        <v>6</v>
      </c>
      <c r="J6" s="205">
        <f t="shared" si="0"/>
        <v>13</v>
      </c>
      <c r="K6" s="41"/>
      <c r="L6" s="25"/>
    </row>
    <row r="7" spans="2:12" x14ac:dyDescent="0.35">
      <c r="B7" s="82" t="s">
        <v>54</v>
      </c>
      <c r="D7" s="96">
        <v>49</v>
      </c>
      <c r="E7" s="13">
        <v>52</v>
      </c>
      <c r="F7" s="55">
        <v>31</v>
      </c>
      <c r="G7" s="239">
        <v>40</v>
      </c>
      <c r="H7" s="239">
        <v>15</v>
      </c>
      <c r="I7" s="302">
        <v>47</v>
      </c>
      <c r="J7" s="205">
        <f t="shared" si="0"/>
        <v>234</v>
      </c>
      <c r="L7" s="25"/>
    </row>
    <row r="8" spans="2:12" x14ac:dyDescent="0.35">
      <c r="B8" s="3" t="s">
        <v>7</v>
      </c>
      <c r="D8" s="96">
        <v>40</v>
      </c>
      <c r="E8" s="13">
        <v>48</v>
      </c>
      <c r="F8" s="55">
        <v>28</v>
      </c>
      <c r="G8" s="239">
        <v>37</v>
      </c>
      <c r="H8" s="239">
        <v>15</v>
      </c>
      <c r="I8" s="302">
        <v>41</v>
      </c>
      <c r="J8" s="205">
        <f t="shared" si="0"/>
        <v>209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0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58</v>
      </c>
      <c r="E11" s="13">
        <v>41</v>
      </c>
      <c r="F11" s="55">
        <v>32</v>
      </c>
      <c r="G11" s="239">
        <v>46</v>
      </c>
      <c r="H11" s="239">
        <v>15</v>
      </c>
      <c r="I11" s="302">
        <v>46</v>
      </c>
      <c r="J11" s="205">
        <f t="shared" si="0"/>
        <v>238</v>
      </c>
    </row>
    <row r="12" spans="2:12" x14ac:dyDescent="0.35">
      <c r="B12" s="3" t="s">
        <v>611</v>
      </c>
      <c r="D12" s="248">
        <v>2</v>
      </c>
      <c r="E12" s="13">
        <v>4</v>
      </c>
      <c r="F12" s="55">
        <v>3</v>
      </c>
      <c r="G12" s="239">
        <v>5</v>
      </c>
      <c r="H12" s="239">
        <v>0</v>
      </c>
      <c r="I12" s="302">
        <v>8</v>
      </c>
      <c r="J12" s="205">
        <f t="shared" si="0"/>
        <v>22</v>
      </c>
    </row>
    <row r="13" spans="2:12" x14ac:dyDescent="0.35">
      <c r="B13" s="3" t="s">
        <v>11</v>
      </c>
      <c r="D13" s="248">
        <v>10</v>
      </c>
      <c r="E13" s="13">
        <v>1</v>
      </c>
      <c r="F13" s="55">
        <v>1</v>
      </c>
      <c r="G13" s="239">
        <v>0</v>
      </c>
      <c r="H13" s="239">
        <v>0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7</v>
      </c>
      <c r="E14" s="13">
        <v>2</v>
      </c>
      <c r="F14" s="55">
        <v>3</v>
      </c>
      <c r="G14" s="239">
        <v>6</v>
      </c>
      <c r="H14" s="239">
        <v>0</v>
      </c>
      <c r="I14" s="302">
        <v>0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13">
        <v>0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5</v>
      </c>
    </row>
    <row r="16" spans="2:12" x14ac:dyDescent="0.35">
      <c r="B16" s="3" t="s">
        <v>13</v>
      </c>
      <c r="D16" s="248">
        <v>27</v>
      </c>
      <c r="E16" s="13">
        <v>0</v>
      </c>
      <c r="F16" s="315">
        <v>0</v>
      </c>
      <c r="G16" s="263">
        <v>5</v>
      </c>
      <c r="H16" s="239">
        <v>0</v>
      </c>
      <c r="I16" s="302">
        <v>35</v>
      </c>
      <c r="J16" s="205">
        <f t="shared" si="0"/>
        <v>67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7</v>
      </c>
      <c r="E18" s="13">
        <v>0</v>
      </c>
      <c r="F18" s="315">
        <v>4</v>
      </c>
      <c r="G18" s="239">
        <v>0</v>
      </c>
      <c r="H18" s="303">
        <v>0</v>
      </c>
      <c r="I18" s="302">
        <v>0</v>
      </c>
      <c r="J18" s="205">
        <f t="shared" si="0"/>
        <v>11</v>
      </c>
    </row>
    <row r="19" spans="2:10" x14ac:dyDescent="0.35">
      <c r="B19" s="3" t="s">
        <v>16</v>
      </c>
      <c r="D19" s="248">
        <v>34</v>
      </c>
      <c r="E19" s="13">
        <v>0</v>
      </c>
      <c r="F19" s="315">
        <v>4</v>
      </c>
      <c r="G19" s="299">
        <v>5</v>
      </c>
      <c r="H19" s="239">
        <v>2</v>
      </c>
      <c r="I19" s="302">
        <v>35</v>
      </c>
      <c r="J19" s="205">
        <f t="shared" si="0"/>
        <v>80</v>
      </c>
    </row>
    <row r="20" spans="2:10" x14ac:dyDescent="0.35">
      <c r="B20" s="3" t="s">
        <v>17</v>
      </c>
      <c r="D20" s="304">
        <v>1.04E-2</v>
      </c>
      <c r="E20" s="141">
        <v>1.6799999999999999E-2</v>
      </c>
      <c r="F20" s="318">
        <v>5.4000000000000003E-3</v>
      </c>
      <c r="G20" s="265">
        <v>5.8999999999999999E-3</v>
      </c>
      <c r="H20" s="265">
        <v>2.0899999999999998E-2</v>
      </c>
      <c r="I20" s="305">
        <v>5.8999999999999999E-3</v>
      </c>
      <c r="J20" s="207">
        <f>AVERAGE(D20:I20)</f>
        <v>1.0883333333333333E-2</v>
      </c>
    </row>
    <row r="21" spans="2:10" x14ac:dyDescent="0.35">
      <c r="B21" s="3" t="s">
        <v>18</v>
      </c>
      <c r="D21" s="304">
        <v>7.4999999999999997E-3</v>
      </c>
      <c r="E21" s="141">
        <v>1.72E-2</v>
      </c>
      <c r="F21" s="318">
        <v>5.7000000000000002E-3</v>
      </c>
      <c r="G21" s="265">
        <v>7.7999999999999996E-3</v>
      </c>
      <c r="H21" s="265">
        <v>5.5999999999999999E-3</v>
      </c>
      <c r="I21" s="305">
        <v>1.0800000000000001E-2</v>
      </c>
      <c r="J21" s="207">
        <f>AVERAGE(D21:I21)</f>
        <v>9.0999999999999987E-3</v>
      </c>
    </row>
    <row r="22" spans="2:10" x14ac:dyDescent="0.35">
      <c r="B22" s="3" t="s">
        <v>19</v>
      </c>
      <c r="D22" s="307">
        <v>0.8</v>
      </c>
      <c r="E22" s="319">
        <v>0.8</v>
      </c>
      <c r="F22" s="320">
        <v>0.81</v>
      </c>
      <c r="G22" s="268">
        <v>0.67</v>
      </c>
      <c r="H22" s="268">
        <v>0.48</v>
      </c>
      <c r="I22" s="308">
        <v>0.55000000000000004</v>
      </c>
      <c r="J22" s="208">
        <f>AVERAGE(D22:I22)</f>
        <v>0.68500000000000005</v>
      </c>
    </row>
    <row r="23" spans="2:10" x14ac:dyDescent="0.35">
      <c r="B23" s="3" t="s">
        <v>20</v>
      </c>
      <c r="D23" s="279">
        <v>49110</v>
      </c>
      <c r="E23" s="321">
        <v>26095</v>
      </c>
      <c r="F23" s="322">
        <v>25749</v>
      </c>
      <c r="G23" s="273">
        <v>43936</v>
      </c>
      <c r="H23" s="273">
        <v>7200</v>
      </c>
      <c r="I23" s="281">
        <v>48748</v>
      </c>
      <c r="J23" s="210">
        <f>SUM(D23:I23)</f>
        <v>200838</v>
      </c>
    </row>
    <row r="24" spans="2:10" x14ac:dyDescent="0.35">
      <c r="B24" s="3" t="s">
        <v>21</v>
      </c>
      <c r="D24" s="248">
        <v>763</v>
      </c>
      <c r="E24" s="13">
        <v>566</v>
      </c>
      <c r="F24" s="55">
        <v>376</v>
      </c>
      <c r="G24" s="239">
        <v>546</v>
      </c>
      <c r="H24" s="239">
        <v>218</v>
      </c>
      <c r="I24" s="302">
        <v>394</v>
      </c>
      <c r="J24" s="205">
        <f>SUM(D24:I24)</f>
        <v>2863</v>
      </c>
    </row>
    <row r="25" spans="2:10" x14ac:dyDescent="0.35">
      <c r="B25" s="3" t="s">
        <v>23</v>
      </c>
      <c r="D25" s="248">
        <v>6</v>
      </c>
      <c r="E25" s="145">
        <v>10</v>
      </c>
      <c r="F25" s="323" t="s">
        <v>29</v>
      </c>
      <c r="G25" s="239">
        <v>6</v>
      </c>
      <c r="H25" s="289" t="s">
        <v>29</v>
      </c>
      <c r="I25" s="302">
        <v>2</v>
      </c>
      <c r="J25" s="205">
        <f>SUM(D25:I25)</f>
        <v>24</v>
      </c>
    </row>
    <row r="26" spans="2:10" x14ac:dyDescent="0.35">
      <c r="B26" s="3" t="s">
        <v>24</v>
      </c>
      <c r="D26" s="307">
        <v>0.82</v>
      </c>
      <c r="E26" s="170">
        <v>0.81</v>
      </c>
      <c r="F26" s="323" t="s">
        <v>29</v>
      </c>
      <c r="G26" s="268">
        <v>0.59</v>
      </c>
      <c r="H26" s="289" t="s">
        <v>29</v>
      </c>
      <c r="I26" s="308">
        <v>0.85</v>
      </c>
      <c r="J26" s="208">
        <f>AVERAGE(D26:I26)</f>
        <v>0.76749999999999996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>
        <v>0.66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0.71</v>
      </c>
      <c r="J28" s="212">
        <f>AVERAGE(D28:I28)</f>
        <v>0.67249999999999999</v>
      </c>
    </row>
  </sheetData>
  <pageMargins left="0.511811024" right="0.511811024" top="0.78740157500000008" bottom="0.78740157500000008" header="0.31496062000000008" footer="0.31496062000000008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DC85-323C-4437-8A71-9ECA48BE35D2}">
  <dimension ref="B3:L32"/>
  <sheetViews>
    <sheetView showGridLines="0" topLeftCell="A9" zoomScale="90" zoomScaleNormal="90" workbookViewId="0">
      <selection activeCell="E11" sqref="E11:F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217</v>
      </c>
      <c r="K4" s="41">
        <v>46183</v>
      </c>
      <c r="L4" s="25"/>
    </row>
    <row r="5" spans="2:12" x14ac:dyDescent="0.35">
      <c r="B5" s="82" t="s">
        <v>53</v>
      </c>
      <c r="D5" s="248"/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58"/>
      <c r="E6" s="316">
        <v>0</v>
      </c>
      <c r="F6" s="317">
        <v>0</v>
      </c>
      <c r="G6" s="239">
        <v>2</v>
      </c>
      <c r="H6" s="239">
        <v>2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248"/>
      <c r="E7" s="13">
        <v>52</v>
      </c>
      <c r="F7" s="55">
        <v>31</v>
      </c>
      <c r="G7" s="239">
        <v>40</v>
      </c>
      <c r="H7" s="239">
        <v>14</v>
      </c>
      <c r="I7" s="302">
        <v>52</v>
      </c>
      <c r="J7" s="205">
        <f t="shared" si="0"/>
        <v>189</v>
      </c>
      <c r="L7" s="25"/>
    </row>
    <row r="8" spans="2:12" x14ac:dyDescent="0.35">
      <c r="B8" s="3" t="s">
        <v>7</v>
      </c>
      <c r="D8" s="248"/>
      <c r="E8" s="13">
        <v>48</v>
      </c>
      <c r="F8" s="55">
        <v>28</v>
      </c>
      <c r="G8" s="239">
        <v>37</v>
      </c>
      <c r="H8" s="239">
        <v>14</v>
      </c>
      <c r="I8" s="302">
        <v>47</v>
      </c>
      <c r="J8" s="205">
        <f t="shared" si="0"/>
        <v>174</v>
      </c>
    </row>
    <row r="9" spans="2:12" x14ac:dyDescent="0.35">
      <c r="B9" s="3" t="s">
        <v>8</v>
      </c>
      <c r="D9" s="248"/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11</v>
      </c>
    </row>
    <row r="10" spans="2:12" x14ac:dyDescent="0.35">
      <c r="B10" s="3" t="s">
        <v>9</v>
      </c>
      <c r="D10" s="248"/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/>
      <c r="E11" s="13">
        <v>44</v>
      </c>
      <c r="F11" s="55">
        <v>29</v>
      </c>
      <c r="G11" s="239">
        <v>44</v>
      </c>
      <c r="H11" s="239">
        <v>15</v>
      </c>
      <c r="I11" s="302">
        <v>51</v>
      </c>
      <c r="J11" s="205">
        <f t="shared" si="0"/>
        <v>183</v>
      </c>
    </row>
    <row r="12" spans="2:12" x14ac:dyDescent="0.35">
      <c r="B12" s="3" t="s">
        <v>611</v>
      </c>
      <c r="D12" s="248"/>
      <c r="E12" s="13">
        <v>3</v>
      </c>
      <c r="F12" s="55">
        <v>5</v>
      </c>
      <c r="G12" s="239">
        <v>1</v>
      </c>
      <c r="H12" s="239">
        <v>2</v>
      </c>
      <c r="I12" s="302">
        <v>4</v>
      </c>
      <c r="J12" s="205">
        <f t="shared" si="0"/>
        <v>15</v>
      </c>
    </row>
    <row r="13" spans="2:12" x14ac:dyDescent="0.35">
      <c r="B13" s="3" t="s">
        <v>11</v>
      </c>
      <c r="D13" s="248"/>
      <c r="E13" s="13">
        <v>0</v>
      </c>
      <c r="F13" s="55">
        <v>0</v>
      </c>
      <c r="G13" s="239">
        <v>0</v>
      </c>
      <c r="H13" s="239">
        <v>0</v>
      </c>
      <c r="I13" s="302">
        <v>2</v>
      </c>
      <c r="J13" s="205">
        <f t="shared" si="0"/>
        <v>2</v>
      </c>
    </row>
    <row r="14" spans="2:12" x14ac:dyDescent="0.35">
      <c r="B14" s="3" t="s">
        <v>112</v>
      </c>
      <c r="D14" s="248"/>
      <c r="E14" s="13">
        <v>6</v>
      </c>
      <c r="F14" s="55">
        <v>0</v>
      </c>
      <c r="G14" s="239">
        <v>2</v>
      </c>
      <c r="H14" s="239">
        <v>0</v>
      </c>
      <c r="I14" s="302">
        <v>1</v>
      </c>
      <c r="J14" s="205">
        <f t="shared" si="0"/>
        <v>9</v>
      </c>
    </row>
    <row r="15" spans="2:12" x14ac:dyDescent="0.35">
      <c r="B15" s="3" t="s">
        <v>113</v>
      </c>
      <c r="D15" s="248"/>
      <c r="E15" s="13">
        <v>3</v>
      </c>
      <c r="F15" s="55">
        <v>0</v>
      </c>
      <c r="G15" s="239">
        <v>4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/>
      <c r="E16" s="13">
        <v>0</v>
      </c>
      <c r="F16" s="315">
        <v>0</v>
      </c>
      <c r="G16" s="263">
        <v>5</v>
      </c>
      <c r="H16" s="239">
        <v>0</v>
      </c>
      <c r="I16" s="302">
        <v>7</v>
      </c>
      <c r="J16" s="205">
        <f t="shared" si="0"/>
        <v>12</v>
      </c>
    </row>
    <row r="17" spans="2:10" x14ac:dyDescent="0.35">
      <c r="B17" s="3" t="s">
        <v>14</v>
      </c>
      <c r="D17" s="248"/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/>
      <c r="E18" s="13">
        <v>1</v>
      </c>
      <c r="F18" s="315">
        <v>0</v>
      </c>
      <c r="G18" s="239">
        <v>0</v>
      </c>
      <c r="H18" s="303">
        <v>0</v>
      </c>
      <c r="I18" s="302">
        <v>0</v>
      </c>
      <c r="J18" s="205">
        <f t="shared" si="0"/>
        <v>1</v>
      </c>
    </row>
    <row r="19" spans="2:10" x14ac:dyDescent="0.35">
      <c r="B19" s="3" t="s">
        <v>16</v>
      </c>
      <c r="D19" s="248"/>
      <c r="E19" s="13">
        <v>1</v>
      </c>
      <c r="F19" s="315">
        <v>0</v>
      </c>
      <c r="G19" s="299">
        <v>5</v>
      </c>
      <c r="H19" s="239">
        <v>9</v>
      </c>
      <c r="I19" s="302">
        <v>7</v>
      </c>
      <c r="J19" s="205">
        <f t="shared" si="0"/>
        <v>22</v>
      </c>
    </row>
    <row r="20" spans="2:10" x14ac:dyDescent="0.35">
      <c r="B20" s="3" t="s">
        <v>17</v>
      </c>
      <c r="D20" s="304"/>
      <c r="E20" s="141">
        <v>5.5999999999999999E-3</v>
      </c>
      <c r="F20" s="318">
        <v>4.3E-3</v>
      </c>
      <c r="G20" s="265">
        <v>4.4999999999999997E-3</v>
      </c>
      <c r="H20" s="265">
        <v>3.9199999999999999E-2</v>
      </c>
      <c r="I20" s="305">
        <v>4.7000000000000002E-3</v>
      </c>
      <c r="J20" s="207">
        <f>AVERAGE(D20:I20)</f>
        <v>1.166E-2</v>
      </c>
    </row>
    <row r="21" spans="2:10" x14ac:dyDescent="0.35">
      <c r="B21" s="3" t="s">
        <v>18</v>
      </c>
      <c r="D21" s="304"/>
      <c r="E21" s="141">
        <v>1.55E-2</v>
      </c>
      <c r="F21" s="318">
        <v>5.4999999999999997E-3</v>
      </c>
      <c r="G21" s="265">
        <v>7.7999999999999996E-3</v>
      </c>
      <c r="H21" s="265">
        <v>9.1000000000000004E-3</v>
      </c>
      <c r="I21" s="305">
        <v>1.0800000000000001E-2</v>
      </c>
      <c r="J21" s="207">
        <f>AVERAGE(D21:I21)</f>
        <v>9.7400000000000021E-3</v>
      </c>
    </row>
    <row r="22" spans="2:10" x14ac:dyDescent="0.35">
      <c r="B22" s="3" t="s">
        <v>19</v>
      </c>
      <c r="D22" s="307"/>
      <c r="E22" s="319">
        <v>0.84</v>
      </c>
      <c r="F22" s="320">
        <v>0.83</v>
      </c>
      <c r="G22" s="268">
        <v>0.72</v>
      </c>
      <c r="H22" s="268">
        <v>0.56000000000000005</v>
      </c>
      <c r="I22" s="308">
        <v>0.59</v>
      </c>
      <c r="J22" s="208">
        <f>AVERAGE(D22:I22)</f>
        <v>0.70799999999999996</v>
      </c>
    </row>
    <row r="23" spans="2:10" x14ac:dyDescent="0.35">
      <c r="B23" s="3" t="s">
        <v>20</v>
      </c>
      <c r="D23" s="279"/>
      <c r="E23" s="321">
        <v>34251</v>
      </c>
      <c r="F23" s="322">
        <v>29095</v>
      </c>
      <c r="G23" s="273">
        <v>41543</v>
      </c>
      <c r="H23" s="273">
        <v>8841</v>
      </c>
      <c r="I23" s="281">
        <v>46795</v>
      </c>
      <c r="J23" s="210">
        <f>SUM(D23:I23)</f>
        <v>160525</v>
      </c>
    </row>
    <row r="24" spans="2:10" x14ac:dyDescent="0.35">
      <c r="B24" s="3" t="s">
        <v>21</v>
      </c>
      <c r="D24" s="248"/>
      <c r="E24" s="13">
        <v>625</v>
      </c>
      <c r="F24" s="55">
        <v>305</v>
      </c>
      <c r="G24" s="239">
        <v>461</v>
      </c>
      <c r="H24" s="239">
        <v>236</v>
      </c>
      <c r="I24" s="302">
        <v>553</v>
      </c>
      <c r="J24" s="205">
        <f>SUM(D24:I24)</f>
        <v>2180</v>
      </c>
    </row>
    <row r="25" spans="2:10" x14ac:dyDescent="0.35">
      <c r="B25" s="3" t="s">
        <v>23</v>
      </c>
      <c r="D25" s="248"/>
      <c r="E25" s="145">
        <v>7</v>
      </c>
      <c r="F25" s="323" t="s">
        <v>29</v>
      </c>
      <c r="G25" s="239"/>
      <c r="H25" s="289" t="s">
        <v>29</v>
      </c>
      <c r="I25" s="302">
        <v>2</v>
      </c>
      <c r="J25" s="205">
        <f>SUM(D25:I25)</f>
        <v>9</v>
      </c>
    </row>
    <row r="26" spans="2:10" x14ac:dyDescent="0.35">
      <c r="B26" s="3" t="s">
        <v>24</v>
      </c>
      <c r="D26" s="307"/>
      <c r="E26" s="170">
        <v>0.79</v>
      </c>
      <c r="F26" s="323" t="s">
        <v>29</v>
      </c>
      <c r="G26" s="268">
        <v>0.59</v>
      </c>
      <c r="H26" s="289" t="s">
        <v>29</v>
      </c>
      <c r="I26" s="308">
        <v>0.85</v>
      </c>
      <c r="J26" s="208">
        <f>AVERAGE(D26:I26)</f>
        <v>0.74333333333333329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/>
      <c r="E28" s="331">
        <v>0.61</v>
      </c>
      <c r="F28" s="332" t="s">
        <v>29</v>
      </c>
      <c r="G28" s="285">
        <v>0.71</v>
      </c>
      <c r="H28" s="280" t="s">
        <v>29</v>
      </c>
      <c r="I28" s="312">
        <v>0.71</v>
      </c>
      <c r="J28" s="212">
        <f>AVERAGE(D28:I28)</f>
        <v>0.67666666666666664</v>
      </c>
    </row>
    <row r="32" spans="2:10" x14ac:dyDescent="0.35">
      <c r="E32" s="333"/>
      <c r="F32" s="333"/>
    </row>
  </sheetData>
  <pageMargins left="0.511811024" right="0.511811024" top="0.78740157500000008" bottom="0.78740157500000008" header="0.31496062000000008" footer="0.31496062000000008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D120-A6E1-448A-9DC9-B1140D80A5E1}">
  <dimension ref="B3:L28"/>
  <sheetViews>
    <sheetView showGridLines="0" topLeftCell="A7" zoomScale="90" zoomScaleNormal="90" workbookViewId="0">
      <selection activeCell="E21" sqref="E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276</v>
      </c>
      <c r="K4" s="41">
        <v>46184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52</v>
      </c>
      <c r="E7" s="13">
        <v>52</v>
      </c>
      <c r="F7" s="55">
        <v>31</v>
      </c>
      <c r="G7" s="239">
        <v>40</v>
      </c>
      <c r="H7" s="239">
        <v>16</v>
      </c>
      <c r="I7" s="302">
        <v>52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37</v>
      </c>
      <c r="H8" s="239">
        <v>15</v>
      </c>
      <c r="I8" s="302">
        <v>46</v>
      </c>
      <c r="J8" s="205">
        <f t="shared" si="0"/>
        <v>216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61</v>
      </c>
      <c r="E11" s="13">
        <v>45</v>
      </c>
      <c r="F11" s="55">
        <v>32</v>
      </c>
      <c r="G11" s="239">
        <v>49</v>
      </c>
      <c r="H11" s="239">
        <v>15</v>
      </c>
      <c r="I11" s="302">
        <v>51</v>
      </c>
      <c r="J11" s="205">
        <f t="shared" si="0"/>
        <v>253</v>
      </c>
    </row>
    <row r="12" spans="2:12" x14ac:dyDescent="0.35">
      <c r="B12" s="3" t="s">
        <v>611</v>
      </c>
      <c r="D12" s="248">
        <v>5</v>
      </c>
      <c r="E12" s="13">
        <v>3</v>
      </c>
      <c r="F12" s="55">
        <v>3</v>
      </c>
      <c r="G12" s="239">
        <v>1</v>
      </c>
      <c r="H12" s="239">
        <v>1</v>
      </c>
      <c r="I12" s="302">
        <v>6</v>
      </c>
      <c r="J12" s="205">
        <f t="shared" si="0"/>
        <v>19</v>
      </c>
    </row>
    <row r="13" spans="2:12" x14ac:dyDescent="0.35">
      <c r="B13" s="3" t="s">
        <v>11</v>
      </c>
      <c r="D13" s="248">
        <v>15</v>
      </c>
      <c r="E13" s="13">
        <v>0</v>
      </c>
      <c r="F13" s="55">
        <v>0</v>
      </c>
      <c r="G13" s="239">
        <v>0</v>
      </c>
      <c r="H13" s="239">
        <v>0</v>
      </c>
      <c r="I13" s="302">
        <v>4</v>
      </c>
      <c r="J13" s="205">
        <f t="shared" si="0"/>
        <v>19</v>
      </c>
    </row>
    <row r="14" spans="2:12" x14ac:dyDescent="0.35">
      <c r="B14" s="3" t="s">
        <v>112</v>
      </c>
      <c r="D14" s="248">
        <v>14</v>
      </c>
      <c r="E14" s="13">
        <v>5</v>
      </c>
      <c r="F14" s="55">
        <v>0</v>
      </c>
      <c r="G14" s="239">
        <v>11</v>
      </c>
      <c r="H14" s="239">
        <v>0</v>
      </c>
      <c r="I14" s="302">
        <v>1</v>
      </c>
      <c r="J14" s="205">
        <f t="shared" si="0"/>
        <v>31</v>
      </c>
    </row>
    <row r="15" spans="2:12" x14ac:dyDescent="0.35">
      <c r="B15" s="3" t="s">
        <v>113</v>
      </c>
      <c r="D15" s="248">
        <v>2</v>
      </c>
      <c r="E15" s="13">
        <v>2</v>
      </c>
      <c r="F15" s="55">
        <v>0</v>
      </c>
      <c r="G15" s="239">
        <v>3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19</v>
      </c>
      <c r="E16" s="13">
        <v>0</v>
      </c>
      <c r="F16" s="315">
        <v>0</v>
      </c>
      <c r="G16" s="263">
        <v>4</v>
      </c>
      <c r="H16" s="239">
        <v>0</v>
      </c>
      <c r="I16" s="302">
        <v>9</v>
      </c>
      <c r="J16" s="205">
        <f t="shared" si="0"/>
        <v>32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7</v>
      </c>
      <c r="E18" s="13">
        <v>0</v>
      </c>
      <c r="F18" s="13">
        <v>5</v>
      </c>
      <c r="G18" s="239">
        <v>0</v>
      </c>
      <c r="H18" s="303">
        <v>0</v>
      </c>
      <c r="I18" s="302">
        <v>5</v>
      </c>
      <c r="J18" s="205">
        <f t="shared" si="0"/>
        <v>17</v>
      </c>
    </row>
    <row r="19" spans="2:10" x14ac:dyDescent="0.35">
      <c r="B19" s="3" t="s">
        <v>16</v>
      </c>
      <c r="D19" s="248">
        <v>26</v>
      </c>
      <c r="E19" s="13">
        <v>0</v>
      </c>
      <c r="F19" s="13">
        <v>5</v>
      </c>
      <c r="G19" s="299">
        <v>4</v>
      </c>
      <c r="H19" s="239">
        <v>4</v>
      </c>
      <c r="I19" s="302">
        <v>14</v>
      </c>
      <c r="J19" s="205">
        <f t="shared" si="0"/>
        <v>53</v>
      </c>
    </row>
    <row r="20" spans="2:10" x14ac:dyDescent="0.35">
      <c r="B20" s="3" t="s">
        <v>17</v>
      </c>
      <c r="D20" s="304">
        <v>5.1000000000000004E-3</v>
      </c>
      <c r="E20" s="141">
        <v>5.7999999999999996E-3</v>
      </c>
      <c r="F20" s="318">
        <v>2.3E-3</v>
      </c>
      <c r="G20" s="265">
        <v>5.9999999999999995E-4</v>
      </c>
      <c r="H20" s="265">
        <v>2.5999999999999999E-3</v>
      </c>
      <c r="I20" s="305">
        <v>1.34E-2</v>
      </c>
      <c r="J20" s="207">
        <f>AVERAGE(D20:I20)</f>
        <v>4.966666666666667E-3</v>
      </c>
    </row>
    <row r="21" spans="2:10" x14ac:dyDescent="0.35">
      <c r="B21" s="3" t="s">
        <v>18</v>
      </c>
      <c r="D21" s="304">
        <v>6.7999999999999996E-3</v>
      </c>
      <c r="E21" s="141">
        <v>1.43E-2</v>
      </c>
      <c r="F21" s="318">
        <v>5.1000000000000004E-3</v>
      </c>
      <c r="G21" s="265">
        <v>6.7000000000000002E-3</v>
      </c>
      <c r="H21" s="265">
        <v>7.7999999999999996E-3</v>
      </c>
      <c r="I21" s="305">
        <v>1.1299999999999999E-2</v>
      </c>
      <c r="J21" s="207">
        <f>AVERAGE(D21:I21)</f>
        <v>8.6666666666666663E-3</v>
      </c>
    </row>
    <row r="22" spans="2:10" x14ac:dyDescent="0.35">
      <c r="B22" s="3" t="s">
        <v>19</v>
      </c>
      <c r="D22" s="307">
        <v>0.74</v>
      </c>
      <c r="E22" s="319">
        <v>0.84</v>
      </c>
      <c r="F22" s="320">
        <v>0.82</v>
      </c>
      <c r="G22" s="268">
        <v>0.69</v>
      </c>
      <c r="H22" s="268">
        <v>0.89</v>
      </c>
      <c r="I22" s="308">
        <v>0.73</v>
      </c>
      <c r="J22" s="208">
        <f>AVERAGE(D22:I22)</f>
        <v>0.78500000000000003</v>
      </c>
    </row>
    <row r="23" spans="2:10" x14ac:dyDescent="0.35">
      <c r="B23" s="3" t="s">
        <v>20</v>
      </c>
      <c r="D23" s="279">
        <v>50930</v>
      </c>
      <c r="E23" s="321">
        <v>33088</v>
      </c>
      <c r="F23" s="322">
        <v>26395</v>
      </c>
      <c r="G23" s="273">
        <v>45120</v>
      </c>
      <c r="H23" s="273">
        <v>13426</v>
      </c>
      <c r="I23" s="281">
        <v>59276</v>
      </c>
      <c r="J23" s="210">
        <f>SUM(D23:I23)</f>
        <v>228235</v>
      </c>
    </row>
    <row r="24" spans="2:10" x14ac:dyDescent="0.35">
      <c r="B24" s="3" t="s">
        <v>21</v>
      </c>
      <c r="D24" s="248">
        <v>531</v>
      </c>
      <c r="E24" s="13">
        <v>528</v>
      </c>
      <c r="F24" s="55">
        <v>394</v>
      </c>
      <c r="G24" s="239">
        <v>460</v>
      </c>
      <c r="H24" s="263">
        <v>192</v>
      </c>
      <c r="I24" s="302">
        <v>596</v>
      </c>
      <c r="J24" s="205">
        <f>SUM(D24:I24)</f>
        <v>2701</v>
      </c>
    </row>
    <row r="25" spans="2:10" x14ac:dyDescent="0.35">
      <c r="B25" s="3" t="s">
        <v>23</v>
      </c>
      <c r="D25" s="248">
        <v>6</v>
      </c>
      <c r="E25" s="145">
        <v>6</v>
      </c>
      <c r="F25" s="323" t="s">
        <v>29</v>
      </c>
      <c r="G25" s="239">
        <v>4</v>
      </c>
      <c r="H25" s="289" t="s">
        <v>29</v>
      </c>
      <c r="I25" s="302">
        <v>1</v>
      </c>
      <c r="J25" s="205">
        <f>SUM(D25:I25)</f>
        <v>17</v>
      </c>
    </row>
    <row r="26" spans="2:10" x14ac:dyDescent="0.35">
      <c r="B26" s="3" t="s">
        <v>24</v>
      </c>
      <c r="D26" s="307">
        <v>7.0000000000000007E-2</v>
      </c>
      <c r="E26" s="170">
        <v>0.77</v>
      </c>
      <c r="F26" s="323" t="s">
        <v>29</v>
      </c>
      <c r="G26" s="268">
        <v>0.59</v>
      </c>
      <c r="H26" s="289" t="s">
        <v>29</v>
      </c>
      <c r="I26" s="308">
        <v>0.84</v>
      </c>
      <c r="J26" s="208">
        <f>AVERAGE(D26:I26)</f>
        <v>0.5675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0.79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0.89</v>
      </c>
      <c r="J28" s="212">
        <f>AVERAGE(D28:I28)</f>
        <v>0.75</v>
      </c>
    </row>
  </sheetData>
  <pageMargins left="0.511811024" right="0.511811024" top="0.78740157500000008" bottom="0.78740157500000008" header="0.31496062000000008" footer="0.31496062000000008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8B1D-E203-48BE-A4DE-339C66C960EB}">
  <dimension ref="B3:L28"/>
  <sheetViews>
    <sheetView showGridLines="0" topLeftCell="B1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279</v>
      </c>
      <c r="K4" s="41">
        <v>46185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55</v>
      </c>
      <c r="E7" s="13">
        <v>52</v>
      </c>
      <c r="F7" s="55">
        <v>31</v>
      </c>
      <c r="G7" s="239">
        <v>40</v>
      </c>
      <c r="H7" s="239">
        <v>16</v>
      </c>
      <c r="I7" s="302">
        <v>52</v>
      </c>
      <c r="J7" s="205">
        <f t="shared" si="0"/>
        <v>246</v>
      </c>
      <c r="L7" s="25"/>
    </row>
    <row r="8" spans="2:12" x14ac:dyDescent="0.35">
      <c r="B8" s="3" t="s">
        <v>7</v>
      </c>
      <c r="D8" s="96">
        <v>45</v>
      </c>
      <c r="E8" s="13">
        <v>48</v>
      </c>
      <c r="F8" s="55">
        <v>28</v>
      </c>
      <c r="G8" s="239">
        <v>37</v>
      </c>
      <c r="H8" s="239">
        <v>16</v>
      </c>
      <c r="I8" s="302">
        <v>46</v>
      </c>
      <c r="J8" s="205">
        <f t="shared" si="0"/>
        <v>220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53</v>
      </c>
      <c r="E11" s="13">
        <v>52</v>
      </c>
      <c r="F11" s="55">
        <v>33</v>
      </c>
      <c r="G11" s="239">
        <v>49</v>
      </c>
      <c r="H11" s="239">
        <v>14</v>
      </c>
      <c r="I11" s="302">
        <v>46</v>
      </c>
      <c r="J11" s="205">
        <f t="shared" si="0"/>
        <v>247</v>
      </c>
    </row>
    <row r="12" spans="2:12" x14ac:dyDescent="0.35">
      <c r="B12" s="3" t="s">
        <v>611</v>
      </c>
      <c r="D12" s="248">
        <v>4</v>
      </c>
      <c r="E12" s="13">
        <v>1</v>
      </c>
      <c r="F12" s="55">
        <v>2</v>
      </c>
      <c r="G12" s="239">
        <v>1</v>
      </c>
      <c r="H12" s="239">
        <v>2</v>
      </c>
      <c r="I12" s="302">
        <v>6</v>
      </c>
      <c r="J12" s="205">
        <f t="shared" si="0"/>
        <v>16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0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10</v>
      </c>
      <c r="E14" s="13">
        <v>5</v>
      </c>
      <c r="F14" s="55">
        <v>2</v>
      </c>
      <c r="G14" s="239">
        <v>8</v>
      </c>
      <c r="H14" s="239">
        <v>0</v>
      </c>
      <c r="I14" s="302">
        <v>4</v>
      </c>
      <c r="J14" s="205">
        <f t="shared" si="0"/>
        <v>29</v>
      </c>
    </row>
    <row r="15" spans="2:12" x14ac:dyDescent="0.35">
      <c r="B15" s="3" t="s">
        <v>113</v>
      </c>
      <c r="D15" s="248">
        <v>1</v>
      </c>
      <c r="E15" s="13">
        <v>4</v>
      </c>
      <c r="F15" s="55">
        <v>0</v>
      </c>
      <c r="G15" s="239">
        <v>3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11</v>
      </c>
      <c r="E16" s="13">
        <v>0</v>
      </c>
      <c r="F16" s="315">
        <v>0</v>
      </c>
      <c r="G16" s="263">
        <v>4</v>
      </c>
      <c r="H16" s="239">
        <v>0</v>
      </c>
      <c r="I16" s="302">
        <v>13</v>
      </c>
      <c r="J16" s="205">
        <f t="shared" si="0"/>
        <v>28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5</v>
      </c>
      <c r="E18" s="13">
        <v>1</v>
      </c>
      <c r="F18" s="13">
        <v>4</v>
      </c>
      <c r="G18" s="239">
        <v>5</v>
      </c>
      <c r="H18" s="303">
        <v>0</v>
      </c>
      <c r="I18" s="302">
        <v>1</v>
      </c>
      <c r="J18" s="205">
        <f t="shared" si="0"/>
        <v>16</v>
      </c>
    </row>
    <row r="19" spans="2:10" x14ac:dyDescent="0.35">
      <c r="B19" s="3" t="s">
        <v>16</v>
      </c>
      <c r="D19" s="248">
        <v>16</v>
      </c>
      <c r="E19" s="13">
        <v>1</v>
      </c>
      <c r="F19" s="13">
        <v>4</v>
      </c>
      <c r="G19" s="299">
        <v>9</v>
      </c>
      <c r="H19" s="239">
        <v>6</v>
      </c>
      <c r="I19" s="302">
        <v>15</v>
      </c>
      <c r="J19" s="205">
        <f t="shared" si="0"/>
        <v>51</v>
      </c>
    </row>
    <row r="20" spans="2:10" x14ac:dyDescent="0.35">
      <c r="B20" s="3" t="s">
        <v>17</v>
      </c>
      <c r="D20" s="304">
        <v>3.8999999999999998E-3</v>
      </c>
      <c r="E20" s="141">
        <v>4.3E-3</v>
      </c>
      <c r="F20" s="318">
        <v>2.5000000000000001E-3</v>
      </c>
      <c r="G20" s="265">
        <v>3.8999999999999998E-3</v>
      </c>
      <c r="H20" s="265">
        <v>2.0000000000000001E-4</v>
      </c>
      <c r="I20" s="305">
        <v>5.0000000000000001E-3</v>
      </c>
      <c r="J20" s="207">
        <f>AVERAGE(D20:I20)</f>
        <v>3.2999999999999995E-3</v>
      </c>
    </row>
    <row r="21" spans="2:10" x14ac:dyDescent="0.35">
      <c r="B21" s="3" t="s">
        <v>18</v>
      </c>
      <c r="D21" s="304">
        <v>6.7000000000000002E-3</v>
      </c>
      <c r="E21" s="141">
        <v>1.32E-2</v>
      </c>
      <c r="F21" s="318">
        <v>4.7999999999999996E-3</v>
      </c>
      <c r="G21" s="265">
        <v>6.4000000000000003E-3</v>
      </c>
      <c r="H21" s="265">
        <v>7.1000000000000004E-3</v>
      </c>
      <c r="I21" s="305">
        <v>1.0200000000000001E-2</v>
      </c>
      <c r="J21" s="207">
        <f>AVERAGE(D21:I21)</f>
        <v>8.0666666666666664E-3</v>
      </c>
    </row>
    <row r="22" spans="2:10" x14ac:dyDescent="0.35">
      <c r="B22" s="3" t="s">
        <v>19</v>
      </c>
      <c r="D22" s="307">
        <v>0.79</v>
      </c>
      <c r="E22" s="319">
        <v>0.83</v>
      </c>
      <c r="F22" s="320">
        <v>0.79</v>
      </c>
      <c r="G22" s="268">
        <v>0.79</v>
      </c>
      <c r="H22" s="268">
        <v>0.6</v>
      </c>
      <c r="I22" s="308">
        <v>0.64</v>
      </c>
      <c r="J22" s="208">
        <f>AVERAGE(D22:I22)</f>
        <v>0.7400000000000001</v>
      </c>
    </row>
    <row r="23" spans="2:10" x14ac:dyDescent="0.35">
      <c r="B23" s="3" t="s">
        <v>20</v>
      </c>
      <c r="D23" s="279">
        <v>41950</v>
      </c>
      <c r="E23" s="321">
        <v>31773</v>
      </c>
      <c r="F23" s="322">
        <v>25481</v>
      </c>
      <c r="G23" s="273">
        <v>52272</v>
      </c>
      <c r="H23" s="273">
        <v>8903</v>
      </c>
      <c r="I23" s="281">
        <v>48068</v>
      </c>
      <c r="J23" s="210">
        <f>SUM(D23:I23)</f>
        <v>208447</v>
      </c>
    </row>
    <row r="24" spans="2:10" x14ac:dyDescent="0.35">
      <c r="B24" s="3" t="s">
        <v>21</v>
      </c>
      <c r="D24" s="248">
        <v>538</v>
      </c>
      <c r="E24" s="13">
        <v>529</v>
      </c>
      <c r="F24" s="55">
        <v>394</v>
      </c>
      <c r="G24" s="239">
        <v>775</v>
      </c>
      <c r="H24" s="239">
        <v>314</v>
      </c>
      <c r="I24" s="302">
        <v>467</v>
      </c>
      <c r="J24" s="205">
        <f>SUM(D24:I24)</f>
        <v>3017</v>
      </c>
    </row>
    <row r="25" spans="2:10" x14ac:dyDescent="0.35">
      <c r="B25" s="3" t="s">
        <v>23</v>
      </c>
      <c r="D25" s="248">
        <v>4</v>
      </c>
      <c r="E25" s="145">
        <v>9</v>
      </c>
      <c r="F25" s="323" t="s">
        <v>29</v>
      </c>
      <c r="G25" s="239">
        <v>4</v>
      </c>
      <c r="H25" s="289" t="s">
        <v>29</v>
      </c>
      <c r="I25" s="302">
        <v>2</v>
      </c>
      <c r="J25" s="205">
        <f>SUM(D25:I25)</f>
        <v>19</v>
      </c>
    </row>
    <row r="26" spans="2:10" x14ac:dyDescent="0.35">
      <c r="B26" s="3" t="s">
        <v>24</v>
      </c>
      <c r="D26" s="307">
        <v>0.82</v>
      </c>
      <c r="E26" s="170">
        <v>0.74</v>
      </c>
      <c r="F26" s="323" t="s">
        <v>29</v>
      </c>
      <c r="G26" s="268">
        <v>0.57999999999999996</v>
      </c>
      <c r="H26" s="289" t="s">
        <v>29</v>
      </c>
      <c r="I26" s="308">
        <v>0.79</v>
      </c>
      <c r="J26" s="208">
        <f>AVERAGE(D26:I26)</f>
        <v>0.73250000000000004</v>
      </c>
    </row>
    <row r="27" spans="2:10" x14ac:dyDescent="0.35">
      <c r="B27" s="3" t="s">
        <v>754</v>
      </c>
      <c r="D27" s="279">
        <v>8456</v>
      </c>
      <c r="E27" s="14">
        <v>4571</v>
      </c>
      <c r="F27" s="323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0.79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0.91</v>
      </c>
      <c r="J28" s="212">
        <f>AVERAGE(D28:I28)</f>
        <v>0.755</v>
      </c>
    </row>
  </sheetData>
  <pageMargins left="0.511811024" right="0.511811024" top="0.78740157500000008" bottom="0.78740157500000008" header="0.31496062000000008" footer="0.31496062000000008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90AF-3A3A-4800-B86C-54848191AB4B}">
  <dimension ref="B3:L28"/>
  <sheetViews>
    <sheetView showGridLines="0" topLeftCell="A16" zoomScale="90" zoomScaleNormal="90" workbookViewId="0">
      <selection activeCell="K17" sqref="K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18</v>
      </c>
      <c r="I4" s="301">
        <v>61</v>
      </c>
      <c r="J4" s="291">
        <f t="shared" ref="J4:J19" si="0">SUM(D4:I4)</f>
        <v>279</v>
      </c>
      <c r="K4" s="41">
        <v>46186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6</v>
      </c>
      <c r="E6" s="316">
        <v>0</v>
      </c>
      <c r="F6" s="317">
        <v>0</v>
      </c>
      <c r="G6" s="239">
        <v>42</v>
      </c>
      <c r="H6" s="239">
        <v>1</v>
      </c>
      <c r="I6" s="302" t="s">
        <v>431</v>
      </c>
      <c r="J6" s="205">
        <f t="shared" si="0"/>
        <v>49</v>
      </c>
      <c r="K6" s="41"/>
      <c r="L6" s="25"/>
    </row>
    <row r="7" spans="2:12" x14ac:dyDescent="0.35">
      <c r="B7" s="82" t="s">
        <v>54</v>
      </c>
      <c r="D7" s="96">
        <v>51</v>
      </c>
      <c r="E7" s="13">
        <v>52</v>
      </c>
      <c r="F7" s="55">
        <v>31</v>
      </c>
      <c r="G7" s="239">
        <v>42</v>
      </c>
      <c r="H7" s="239">
        <v>15</v>
      </c>
      <c r="I7" s="302">
        <v>48</v>
      </c>
      <c r="J7" s="205">
        <f t="shared" si="0"/>
        <v>239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39</v>
      </c>
      <c r="H8" s="239">
        <v>15</v>
      </c>
      <c r="I8" s="302">
        <v>44</v>
      </c>
      <c r="J8" s="205">
        <f t="shared" si="0"/>
        <v>216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17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 t="s">
        <v>805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37</v>
      </c>
      <c r="E11" s="13">
        <v>38</v>
      </c>
      <c r="F11" s="55">
        <v>34</v>
      </c>
      <c r="G11" s="239">
        <v>6</v>
      </c>
      <c r="H11" s="239">
        <v>13</v>
      </c>
      <c r="I11" s="302">
        <v>49</v>
      </c>
      <c r="J11" s="205">
        <f t="shared" si="0"/>
        <v>177</v>
      </c>
    </row>
    <row r="12" spans="2:12" x14ac:dyDescent="0.35">
      <c r="B12" s="3" t="s">
        <v>611</v>
      </c>
      <c r="D12" s="248">
        <v>2</v>
      </c>
      <c r="E12" s="13">
        <v>1</v>
      </c>
      <c r="F12" s="55">
        <v>3</v>
      </c>
      <c r="G12" s="239">
        <v>41</v>
      </c>
      <c r="H12" s="239">
        <v>2</v>
      </c>
      <c r="I12" s="302">
        <v>4</v>
      </c>
      <c r="J12" s="205">
        <f t="shared" si="0"/>
        <v>53</v>
      </c>
    </row>
    <row r="13" spans="2:12" x14ac:dyDescent="0.35">
      <c r="B13" s="3" t="s">
        <v>11</v>
      </c>
      <c r="D13" s="248">
        <v>9</v>
      </c>
      <c r="E13" s="13">
        <v>0</v>
      </c>
      <c r="F13" s="55">
        <v>0</v>
      </c>
      <c r="G13" s="239">
        <v>0</v>
      </c>
      <c r="H13" s="239">
        <v>0</v>
      </c>
      <c r="I13" s="302">
        <v>2</v>
      </c>
      <c r="J13" s="205">
        <f t="shared" si="0"/>
        <v>11</v>
      </c>
    </row>
    <row r="14" spans="2:12" x14ac:dyDescent="0.35">
      <c r="B14" s="3" t="s">
        <v>112</v>
      </c>
      <c r="D14" s="248">
        <v>2</v>
      </c>
      <c r="E14" s="13">
        <v>0</v>
      </c>
      <c r="F14" s="55">
        <v>0</v>
      </c>
      <c r="G14" s="239">
        <v>8</v>
      </c>
      <c r="H14" s="239">
        <v>0</v>
      </c>
      <c r="I14" s="302">
        <v>0</v>
      </c>
      <c r="J14" s="205">
        <f t="shared" si="0"/>
        <v>10</v>
      </c>
    </row>
    <row r="15" spans="2:12" x14ac:dyDescent="0.35">
      <c r="B15" s="3" t="s">
        <v>113</v>
      </c>
      <c r="D15" s="248">
        <v>1</v>
      </c>
      <c r="E15" s="55">
        <v>0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1</v>
      </c>
    </row>
    <row r="16" spans="2:12" x14ac:dyDescent="0.35">
      <c r="B16" s="3" t="s">
        <v>13</v>
      </c>
      <c r="D16" s="248">
        <v>11</v>
      </c>
      <c r="E16" s="55">
        <v>0</v>
      </c>
      <c r="F16" s="55">
        <v>0</v>
      </c>
      <c r="G16" s="263">
        <v>6</v>
      </c>
      <c r="H16" s="239">
        <v>0</v>
      </c>
      <c r="I16" s="302">
        <v>8</v>
      </c>
      <c r="J16" s="205">
        <f t="shared" si="0"/>
        <v>25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55">
        <v>0</v>
      </c>
      <c r="F18" s="55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11</v>
      </c>
      <c r="E19" s="55">
        <v>0</v>
      </c>
      <c r="F19" s="55">
        <v>0</v>
      </c>
      <c r="G19" s="299">
        <v>6</v>
      </c>
      <c r="H19" s="239">
        <v>4</v>
      </c>
      <c r="I19" s="302">
        <v>8</v>
      </c>
      <c r="J19" s="205">
        <f t="shared" si="0"/>
        <v>29</v>
      </c>
    </row>
    <row r="20" spans="2:10" x14ac:dyDescent="0.35">
      <c r="B20" s="3" t="s">
        <v>17</v>
      </c>
      <c r="D20" s="304">
        <v>2.2200000000000001E-2</v>
      </c>
      <c r="E20" s="141">
        <v>1.0200000000000001E-2</v>
      </c>
      <c r="F20" s="318">
        <v>4.3E-3</v>
      </c>
      <c r="G20" s="265">
        <v>1.06E-2</v>
      </c>
      <c r="H20" s="265">
        <v>3.0000000000000001E-3</v>
      </c>
      <c r="I20" s="305">
        <v>4.7999999999999996E-3</v>
      </c>
      <c r="J20" s="207">
        <f>AVERAGE(D20:I20)</f>
        <v>9.1833333333333333E-3</v>
      </c>
    </row>
    <row r="21" spans="2:10" x14ac:dyDescent="0.35">
      <c r="B21" s="3" t="s">
        <v>18</v>
      </c>
      <c r="D21" s="304">
        <v>7.9000000000000008E-3</v>
      </c>
      <c r="E21" s="141">
        <v>1.29E-2</v>
      </c>
      <c r="F21" s="318">
        <v>4.7999999999999996E-3</v>
      </c>
      <c r="G21" s="265">
        <v>6.7999999999999996E-3</v>
      </c>
      <c r="H21" s="265">
        <v>6.8999999999999999E-3</v>
      </c>
      <c r="I21" s="305">
        <v>8.9999999999999993E-3</v>
      </c>
      <c r="J21" s="207">
        <f>AVERAGE(D21:I21)</f>
        <v>8.0499999999999999E-3</v>
      </c>
    </row>
    <row r="22" spans="2:10" x14ac:dyDescent="0.35">
      <c r="B22" s="3" t="s">
        <v>19</v>
      </c>
      <c r="D22" s="307">
        <v>0.65</v>
      </c>
      <c r="E22" s="319">
        <v>0.75</v>
      </c>
      <c r="F22" s="320">
        <v>0.68</v>
      </c>
      <c r="G22" s="268">
        <v>0.69</v>
      </c>
      <c r="H22" s="268">
        <v>0.48</v>
      </c>
      <c r="I22" s="308">
        <v>0.47</v>
      </c>
      <c r="J22" s="208">
        <f>AVERAGE(D22:I22)</f>
        <v>0.62</v>
      </c>
    </row>
    <row r="23" spans="2:10" x14ac:dyDescent="0.35">
      <c r="B23" s="3" t="s">
        <v>20</v>
      </c>
      <c r="D23" s="279">
        <v>21708</v>
      </c>
      <c r="E23" s="321">
        <v>23268</v>
      </c>
      <c r="F23" s="322">
        <v>29469</v>
      </c>
      <c r="G23" s="273">
        <v>32404</v>
      </c>
      <c r="H23" s="273">
        <v>5955</v>
      </c>
      <c r="I23" s="281">
        <v>37605</v>
      </c>
      <c r="J23" s="210">
        <f>SUM(D23:I23)</f>
        <v>150409</v>
      </c>
    </row>
    <row r="24" spans="2:10" x14ac:dyDescent="0.35">
      <c r="B24" s="3" t="s">
        <v>21</v>
      </c>
      <c r="D24" s="248">
        <v>532</v>
      </c>
      <c r="E24" s="13">
        <v>659</v>
      </c>
      <c r="F24" s="55">
        <v>513</v>
      </c>
      <c r="G24" s="239">
        <v>503</v>
      </c>
      <c r="H24" s="239">
        <v>205</v>
      </c>
      <c r="I24" s="302">
        <v>394</v>
      </c>
      <c r="J24" s="205">
        <f>SUM(D24:I24)</f>
        <v>2806</v>
      </c>
    </row>
    <row r="25" spans="2:10" x14ac:dyDescent="0.35">
      <c r="B25" s="3" t="s">
        <v>23</v>
      </c>
      <c r="D25" s="248">
        <v>2</v>
      </c>
      <c r="E25" s="145">
        <v>13</v>
      </c>
      <c r="F25" s="323" t="s">
        <v>29</v>
      </c>
      <c r="G25" s="239">
        <v>14</v>
      </c>
      <c r="H25" s="289" t="s">
        <v>29</v>
      </c>
      <c r="I25" s="302">
        <v>0</v>
      </c>
      <c r="J25" s="205">
        <f>SUM(D25:I25)</f>
        <v>29</v>
      </c>
    </row>
    <row r="26" spans="2:10" x14ac:dyDescent="0.35">
      <c r="B26" s="3" t="s">
        <v>24</v>
      </c>
      <c r="D26" s="307">
        <v>0.82</v>
      </c>
      <c r="E26" s="170">
        <v>0.79</v>
      </c>
      <c r="F26" s="323" t="s">
        <v>29</v>
      </c>
      <c r="G26" s="268">
        <v>0.61</v>
      </c>
      <c r="H26" s="289" t="s">
        <v>29</v>
      </c>
      <c r="I26" s="308">
        <v>0.81</v>
      </c>
      <c r="J26" s="208">
        <f>AVERAGE(D26:I26)</f>
        <v>0.75749999999999995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0.54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0.61</v>
      </c>
      <c r="J28" s="212">
        <f>AVERAGE(D28:I28)</f>
        <v>0.61749999999999994</v>
      </c>
    </row>
  </sheetData>
  <pageMargins left="0.511811024" right="0.511811024" top="0.78740157500000008" bottom="0.78740157500000008" header="0.31496062000000008" footer="0.31496062000000008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2130-AC59-471D-9417-61FFA7EED2D8}">
  <dimension ref="B3:L28"/>
  <sheetViews>
    <sheetView showGridLines="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61</v>
      </c>
      <c r="J4" s="291">
        <f t="shared" ref="J4:J19" si="0">SUM(D4:I4)</f>
        <v>278</v>
      </c>
      <c r="K4" s="41">
        <v>46188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42</v>
      </c>
      <c r="H6" s="239">
        <v>0</v>
      </c>
      <c r="I6" s="302">
        <v>6</v>
      </c>
      <c r="J6" s="205">
        <f t="shared" si="0"/>
        <v>51</v>
      </c>
      <c r="K6" s="41"/>
      <c r="L6" s="25"/>
    </row>
    <row r="7" spans="2:12" x14ac:dyDescent="0.35">
      <c r="B7" s="82" t="s">
        <v>54</v>
      </c>
      <c r="D7" s="96">
        <v>54</v>
      </c>
      <c r="E7" s="13">
        <v>52</v>
      </c>
      <c r="F7" s="55">
        <v>31</v>
      </c>
      <c r="G7" s="239">
        <v>42</v>
      </c>
      <c r="H7" s="239">
        <v>15</v>
      </c>
      <c r="I7" s="302">
        <v>47</v>
      </c>
      <c r="J7" s="205">
        <f t="shared" si="0"/>
        <v>241</v>
      </c>
      <c r="L7" s="25"/>
    </row>
    <row r="8" spans="2:12" x14ac:dyDescent="0.35">
      <c r="B8" s="3" t="s">
        <v>7</v>
      </c>
      <c r="D8" s="96">
        <v>44</v>
      </c>
      <c r="E8" s="13">
        <v>48</v>
      </c>
      <c r="F8" s="55">
        <v>28</v>
      </c>
      <c r="G8" s="239">
        <v>39</v>
      </c>
      <c r="H8" s="239">
        <v>15</v>
      </c>
      <c r="I8" s="302">
        <v>41</v>
      </c>
      <c r="J8" s="205">
        <f t="shared" si="0"/>
        <v>215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52</v>
      </c>
      <c r="E11" s="13">
        <v>46</v>
      </c>
      <c r="F11" s="55">
        <v>26</v>
      </c>
      <c r="G11" s="239">
        <v>41</v>
      </c>
      <c r="H11" s="239">
        <v>15</v>
      </c>
      <c r="I11" s="302">
        <v>45</v>
      </c>
      <c r="J11" s="205">
        <f t="shared" si="0"/>
        <v>225</v>
      </c>
    </row>
    <row r="12" spans="2:12" x14ac:dyDescent="0.35">
      <c r="B12" s="3" t="s">
        <v>611</v>
      </c>
      <c r="D12" s="248">
        <v>2</v>
      </c>
      <c r="E12" s="13">
        <v>5</v>
      </c>
      <c r="F12" s="55">
        <v>2</v>
      </c>
      <c r="G12" s="1">
        <v>6</v>
      </c>
      <c r="H12" s="239">
        <v>0</v>
      </c>
      <c r="I12" s="302">
        <v>6</v>
      </c>
      <c r="J12" s="205">
        <f t="shared" si="0"/>
        <v>21</v>
      </c>
    </row>
    <row r="13" spans="2:12" x14ac:dyDescent="0.35">
      <c r="B13" s="3" t="s">
        <v>11</v>
      </c>
      <c r="D13" s="248">
        <v>7</v>
      </c>
      <c r="E13" s="13">
        <v>0</v>
      </c>
      <c r="F13" s="55">
        <v>0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2</v>
      </c>
      <c r="E14" s="13">
        <v>6</v>
      </c>
      <c r="F14" s="55">
        <v>3</v>
      </c>
      <c r="G14" s="239">
        <v>4</v>
      </c>
      <c r="H14" s="239">
        <v>0</v>
      </c>
      <c r="I14" s="302">
        <v>0</v>
      </c>
      <c r="J14" s="205">
        <f t="shared" si="0"/>
        <v>15</v>
      </c>
    </row>
    <row r="15" spans="2:12" x14ac:dyDescent="0.35">
      <c r="B15" s="3" t="s">
        <v>113</v>
      </c>
      <c r="D15" s="248">
        <v>2</v>
      </c>
      <c r="E15" s="55">
        <v>1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3</v>
      </c>
    </row>
    <row r="16" spans="2:12" x14ac:dyDescent="0.35">
      <c r="B16" s="3" t="s">
        <v>13</v>
      </c>
      <c r="D16" s="248">
        <v>8</v>
      </c>
      <c r="E16" s="55">
        <v>0</v>
      </c>
      <c r="F16" s="55">
        <v>0</v>
      </c>
      <c r="G16" s="263">
        <v>6</v>
      </c>
      <c r="H16" s="239">
        <v>0</v>
      </c>
      <c r="I16" s="302">
        <v>27</v>
      </c>
      <c r="J16" s="205">
        <f t="shared" si="0"/>
        <v>41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55">
        <v>7</v>
      </c>
      <c r="F18" s="55">
        <v>2</v>
      </c>
      <c r="G18" s="239">
        <v>0</v>
      </c>
      <c r="H18" s="303">
        <v>0</v>
      </c>
      <c r="I18" s="302">
        <v>0</v>
      </c>
      <c r="J18" s="205">
        <f t="shared" si="0"/>
        <v>11</v>
      </c>
    </row>
    <row r="19" spans="2:10" x14ac:dyDescent="0.35">
      <c r="B19" s="3" t="s">
        <v>16</v>
      </c>
      <c r="D19" s="248">
        <v>10</v>
      </c>
      <c r="E19" s="55">
        <v>7</v>
      </c>
      <c r="F19" s="55">
        <v>2</v>
      </c>
      <c r="G19" s="299">
        <v>6</v>
      </c>
      <c r="H19" s="239">
        <v>8</v>
      </c>
      <c r="I19" s="302">
        <v>27</v>
      </c>
      <c r="J19" s="205">
        <f t="shared" si="0"/>
        <v>60</v>
      </c>
    </row>
    <row r="20" spans="2:10" x14ac:dyDescent="0.35">
      <c r="B20" s="3" t="s">
        <v>17</v>
      </c>
      <c r="D20" s="304">
        <v>1.29E-2</v>
      </c>
      <c r="E20" s="141">
        <v>1.32E-2</v>
      </c>
      <c r="F20" s="318">
        <v>6.7000000000000002E-3</v>
      </c>
      <c r="G20" s="265">
        <v>1.06E-2</v>
      </c>
      <c r="H20" s="265">
        <v>1.0200000000000001E-2</v>
      </c>
      <c r="I20" s="305">
        <v>5.0000000000000001E-3</v>
      </c>
      <c r="J20" s="207">
        <f>AVERAGE(D20:I20)</f>
        <v>9.7666666666666648E-3</v>
      </c>
    </row>
    <row r="21" spans="2:10" x14ac:dyDescent="0.35">
      <c r="B21" s="3" t="s">
        <v>18</v>
      </c>
      <c r="D21" s="304">
        <v>8.3999999999999995E-3</v>
      </c>
      <c r="E21" s="141">
        <v>1.29E-2</v>
      </c>
      <c r="F21" s="318">
        <v>4.8999999999999998E-3</v>
      </c>
      <c r="G21" s="265">
        <v>6.7999999999999996E-3</v>
      </c>
      <c r="H21" s="265">
        <v>6.8999999999999999E-3</v>
      </c>
      <c r="I21" s="305">
        <v>9.7999999999999997E-3</v>
      </c>
      <c r="J21" s="207">
        <f>AVERAGE(D21:I21)</f>
        <v>8.2833333333333353E-3</v>
      </c>
    </row>
    <row r="22" spans="2:10" x14ac:dyDescent="0.35">
      <c r="B22" s="3" t="s">
        <v>19</v>
      </c>
      <c r="D22" s="307">
        <v>0.79</v>
      </c>
      <c r="E22" s="319">
        <v>0.85</v>
      </c>
      <c r="F22" s="320">
        <v>0.74</v>
      </c>
      <c r="G22" s="268">
        <v>0.69</v>
      </c>
      <c r="H22" s="268">
        <v>0.67</v>
      </c>
      <c r="I22" s="308">
        <v>0.47</v>
      </c>
      <c r="J22" s="208">
        <f>AVERAGE(D22:I22)</f>
        <v>0.70166666666666666</v>
      </c>
    </row>
    <row r="23" spans="2:10" x14ac:dyDescent="0.35">
      <c r="B23" s="3" t="s">
        <v>20</v>
      </c>
      <c r="D23" s="279">
        <v>47770</v>
      </c>
      <c r="E23" s="321">
        <v>34361</v>
      </c>
      <c r="F23" s="322">
        <v>23407</v>
      </c>
      <c r="G23" s="273">
        <v>32404</v>
      </c>
      <c r="H23" s="273">
        <v>10040</v>
      </c>
      <c r="I23" s="281">
        <v>36570</v>
      </c>
      <c r="J23" s="210">
        <f>SUM(D23:I23)</f>
        <v>184552</v>
      </c>
    </row>
    <row r="24" spans="2:10" x14ac:dyDescent="0.35">
      <c r="B24" s="3" t="s">
        <v>21</v>
      </c>
      <c r="D24" s="248">
        <v>393</v>
      </c>
      <c r="E24" s="13">
        <v>845</v>
      </c>
      <c r="F24" s="55">
        <v>293</v>
      </c>
      <c r="G24" s="239">
        <v>503</v>
      </c>
      <c r="H24" s="239">
        <v>248</v>
      </c>
      <c r="I24" s="302">
        <v>348</v>
      </c>
      <c r="J24" s="205">
        <f>SUM(D24:I24)</f>
        <v>2630</v>
      </c>
    </row>
    <row r="25" spans="2:10" x14ac:dyDescent="0.35">
      <c r="B25" s="3" t="s">
        <v>23</v>
      </c>
      <c r="D25" s="248">
        <v>11</v>
      </c>
      <c r="E25" s="145">
        <v>10</v>
      </c>
      <c r="F25" s="323" t="s">
        <v>29</v>
      </c>
      <c r="G25" s="239">
        <v>14</v>
      </c>
      <c r="H25" s="289" t="s">
        <v>29</v>
      </c>
      <c r="I25" s="302">
        <v>22</v>
      </c>
      <c r="J25" s="205">
        <f>SUM(D25:I25)</f>
        <v>57</v>
      </c>
    </row>
    <row r="26" spans="2:10" x14ac:dyDescent="0.35">
      <c r="B26" s="3" t="s">
        <v>24</v>
      </c>
      <c r="D26" s="307">
        <v>0.85</v>
      </c>
      <c r="E26" s="170">
        <v>0.8</v>
      </c>
      <c r="F26" s="323" t="s">
        <v>29</v>
      </c>
      <c r="G26" s="268">
        <v>0.7</v>
      </c>
      <c r="H26" s="289" t="s">
        <v>29</v>
      </c>
      <c r="I26" s="308">
        <v>0.79</v>
      </c>
      <c r="J26" s="208">
        <f>AVERAGE(D26:I26)</f>
        <v>0.78499999999999992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0.57999999999999996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0.59</v>
      </c>
      <c r="J28" s="212">
        <f>AVERAGE(D28:I28)</f>
        <v>0.62249999999999994</v>
      </c>
    </row>
  </sheetData>
  <pageMargins left="0.511811024" right="0.511811024" top="0.78740157500000008" bottom="0.78740157500000008" header="0.31496062000000008" footer="0.31496062000000008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D200-9EF0-4BC1-B548-721A529F696D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46189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42</v>
      </c>
      <c r="H6" s="239">
        <v>7</v>
      </c>
      <c r="I6" s="302">
        <v>5</v>
      </c>
      <c r="J6" s="205">
        <f t="shared" si="0"/>
        <v>57</v>
      </c>
      <c r="K6" s="41"/>
      <c r="L6" s="25"/>
    </row>
    <row r="7" spans="2:12" x14ac:dyDescent="0.35">
      <c r="B7" s="82" t="s">
        <v>54</v>
      </c>
      <c r="D7" s="96">
        <v>54</v>
      </c>
      <c r="E7" s="13">
        <v>52</v>
      </c>
      <c r="F7" s="55">
        <v>31</v>
      </c>
      <c r="G7" s="239">
        <v>42</v>
      </c>
      <c r="H7" s="239">
        <v>8</v>
      </c>
      <c r="I7" s="302">
        <v>47</v>
      </c>
      <c r="J7" s="205">
        <f t="shared" si="0"/>
        <v>234</v>
      </c>
      <c r="L7" s="25"/>
    </row>
    <row r="8" spans="2:12" x14ac:dyDescent="0.35">
      <c r="B8" s="3" t="s">
        <v>7</v>
      </c>
      <c r="D8" s="96">
        <v>44</v>
      </c>
      <c r="E8" s="13">
        <v>48</v>
      </c>
      <c r="F8" s="55">
        <v>28</v>
      </c>
      <c r="G8" s="239">
        <v>39</v>
      </c>
      <c r="H8" s="239">
        <v>8</v>
      </c>
      <c r="I8" s="302">
        <v>41</v>
      </c>
      <c r="J8" s="205">
        <f t="shared" si="0"/>
        <v>208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62</v>
      </c>
      <c r="E11" s="13">
        <v>41</v>
      </c>
      <c r="F11" s="55">
        <v>36</v>
      </c>
      <c r="G11" s="239">
        <v>44</v>
      </c>
      <c r="H11" s="239">
        <v>7</v>
      </c>
      <c r="I11" s="302">
        <v>38</v>
      </c>
      <c r="J11" s="205">
        <f t="shared" si="0"/>
        <v>228</v>
      </c>
    </row>
    <row r="12" spans="2:12" x14ac:dyDescent="0.35">
      <c r="B12" s="3" t="s">
        <v>611</v>
      </c>
      <c r="D12" s="248">
        <v>2</v>
      </c>
      <c r="E12" s="13">
        <v>1</v>
      </c>
      <c r="F12" s="55">
        <v>0</v>
      </c>
      <c r="G12" s="1">
        <v>3</v>
      </c>
      <c r="H12" s="239">
        <v>1</v>
      </c>
      <c r="I12" s="302">
        <v>7</v>
      </c>
      <c r="J12" s="205">
        <f t="shared" si="0"/>
        <v>14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2</v>
      </c>
      <c r="H13" s="239">
        <v>0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14</v>
      </c>
      <c r="E14" s="13">
        <v>0</v>
      </c>
      <c r="F14" s="55">
        <v>0</v>
      </c>
      <c r="G14" s="239">
        <v>8</v>
      </c>
      <c r="H14" s="239">
        <v>0</v>
      </c>
      <c r="I14" s="302">
        <v>0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55">
        <v>0</v>
      </c>
      <c r="F15" s="55">
        <v>0</v>
      </c>
      <c r="G15" s="239">
        <v>5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6</v>
      </c>
      <c r="E16" s="55">
        <v>1</v>
      </c>
      <c r="F16" s="55">
        <v>3</v>
      </c>
      <c r="G16" s="263">
        <v>6</v>
      </c>
      <c r="H16" s="239">
        <v>0</v>
      </c>
      <c r="I16" s="302">
        <v>22</v>
      </c>
      <c r="J16" s="205">
        <f t="shared" si="0"/>
        <v>38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5</v>
      </c>
      <c r="E18" s="55">
        <v>0</v>
      </c>
      <c r="F18" s="55">
        <v>0</v>
      </c>
      <c r="G18" s="239">
        <v>5</v>
      </c>
      <c r="H18" s="303">
        <v>0</v>
      </c>
      <c r="I18" s="302">
        <v>0</v>
      </c>
      <c r="J18" s="205">
        <f t="shared" si="0"/>
        <v>10</v>
      </c>
    </row>
    <row r="19" spans="2:10" x14ac:dyDescent="0.35">
      <c r="B19" s="3" t="s">
        <v>16</v>
      </c>
      <c r="D19" s="248">
        <v>11</v>
      </c>
      <c r="E19" s="55">
        <v>1</v>
      </c>
      <c r="F19" s="55">
        <v>3</v>
      </c>
      <c r="G19" s="299">
        <v>11</v>
      </c>
      <c r="H19" s="239">
        <v>2</v>
      </c>
      <c r="I19" s="302">
        <v>22</v>
      </c>
      <c r="J19" s="205">
        <f t="shared" si="0"/>
        <v>50</v>
      </c>
    </row>
    <row r="20" spans="2:10" x14ac:dyDescent="0.35">
      <c r="B20" s="3" t="s">
        <v>17</v>
      </c>
      <c r="D20" s="304">
        <v>1.11E-2</v>
      </c>
      <c r="E20" s="141">
        <v>1.17E-2</v>
      </c>
      <c r="F20" s="318">
        <v>4.3E-3</v>
      </c>
      <c r="G20" s="265">
        <v>3.8999999999999998E-3</v>
      </c>
      <c r="H20" s="265">
        <v>3.3E-3</v>
      </c>
      <c r="I20" s="305">
        <v>2.5999999999999999E-3</v>
      </c>
      <c r="J20" s="207">
        <f>AVERAGE(D20:I20)</f>
        <v>6.1499999999999992E-3</v>
      </c>
    </row>
    <row r="21" spans="2:10" x14ac:dyDescent="0.35">
      <c r="B21" s="3" t="s">
        <v>18</v>
      </c>
      <c r="D21" s="304">
        <v>8.5000000000000006E-3</v>
      </c>
      <c r="E21" s="141">
        <v>1.2800000000000001E-2</v>
      </c>
      <c r="F21" s="318">
        <v>4.8999999999999998E-3</v>
      </c>
      <c r="G21" s="265">
        <v>6.7999999999999996E-3</v>
      </c>
      <c r="H21" s="265">
        <v>6.8999999999999999E-3</v>
      </c>
      <c r="I21" s="305">
        <v>9.4000000000000004E-3</v>
      </c>
      <c r="J21" s="207">
        <f>AVERAGE(D21:I21)</f>
        <v>8.2166666666666673E-3</v>
      </c>
    </row>
    <row r="22" spans="2:10" x14ac:dyDescent="0.35">
      <c r="B22" s="3" t="s">
        <v>19</v>
      </c>
      <c r="D22" s="307">
        <v>0.85</v>
      </c>
      <c r="E22" s="319">
        <v>0.67</v>
      </c>
      <c r="F22" s="320">
        <v>0.64</v>
      </c>
      <c r="G22" s="268">
        <v>0.82</v>
      </c>
      <c r="H22" s="268">
        <v>0.48</v>
      </c>
      <c r="I22" s="308">
        <v>0.47</v>
      </c>
      <c r="J22" s="208">
        <f>AVERAGE(D22:I22)</f>
        <v>0.65499999999999992</v>
      </c>
    </row>
    <row r="23" spans="2:10" x14ac:dyDescent="0.35">
      <c r="B23" s="3" t="s">
        <v>20</v>
      </c>
      <c r="D23" s="279">
        <v>47043</v>
      </c>
      <c r="E23" s="321">
        <v>18508</v>
      </c>
      <c r="F23" s="322">
        <v>20774</v>
      </c>
      <c r="G23" s="273">
        <v>52687</v>
      </c>
      <c r="H23" s="273">
        <v>3370</v>
      </c>
      <c r="I23" s="281">
        <v>26743</v>
      </c>
      <c r="J23" s="210">
        <f>SUM(D23:I23)</f>
        <v>169125</v>
      </c>
    </row>
    <row r="24" spans="2:10" x14ac:dyDescent="0.35">
      <c r="B24" s="3" t="s">
        <v>21</v>
      </c>
      <c r="D24" s="248">
        <v>770</v>
      </c>
      <c r="E24" s="13">
        <v>476</v>
      </c>
      <c r="F24" s="55">
        <v>369</v>
      </c>
      <c r="G24" s="239">
        <v>786</v>
      </c>
      <c r="H24" s="239">
        <v>88</v>
      </c>
      <c r="I24" s="302">
        <v>467</v>
      </c>
      <c r="J24" s="205">
        <f>SUM(D24:I24)</f>
        <v>2956</v>
      </c>
    </row>
    <row r="25" spans="2:10" x14ac:dyDescent="0.35">
      <c r="B25" s="3" t="s">
        <v>23</v>
      </c>
      <c r="D25" s="248">
        <v>10</v>
      </c>
      <c r="E25" s="145">
        <v>7</v>
      </c>
      <c r="F25" s="323" t="s">
        <v>29</v>
      </c>
      <c r="G25" s="239">
        <v>14</v>
      </c>
      <c r="H25" s="289" t="s">
        <v>29</v>
      </c>
      <c r="I25" s="302">
        <v>2</v>
      </c>
      <c r="J25" s="205">
        <f>SUM(D25:I25)</f>
        <v>33</v>
      </c>
    </row>
    <row r="26" spans="2:10" x14ac:dyDescent="0.35">
      <c r="B26" s="3" t="s">
        <v>24</v>
      </c>
      <c r="D26" s="307">
        <v>0.86</v>
      </c>
      <c r="E26" s="170">
        <v>0.82</v>
      </c>
      <c r="F26" s="323" t="s">
        <v>29</v>
      </c>
      <c r="G26" s="268">
        <v>0.7</v>
      </c>
      <c r="H26" s="289" t="s">
        <v>29</v>
      </c>
      <c r="I26" s="308">
        <v>0.92</v>
      </c>
      <c r="J26" s="208">
        <f>AVERAGE(D26:I26)</f>
        <v>0.82499999999999996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0.57999999999999996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0.64</v>
      </c>
      <c r="J28" s="212">
        <f>AVERAGE(D28:I28)</f>
        <v>0.63500000000000001</v>
      </c>
    </row>
  </sheetData>
  <sortState xmlns:xlrd2="http://schemas.microsoft.com/office/spreadsheetml/2017/richdata2" ref="D16:E20">
    <sortCondition ref="E16:E20"/>
  </sortState>
  <pageMargins left="0.511811024" right="0.511811024" top="0.78740157500000008" bottom="0.78740157500000008" header="0.31496062000000008" footer="0.31496062000000008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1648-63E9-4959-A143-34063DD50E7C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46190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42</v>
      </c>
      <c r="H6" s="239">
        <v>0</v>
      </c>
      <c r="I6" s="302">
        <v>3</v>
      </c>
      <c r="J6" s="205">
        <f t="shared" si="0"/>
        <v>48</v>
      </c>
      <c r="K6" s="41"/>
      <c r="L6" s="25"/>
    </row>
    <row r="7" spans="2:12" x14ac:dyDescent="0.35">
      <c r="B7" s="82" t="s">
        <v>54</v>
      </c>
      <c r="D7" s="96">
        <v>54</v>
      </c>
      <c r="E7" s="13">
        <v>52</v>
      </c>
      <c r="F7" s="55">
        <v>31</v>
      </c>
      <c r="G7" s="239">
        <v>42</v>
      </c>
      <c r="H7" s="239">
        <v>15</v>
      </c>
      <c r="I7" s="302">
        <v>49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44</v>
      </c>
      <c r="E8" s="13">
        <v>48</v>
      </c>
      <c r="F8" s="55">
        <v>28</v>
      </c>
      <c r="G8" s="239">
        <v>39</v>
      </c>
      <c r="H8" s="239">
        <v>15</v>
      </c>
      <c r="I8" s="302">
        <v>44</v>
      </c>
      <c r="J8" s="205">
        <f t="shared" si="0"/>
        <v>218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5</v>
      </c>
      <c r="J9" s="205">
        <f t="shared" si="0"/>
        <v>19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57</v>
      </c>
      <c r="E11" s="13">
        <v>54</v>
      </c>
      <c r="F11" s="55">
        <v>29</v>
      </c>
      <c r="G11" s="239">
        <v>44</v>
      </c>
      <c r="H11" s="239">
        <v>15</v>
      </c>
      <c r="I11" s="302">
        <v>47</v>
      </c>
      <c r="J11" s="205">
        <f t="shared" si="0"/>
        <v>246</v>
      </c>
    </row>
    <row r="12" spans="2:12" x14ac:dyDescent="0.35">
      <c r="B12" s="3" t="s">
        <v>611</v>
      </c>
      <c r="D12" s="248">
        <v>2</v>
      </c>
      <c r="E12" s="13">
        <v>0</v>
      </c>
      <c r="F12" s="55">
        <v>1</v>
      </c>
      <c r="G12" s="1">
        <v>8</v>
      </c>
      <c r="H12" s="239">
        <v>0</v>
      </c>
      <c r="I12" s="302">
        <v>4</v>
      </c>
      <c r="J12" s="205">
        <f t="shared" si="0"/>
        <v>15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0</v>
      </c>
      <c r="H13" s="239">
        <v>0</v>
      </c>
      <c r="I13" s="302">
        <v>1</v>
      </c>
      <c r="J13" s="205">
        <f t="shared" si="0"/>
        <v>11</v>
      </c>
    </row>
    <row r="14" spans="2:12" x14ac:dyDescent="0.35">
      <c r="B14" s="3" t="s">
        <v>112</v>
      </c>
      <c r="D14" s="248">
        <v>12</v>
      </c>
      <c r="E14" s="13">
        <v>7</v>
      </c>
      <c r="F14" s="55">
        <v>1</v>
      </c>
      <c r="G14" s="239">
        <v>10</v>
      </c>
      <c r="H14" s="239">
        <v>0</v>
      </c>
      <c r="I14" s="302">
        <v>0</v>
      </c>
      <c r="J14" s="205">
        <f t="shared" si="0"/>
        <v>30</v>
      </c>
    </row>
    <row r="15" spans="2:12" x14ac:dyDescent="0.35">
      <c r="B15" s="3" t="s">
        <v>113</v>
      </c>
      <c r="D15" s="248">
        <v>2</v>
      </c>
      <c r="E15" s="55">
        <v>0</v>
      </c>
      <c r="F15" s="55">
        <v>1</v>
      </c>
      <c r="G15" s="239">
        <v>2</v>
      </c>
      <c r="H15" s="239">
        <v>0</v>
      </c>
      <c r="I15" s="302">
        <v>0</v>
      </c>
      <c r="J15" s="205">
        <f t="shared" si="0"/>
        <v>5</v>
      </c>
    </row>
    <row r="16" spans="2:12" x14ac:dyDescent="0.35">
      <c r="B16" s="3" t="s">
        <v>13</v>
      </c>
      <c r="D16" s="248">
        <v>6</v>
      </c>
      <c r="E16" s="55">
        <v>0</v>
      </c>
      <c r="F16" s="55">
        <v>0</v>
      </c>
      <c r="G16" s="263">
        <v>7</v>
      </c>
      <c r="H16" s="239">
        <v>0</v>
      </c>
      <c r="I16" s="302">
        <v>16</v>
      </c>
      <c r="J16" s="205">
        <f t="shared" si="0"/>
        <v>29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4</v>
      </c>
      <c r="E18" s="55">
        <v>2</v>
      </c>
      <c r="F18" s="55">
        <v>4</v>
      </c>
      <c r="G18" s="239">
        <v>4</v>
      </c>
      <c r="H18" s="303">
        <v>0</v>
      </c>
      <c r="I18" s="302">
        <v>0</v>
      </c>
      <c r="J18" s="205">
        <f t="shared" si="0"/>
        <v>14</v>
      </c>
    </row>
    <row r="19" spans="2:10" x14ac:dyDescent="0.35">
      <c r="B19" s="3" t="s">
        <v>16</v>
      </c>
      <c r="D19" s="248">
        <v>10</v>
      </c>
      <c r="E19" s="55">
        <v>2</v>
      </c>
      <c r="F19" s="55">
        <v>4</v>
      </c>
      <c r="G19" s="299">
        <v>11</v>
      </c>
      <c r="H19" s="239">
        <v>8</v>
      </c>
      <c r="I19" s="302">
        <v>16</v>
      </c>
      <c r="J19" s="205">
        <f t="shared" si="0"/>
        <v>51</v>
      </c>
    </row>
    <row r="20" spans="2:10" x14ac:dyDescent="0.35">
      <c r="B20" s="3" t="s">
        <v>17</v>
      </c>
      <c r="D20" s="304">
        <v>3.7000000000000002E-3</v>
      </c>
      <c r="E20" s="141">
        <v>1.21E-2</v>
      </c>
      <c r="F20" s="318">
        <v>8.0000000000000002E-3</v>
      </c>
      <c r="G20" s="265">
        <v>2.69E-2</v>
      </c>
      <c r="H20" s="265">
        <v>3.0000000000000001E-3</v>
      </c>
      <c r="I20" s="305">
        <v>8.3999999999999995E-3</v>
      </c>
      <c r="J20" s="207">
        <f>AVERAGE(D20:I20)</f>
        <v>1.035E-2</v>
      </c>
    </row>
    <row r="21" spans="2:10" x14ac:dyDescent="0.35">
      <c r="B21" s="3" t="s">
        <v>18</v>
      </c>
      <c r="D21" s="304">
        <v>8.2000000000000007E-3</v>
      </c>
      <c r="E21" s="141">
        <v>1.2800000000000001E-2</v>
      </c>
      <c r="F21" s="318">
        <v>5.1000000000000004E-3</v>
      </c>
      <c r="G21" s="265">
        <v>9.5999999999999992E-3</v>
      </c>
      <c r="H21" s="265">
        <v>6.3E-3</v>
      </c>
      <c r="I21" s="305">
        <v>9.2999999999999992E-3</v>
      </c>
      <c r="J21" s="207">
        <f>AVERAGE(D21:I21)</f>
        <v>8.5500000000000003E-3</v>
      </c>
    </row>
    <row r="22" spans="2:10" x14ac:dyDescent="0.35">
      <c r="B22" s="3" t="s">
        <v>19</v>
      </c>
      <c r="D22" s="307">
        <v>0.8</v>
      </c>
      <c r="E22" s="319">
        <v>0.87</v>
      </c>
      <c r="F22" s="320">
        <v>0.7</v>
      </c>
      <c r="G22" s="268">
        <v>0.79</v>
      </c>
      <c r="H22" s="268">
        <v>0.88</v>
      </c>
      <c r="I22" s="308">
        <v>0.59</v>
      </c>
      <c r="J22" s="208">
        <f>AVERAGE(D22:I22)</f>
        <v>0.77166666666666661</v>
      </c>
    </row>
    <row r="23" spans="2:10" x14ac:dyDescent="0.35">
      <c r="B23" s="3" t="s">
        <v>20</v>
      </c>
      <c r="D23" s="279">
        <v>56294</v>
      </c>
      <c r="E23" s="321">
        <v>39069</v>
      </c>
      <c r="F23" s="322">
        <v>17370</v>
      </c>
      <c r="G23" s="273">
        <v>51467</v>
      </c>
      <c r="H23" s="273">
        <v>13262</v>
      </c>
      <c r="I23" s="281">
        <v>43842</v>
      </c>
      <c r="J23" s="210">
        <f>SUM(D23:I23)</f>
        <v>221304</v>
      </c>
    </row>
    <row r="24" spans="2:10" x14ac:dyDescent="0.35">
      <c r="B24" s="3" t="s">
        <v>21</v>
      </c>
      <c r="D24" s="248">
        <v>456</v>
      </c>
      <c r="E24" s="13">
        <v>743</v>
      </c>
      <c r="F24" s="55">
        <v>310</v>
      </c>
      <c r="G24" s="239">
        <v>558</v>
      </c>
      <c r="H24" s="239">
        <v>274</v>
      </c>
      <c r="I24" s="302">
        <v>498</v>
      </c>
      <c r="J24" s="205">
        <f>SUM(D24:I24)</f>
        <v>2839</v>
      </c>
    </row>
    <row r="25" spans="2:10" x14ac:dyDescent="0.35">
      <c r="B25" s="3" t="s">
        <v>23</v>
      </c>
      <c r="D25" s="248">
        <v>5</v>
      </c>
      <c r="E25" s="145">
        <v>12</v>
      </c>
      <c r="F25" s="323" t="s">
        <v>29</v>
      </c>
      <c r="G25" s="239">
        <v>8</v>
      </c>
      <c r="H25" s="289" t="s">
        <v>29</v>
      </c>
      <c r="I25" s="302">
        <v>0</v>
      </c>
      <c r="J25" s="205">
        <f>SUM(D25:I25)</f>
        <v>25</v>
      </c>
    </row>
    <row r="26" spans="2:10" x14ac:dyDescent="0.35">
      <c r="B26" s="3" t="s">
        <v>24</v>
      </c>
      <c r="D26" s="307">
        <v>0.85</v>
      </c>
      <c r="E26" s="170">
        <v>0.84</v>
      </c>
      <c r="F26" s="323" t="s">
        <v>29</v>
      </c>
      <c r="G26" s="268">
        <v>0.71</v>
      </c>
      <c r="H26" s="289" t="s">
        <v>29</v>
      </c>
      <c r="I26" s="308">
        <v>0.94</v>
      </c>
      <c r="J26" s="208">
        <f>AVERAGE(D26:I26)</f>
        <v>0.83499999999999996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0.57999999999999996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0.69</v>
      </c>
      <c r="J28" s="212">
        <f>AVERAGE(D28:I28)</f>
        <v>0.64749999999999996</v>
      </c>
    </row>
  </sheetData>
  <pageMargins left="0.511811024" right="0.511811024" top="0.78740157500000008" bottom="0.78740157500000008" header="0.31496062000000008" footer="0.31496062000000008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7657-8724-454E-BE6E-51F3B288BAE7}">
  <dimension ref="B3:L28"/>
  <sheetViews>
    <sheetView showGridLines="0" zoomScale="90" zoomScaleNormal="90" workbookViewId="0">
      <selection activeCell="I7" sqref="I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46191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42</v>
      </c>
      <c r="H6" s="239">
        <v>0</v>
      </c>
      <c r="I6" s="302">
        <v>2</v>
      </c>
      <c r="J6" s="205">
        <f t="shared" si="0"/>
        <v>48</v>
      </c>
      <c r="K6" s="41"/>
      <c r="L6" s="25"/>
    </row>
    <row r="7" spans="2:12" x14ac:dyDescent="0.35">
      <c r="B7" s="82" t="s">
        <v>54</v>
      </c>
      <c r="D7" s="96">
        <v>53</v>
      </c>
      <c r="E7" s="13">
        <v>52</v>
      </c>
      <c r="F7" s="55">
        <v>31</v>
      </c>
      <c r="G7" s="239">
        <v>42</v>
      </c>
      <c r="H7" s="239">
        <v>15</v>
      </c>
      <c r="I7" s="302">
        <v>50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39</v>
      </c>
      <c r="H8" s="239">
        <v>15</v>
      </c>
      <c r="I8" s="302">
        <v>44</v>
      </c>
      <c r="J8" s="205">
        <f t="shared" si="0"/>
        <v>216</v>
      </c>
    </row>
    <row r="9" spans="2:12" x14ac:dyDescent="0.35">
      <c r="B9" s="3" t="s">
        <v>8</v>
      </c>
      <c r="D9" s="96">
        <v>10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13">
        <v>50</v>
      </c>
      <c r="F11" s="55">
        <v>34</v>
      </c>
      <c r="G11" s="239">
        <v>48</v>
      </c>
      <c r="H11" s="239">
        <v>15</v>
      </c>
      <c r="I11" s="302">
        <v>4</v>
      </c>
      <c r="J11" s="205">
        <f t="shared" si="0"/>
        <v>214</v>
      </c>
    </row>
    <row r="12" spans="2:12" x14ac:dyDescent="0.35">
      <c r="B12" s="3" t="s">
        <v>611</v>
      </c>
      <c r="D12" s="248">
        <v>1</v>
      </c>
      <c r="E12" s="13">
        <v>1</v>
      </c>
      <c r="F12" s="55">
        <v>0</v>
      </c>
      <c r="G12" s="1">
        <v>8</v>
      </c>
      <c r="H12" s="239">
        <v>0</v>
      </c>
      <c r="I12" s="302">
        <v>5</v>
      </c>
      <c r="J12" s="205">
        <f t="shared" si="0"/>
        <v>15</v>
      </c>
    </row>
    <row r="13" spans="2:12" x14ac:dyDescent="0.35">
      <c r="B13" s="3" t="s">
        <v>11</v>
      </c>
      <c r="D13" s="248">
        <v>10</v>
      </c>
      <c r="E13" s="13">
        <v>0</v>
      </c>
      <c r="F13" s="55">
        <v>0</v>
      </c>
      <c r="G13" s="239">
        <v>6</v>
      </c>
      <c r="H13" s="239">
        <v>0</v>
      </c>
      <c r="I13" s="302">
        <v>0</v>
      </c>
      <c r="J13" s="205">
        <f t="shared" si="0"/>
        <v>16</v>
      </c>
    </row>
    <row r="14" spans="2:12" x14ac:dyDescent="0.35">
      <c r="B14" s="3" t="s">
        <v>112</v>
      </c>
      <c r="D14" s="248">
        <v>12</v>
      </c>
      <c r="E14" s="13">
        <v>3</v>
      </c>
      <c r="F14" s="55">
        <v>0</v>
      </c>
      <c r="G14" s="239">
        <v>8</v>
      </c>
      <c r="H14" s="239">
        <v>0</v>
      </c>
      <c r="I14" s="302">
        <v>0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55">
        <v>5</v>
      </c>
      <c r="F15" s="55">
        <v>3</v>
      </c>
      <c r="G15" s="239">
        <v>6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12</v>
      </c>
      <c r="E16" s="55">
        <v>0</v>
      </c>
      <c r="F16" s="55">
        <v>0</v>
      </c>
      <c r="G16" s="263">
        <v>8</v>
      </c>
      <c r="H16" s="239">
        <v>0</v>
      </c>
      <c r="I16" s="302">
        <v>14</v>
      </c>
      <c r="J16" s="205">
        <f t="shared" si="0"/>
        <v>34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8</v>
      </c>
      <c r="E18" s="55">
        <v>1</v>
      </c>
      <c r="F18" s="55">
        <v>8</v>
      </c>
      <c r="G18" s="239">
        <v>4</v>
      </c>
      <c r="H18" s="303">
        <v>0</v>
      </c>
      <c r="I18" s="302">
        <v>0</v>
      </c>
      <c r="J18" s="205">
        <f t="shared" si="0"/>
        <v>21</v>
      </c>
    </row>
    <row r="19" spans="2:10" x14ac:dyDescent="0.35">
      <c r="B19" s="3" t="s">
        <v>16</v>
      </c>
      <c r="D19" s="248">
        <v>20</v>
      </c>
      <c r="E19" s="55">
        <v>1</v>
      </c>
      <c r="F19" s="55">
        <v>8</v>
      </c>
      <c r="G19" s="299">
        <v>12</v>
      </c>
      <c r="H19" s="239">
        <v>8</v>
      </c>
      <c r="I19" s="302">
        <v>14</v>
      </c>
      <c r="J19" s="205">
        <f t="shared" si="0"/>
        <v>63</v>
      </c>
    </row>
    <row r="20" spans="2:10" x14ac:dyDescent="0.35">
      <c r="B20" s="3" t="s">
        <v>17</v>
      </c>
      <c r="D20" s="304">
        <v>5.1999999999999998E-3</v>
      </c>
      <c r="E20" s="141">
        <v>8.5000000000000006E-3</v>
      </c>
      <c r="F20" s="318">
        <v>2.29E-2</v>
      </c>
      <c r="G20" s="265">
        <v>1.5E-3</v>
      </c>
      <c r="H20" s="265">
        <v>1.6999999999999999E-3</v>
      </c>
      <c r="I20" s="305">
        <v>6.8999999999999999E-3</v>
      </c>
      <c r="J20" s="207">
        <f>AVERAGE(D20:I20)</f>
        <v>7.7833333333333339E-3</v>
      </c>
    </row>
    <row r="21" spans="2:10" x14ac:dyDescent="0.35">
      <c r="B21" s="3" t="s">
        <v>18</v>
      </c>
      <c r="D21" s="304">
        <v>8.0000000000000002E-3</v>
      </c>
      <c r="E21" s="141">
        <v>1.2500000000000001E-2</v>
      </c>
      <c r="F21" s="318">
        <v>6.4000000000000003E-3</v>
      </c>
      <c r="G21" s="265">
        <v>8.9999999999999993E-3</v>
      </c>
      <c r="H21" s="265">
        <v>5.8999999999999999E-3</v>
      </c>
      <c r="I21" s="305">
        <v>8.9999999999999993E-3</v>
      </c>
      <c r="J21" s="207">
        <f>AVERAGE(D21:I21)</f>
        <v>8.4666666666666675E-3</v>
      </c>
    </row>
    <row r="22" spans="2:10" x14ac:dyDescent="0.35">
      <c r="B22" s="3" t="s">
        <v>19</v>
      </c>
      <c r="D22" s="307">
        <v>0.82</v>
      </c>
      <c r="E22" s="319">
        <v>0.75</v>
      </c>
      <c r="F22" s="320">
        <v>0.74</v>
      </c>
      <c r="G22" s="268">
        <v>0.82</v>
      </c>
      <c r="H22" s="268">
        <v>0.71</v>
      </c>
      <c r="I22" s="308">
        <v>0.59</v>
      </c>
      <c r="J22" s="208">
        <f>AVERAGE(D22:I22)</f>
        <v>0.73833333333333329</v>
      </c>
    </row>
    <row r="23" spans="2:10" x14ac:dyDescent="0.35">
      <c r="B23" s="3" t="s">
        <v>20</v>
      </c>
      <c r="D23" s="279">
        <v>52658</v>
      </c>
      <c r="E23" s="321">
        <v>29272</v>
      </c>
      <c r="F23" s="322">
        <v>23522</v>
      </c>
      <c r="G23" s="273">
        <v>53791</v>
      </c>
      <c r="H23" s="273">
        <v>10663</v>
      </c>
      <c r="I23" s="281">
        <v>39607</v>
      </c>
      <c r="J23" s="210">
        <f>SUM(D23:I23)</f>
        <v>209513</v>
      </c>
    </row>
    <row r="24" spans="2:10" x14ac:dyDescent="0.35">
      <c r="B24" s="3" t="s">
        <v>21</v>
      </c>
      <c r="D24" s="248">
        <v>541</v>
      </c>
      <c r="E24" s="13">
        <v>598</v>
      </c>
      <c r="F24" s="55">
        <v>455</v>
      </c>
      <c r="G24" s="239">
        <v>608</v>
      </c>
      <c r="H24" s="239">
        <v>237</v>
      </c>
      <c r="I24" s="302">
        <v>470</v>
      </c>
      <c r="J24" s="205">
        <f>SUM(D24:I24)</f>
        <v>2909</v>
      </c>
    </row>
    <row r="25" spans="2:10" x14ac:dyDescent="0.35">
      <c r="B25" s="3" t="s">
        <v>23</v>
      </c>
      <c r="D25" s="248">
        <v>6</v>
      </c>
      <c r="E25" s="145">
        <v>7</v>
      </c>
      <c r="F25" s="323" t="s">
        <v>29</v>
      </c>
      <c r="G25" s="239">
        <v>7</v>
      </c>
      <c r="H25" s="289" t="s">
        <v>29</v>
      </c>
      <c r="I25" s="302">
        <v>1</v>
      </c>
      <c r="J25" s="205">
        <f>SUM(D25:I25)</f>
        <v>21</v>
      </c>
    </row>
    <row r="26" spans="2:10" x14ac:dyDescent="0.35">
      <c r="B26" s="3" t="s">
        <v>24</v>
      </c>
      <c r="D26" s="307">
        <v>0.83</v>
      </c>
      <c r="E26" s="170">
        <v>0.82</v>
      </c>
      <c r="F26" s="323" t="s">
        <v>29</v>
      </c>
      <c r="G26" s="268">
        <v>0.71</v>
      </c>
      <c r="H26" s="289" t="s">
        <v>29</v>
      </c>
      <c r="I26" s="308">
        <v>0.91</v>
      </c>
      <c r="J26" s="208">
        <f>AVERAGE(D26:I26)</f>
        <v>0.8175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0.57999999999999996</v>
      </c>
      <c r="E28" s="331">
        <v>0.61</v>
      </c>
      <c r="F28" s="332" t="s">
        <v>29</v>
      </c>
      <c r="G28" s="285">
        <v>0.71</v>
      </c>
      <c r="H28" s="280" t="s">
        <v>29</v>
      </c>
      <c r="I28" s="312">
        <v>0.72</v>
      </c>
      <c r="J28" s="212">
        <f>AVERAGE(D28:I28)</f>
        <v>0.65500000000000003</v>
      </c>
    </row>
  </sheetData>
  <pageMargins left="0.511811024" right="0.511811024" top="0.78740157500000008" bottom="0.78740157500000008" header="0.31496062000000008" footer="0.31496062000000008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E0D7-B417-4620-805A-B1149635F893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46192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42</v>
      </c>
      <c r="H6" s="239">
        <v>0</v>
      </c>
      <c r="I6" s="302">
        <v>0</v>
      </c>
      <c r="J6" s="205">
        <f t="shared" si="0"/>
        <v>46</v>
      </c>
      <c r="K6" s="41"/>
      <c r="L6" s="25"/>
    </row>
    <row r="7" spans="2:12" x14ac:dyDescent="0.35">
      <c r="B7" s="82" t="s">
        <v>54</v>
      </c>
      <c r="D7" s="96">
        <v>53</v>
      </c>
      <c r="E7" s="13">
        <v>52</v>
      </c>
      <c r="F7" s="55">
        <v>31</v>
      </c>
      <c r="G7" s="239">
        <v>42</v>
      </c>
      <c r="H7" s="239">
        <v>15</v>
      </c>
      <c r="I7" s="302">
        <v>52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39</v>
      </c>
      <c r="H8" s="239">
        <v>15</v>
      </c>
      <c r="I8" s="302">
        <v>46</v>
      </c>
      <c r="J8" s="205">
        <f t="shared" si="0"/>
        <v>218</v>
      </c>
    </row>
    <row r="9" spans="2:12" x14ac:dyDescent="0.35">
      <c r="B9" s="3" t="s">
        <v>8</v>
      </c>
      <c r="D9" s="96">
        <v>10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58</v>
      </c>
      <c r="E11" s="13">
        <v>49</v>
      </c>
      <c r="F11" s="55">
        <v>36</v>
      </c>
      <c r="G11" s="239">
        <v>41</v>
      </c>
      <c r="H11" s="239">
        <v>15</v>
      </c>
      <c r="I11" s="302">
        <v>47</v>
      </c>
      <c r="J11" s="205">
        <f t="shared" si="0"/>
        <v>246</v>
      </c>
    </row>
    <row r="12" spans="2:12" x14ac:dyDescent="0.35">
      <c r="B12" s="3" t="s">
        <v>611</v>
      </c>
      <c r="D12" s="248">
        <v>2</v>
      </c>
      <c r="E12" s="13">
        <v>0</v>
      </c>
      <c r="F12" s="55">
        <v>0</v>
      </c>
      <c r="G12" s="1">
        <v>6</v>
      </c>
      <c r="H12" s="239">
        <v>0</v>
      </c>
      <c r="I12" s="302">
        <v>6</v>
      </c>
      <c r="J12" s="205">
        <f t="shared" si="0"/>
        <v>14</v>
      </c>
    </row>
    <row r="13" spans="2:12" x14ac:dyDescent="0.35">
      <c r="B13" s="3" t="s">
        <v>11</v>
      </c>
      <c r="D13" s="248">
        <v>6</v>
      </c>
      <c r="E13" s="13">
        <v>0</v>
      </c>
      <c r="F13" s="55">
        <v>0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12</v>
      </c>
      <c r="E14" s="13">
        <v>2</v>
      </c>
      <c r="F14" s="55">
        <v>0</v>
      </c>
      <c r="G14" s="239">
        <v>4</v>
      </c>
      <c r="H14" s="239">
        <v>0</v>
      </c>
      <c r="I14" s="302">
        <v>1</v>
      </c>
      <c r="J14" s="205">
        <f t="shared" si="0"/>
        <v>19</v>
      </c>
    </row>
    <row r="15" spans="2:12" x14ac:dyDescent="0.35">
      <c r="B15" s="3" t="s">
        <v>113</v>
      </c>
      <c r="D15" s="248">
        <v>1</v>
      </c>
      <c r="E15" s="55">
        <v>5</v>
      </c>
      <c r="F15" s="55">
        <v>2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4</v>
      </c>
      <c r="E16" s="55">
        <v>0</v>
      </c>
      <c r="F16" s="55">
        <v>1</v>
      </c>
      <c r="G16" s="263">
        <v>10</v>
      </c>
      <c r="H16" s="239">
        <v>0</v>
      </c>
      <c r="I16" s="302">
        <v>9</v>
      </c>
      <c r="J16" s="205">
        <f t="shared" si="0"/>
        <v>24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8</v>
      </c>
      <c r="E18" s="55">
        <v>1</v>
      </c>
      <c r="F18" s="55">
        <v>7</v>
      </c>
      <c r="G18" s="239">
        <v>5</v>
      </c>
      <c r="H18" s="303">
        <v>0</v>
      </c>
      <c r="I18" s="302">
        <v>0</v>
      </c>
      <c r="J18" s="205">
        <f t="shared" si="0"/>
        <v>21</v>
      </c>
    </row>
    <row r="19" spans="2:10" x14ac:dyDescent="0.35">
      <c r="B19" s="3" t="s">
        <v>16</v>
      </c>
      <c r="D19" s="248">
        <v>12</v>
      </c>
      <c r="E19" s="55">
        <v>1</v>
      </c>
      <c r="F19" s="55">
        <v>7</v>
      </c>
      <c r="G19" s="299">
        <v>15</v>
      </c>
      <c r="H19" s="239">
        <v>9</v>
      </c>
      <c r="I19" s="302">
        <v>9</v>
      </c>
      <c r="J19" s="205">
        <f t="shared" si="0"/>
        <v>53</v>
      </c>
    </row>
    <row r="20" spans="2:10" x14ac:dyDescent="0.35">
      <c r="B20" s="3" t="s">
        <v>17</v>
      </c>
      <c r="D20" s="304">
        <v>3.8E-3</v>
      </c>
      <c r="E20" s="141">
        <v>8.2000000000000007E-3</v>
      </c>
      <c r="F20" s="318">
        <v>3.5999999999999999E-3</v>
      </c>
      <c r="G20" s="265">
        <v>4.7000000000000002E-3</v>
      </c>
      <c r="H20" s="265">
        <v>2E-3</v>
      </c>
      <c r="I20" s="305">
        <v>4.1999999999999997E-3</v>
      </c>
      <c r="J20" s="207">
        <f>AVERAGE(D20:I20)</f>
        <v>4.4166666666666668E-3</v>
      </c>
    </row>
    <row r="21" spans="2:10" x14ac:dyDescent="0.35">
      <c r="B21" s="3" t="s">
        <v>18</v>
      </c>
      <c r="D21" s="304">
        <v>7.7999999999999996E-3</v>
      </c>
      <c r="E21" s="141">
        <v>1.2200000000000001E-2</v>
      </c>
      <c r="F21" s="318">
        <v>6.1999999999999998E-3</v>
      </c>
      <c r="G21" s="265">
        <v>8.6E-3</v>
      </c>
      <c r="H21" s="265">
        <v>5.8999999999999999E-3</v>
      </c>
      <c r="I21" s="305">
        <v>9.7000000000000003E-3</v>
      </c>
      <c r="J21" s="207">
        <f>AVERAGE(D21:I21)</f>
        <v>8.3999999999999995E-3</v>
      </c>
    </row>
    <row r="22" spans="2:10" x14ac:dyDescent="0.35">
      <c r="B22" s="3" t="s">
        <v>19</v>
      </c>
      <c r="D22" s="307">
        <v>0.84</v>
      </c>
      <c r="E22" s="319">
        <v>0.73</v>
      </c>
      <c r="F22" s="320">
        <v>0.72</v>
      </c>
      <c r="G22" s="268">
        <v>0.8</v>
      </c>
      <c r="H22" s="268">
        <v>0.55000000000000004</v>
      </c>
      <c r="I22" s="308">
        <v>0.56999999999999995</v>
      </c>
      <c r="J22" s="208">
        <f>AVERAGE(D22:I22)</f>
        <v>0.70166666666666666</v>
      </c>
    </row>
    <row r="23" spans="2:10" x14ac:dyDescent="0.35">
      <c r="B23" s="3" t="s">
        <v>20</v>
      </c>
      <c r="D23" s="279">
        <v>48705</v>
      </c>
      <c r="E23" s="321">
        <v>29596</v>
      </c>
      <c r="F23" s="322">
        <v>31283</v>
      </c>
      <c r="G23" s="273">
        <v>41430</v>
      </c>
      <c r="H23" s="273">
        <v>8293</v>
      </c>
      <c r="I23" s="281">
        <v>43243</v>
      </c>
      <c r="J23" s="210">
        <f>SUM(D23:I23)</f>
        <v>202550</v>
      </c>
    </row>
    <row r="24" spans="2:10" x14ac:dyDescent="0.35">
      <c r="B24" s="3" t="s">
        <v>21</v>
      </c>
      <c r="D24" s="248">
        <v>540</v>
      </c>
      <c r="E24" s="13">
        <v>566</v>
      </c>
      <c r="F24" s="55">
        <v>424</v>
      </c>
      <c r="G24" s="239">
        <v>530</v>
      </c>
      <c r="H24" s="239">
        <v>163</v>
      </c>
      <c r="I24" s="302">
        <v>499</v>
      </c>
      <c r="J24" s="205">
        <f>SUM(D24:I24)</f>
        <v>2722</v>
      </c>
    </row>
    <row r="25" spans="2:10" x14ac:dyDescent="0.35">
      <c r="B25" s="3" t="s">
        <v>23</v>
      </c>
      <c r="D25" s="248">
        <v>10</v>
      </c>
      <c r="E25" s="145">
        <v>8</v>
      </c>
      <c r="F25" s="323" t="s">
        <v>29</v>
      </c>
      <c r="G25" s="239">
        <v>8</v>
      </c>
      <c r="H25" s="289" t="s">
        <v>29</v>
      </c>
      <c r="I25" s="302">
        <v>2</v>
      </c>
      <c r="J25" s="205">
        <f>SUM(D25:I25)</f>
        <v>28</v>
      </c>
    </row>
    <row r="26" spans="2:10" x14ac:dyDescent="0.35">
      <c r="B26" s="3" t="s">
        <v>24</v>
      </c>
      <c r="D26" s="307">
        <v>0.84</v>
      </c>
      <c r="E26" s="170">
        <v>0.81</v>
      </c>
      <c r="F26" s="323" t="s">
        <v>29</v>
      </c>
      <c r="G26" s="268">
        <v>0.73</v>
      </c>
      <c r="H26" s="289" t="s">
        <v>29</v>
      </c>
      <c r="I26" s="308">
        <v>0.87</v>
      </c>
      <c r="J26" s="208">
        <f>AVERAGE(D26:I26)</f>
        <v>0.8125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0.59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0.71</v>
      </c>
      <c r="J28" s="212">
        <f>AVERAGE(D28:I28)</f>
        <v>0.66749999999999998</v>
      </c>
    </row>
  </sheetData>
  <pageMargins left="0.511811024" right="0.511811024" top="0.78740157500000008" bottom="0.78740157500000008" header="0.31496062000000008" footer="0.31496062000000008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35BB-CF26-4661-AD1E-EA03DB43E652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46193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8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42</v>
      </c>
      <c r="H6" s="239">
        <v>0</v>
      </c>
      <c r="I6" s="302">
        <v>9</v>
      </c>
      <c r="J6" s="205">
        <f t="shared" si="0"/>
        <v>56</v>
      </c>
      <c r="K6" s="41"/>
      <c r="L6" s="25"/>
    </row>
    <row r="7" spans="2:12" x14ac:dyDescent="0.35">
      <c r="B7" s="82" t="s">
        <v>54</v>
      </c>
      <c r="D7" s="96">
        <v>52</v>
      </c>
      <c r="E7" s="13">
        <v>52</v>
      </c>
      <c r="F7" s="55">
        <v>31</v>
      </c>
      <c r="G7" s="239">
        <v>42</v>
      </c>
      <c r="H7" s="239">
        <v>15</v>
      </c>
      <c r="I7" s="302">
        <v>43</v>
      </c>
      <c r="J7" s="205">
        <f t="shared" si="0"/>
        <v>235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39</v>
      </c>
      <c r="H8" s="239">
        <v>15</v>
      </c>
      <c r="I8" s="302">
        <v>40</v>
      </c>
      <c r="J8" s="205">
        <f t="shared" si="0"/>
        <v>212</v>
      </c>
    </row>
    <row r="9" spans="2:12" x14ac:dyDescent="0.35">
      <c r="B9" s="3" t="s">
        <v>8</v>
      </c>
      <c r="D9" s="96">
        <v>10</v>
      </c>
      <c r="E9" s="13">
        <v>0</v>
      </c>
      <c r="F9" s="55">
        <v>2</v>
      </c>
      <c r="G9" s="239">
        <v>3</v>
      </c>
      <c r="H9" s="239">
        <v>0</v>
      </c>
      <c r="I9" s="302">
        <v>3</v>
      </c>
      <c r="J9" s="205">
        <f t="shared" si="0"/>
        <v>18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45</v>
      </c>
      <c r="E11" s="13">
        <v>36</v>
      </c>
      <c r="F11" s="55">
        <v>36</v>
      </c>
      <c r="G11" s="239">
        <v>38</v>
      </c>
      <c r="H11" s="239">
        <v>15</v>
      </c>
      <c r="I11" s="302">
        <v>37</v>
      </c>
      <c r="J11" s="205">
        <f t="shared" si="0"/>
        <v>207</v>
      </c>
    </row>
    <row r="12" spans="2:12" x14ac:dyDescent="0.35">
      <c r="B12" s="3" t="s">
        <v>611</v>
      </c>
      <c r="D12" s="248">
        <v>2</v>
      </c>
      <c r="E12" s="13">
        <v>1</v>
      </c>
      <c r="F12" s="55">
        <v>0</v>
      </c>
      <c r="G12" s="1">
        <v>4</v>
      </c>
      <c r="H12" s="239">
        <v>0</v>
      </c>
      <c r="I12" s="302">
        <v>5</v>
      </c>
      <c r="J12" s="205">
        <f t="shared" si="0"/>
        <v>12</v>
      </c>
    </row>
    <row r="13" spans="2:12" x14ac:dyDescent="0.35">
      <c r="B13" s="3" t="s">
        <v>11</v>
      </c>
      <c r="D13" s="248">
        <v>0</v>
      </c>
      <c r="E13" s="13">
        <v>0</v>
      </c>
      <c r="F13" s="55">
        <v>0</v>
      </c>
      <c r="G13" s="239">
        <v>2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2</v>
      </c>
      <c r="E14" s="13">
        <v>0</v>
      </c>
      <c r="F14" s="55">
        <v>0</v>
      </c>
      <c r="G14" s="239">
        <v>0</v>
      </c>
      <c r="H14" s="239">
        <v>0</v>
      </c>
      <c r="I14" s="302">
        <v>0</v>
      </c>
      <c r="J14" s="205">
        <f t="shared" si="0"/>
        <v>2</v>
      </c>
    </row>
    <row r="15" spans="2:12" x14ac:dyDescent="0.35">
      <c r="B15" s="3" t="s">
        <v>113</v>
      </c>
      <c r="D15" s="248">
        <v>1</v>
      </c>
      <c r="E15" s="55">
        <v>1</v>
      </c>
      <c r="F15" s="55">
        <v>3</v>
      </c>
      <c r="G15" s="239">
        <v>0</v>
      </c>
      <c r="H15" s="239">
        <v>0</v>
      </c>
      <c r="I15" s="302">
        <v>0</v>
      </c>
      <c r="J15" s="205">
        <f t="shared" si="0"/>
        <v>5</v>
      </c>
    </row>
    <row r="16" spans="2:12" x14ac:dyDescent="0.35">
      <c r="B16" s="3" t="s">
        <v>13</v>
      </c>
      <c r="D16" s="248">
        <v>18</v>
      </c>
      <c r="E16" s="55">
        <v>0</v>
      </c>
      <c r="F16" s="55">
        <v>0</v>
      </c>
      <c r="G16" s="263">
        <v>11</v>
      </c>
      <c r="H16" s="239">
        <v>0</v>
      </c>
      <c r="I16" s="302">
        <v>17</v>
      </c>
      <c r="J16" s="205">
        <f t="shared" si="0"/>
        <v>46</v>
      </c>
    </row>
    <row r="17" spans="2:10" x14ac:dyDescent="0.35">
      <c r="B17" s="3" t="s">
        <v>14</v>
      </c>
      <c r="D17" s="248">
        <v>0</v>
      </c>
      <c r="E17" s="13">
        <v>1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1</v>
      </c>
    </row>
    <row r="18" spans="2:10" x14ac:dyDescent="0.35">
      <c r="B18" s="3" t="s">
        <v>15</v>
      </c>
      <c r="D18" s="248">
        <v>0</v>
      </c>
      <c r="E18" s="55">
        <v>3</v>
      </c>
      <c r="F18" s="55">
        <v>3</v>
      </c>
      <c r="G18" s="239">
        <v>5</v>
      </c>
      <c r="H18" s="303">
        <v>0</v>
      </c>
      <c r="I18" s="302">
        <v>0</v>
      </c>
      <c r="J18" s="205">
        <f t="shared" si="0"/>
        <v>11</v>
      </c>
    </row>
    <row r="19" spans="2:10" x14ac:dyDescent="0.35">
      <c r="B19" s="3" t="s">
        <v>16</v>
      </c>
      <c r="D19" s="248">
        <v>18</v>
      </c>
      <c r="E19" s="55">
        <v>4</v>
      </c>
      <c r="F19" s="55">
        <v>3</v>
      </c>
      <c r="G19" s="299">
        <v>15</v>
      </c>
      <c r="H19" s="239">
        <v>9</v>
      </c>
      <c r="I19" s="302">
        <v>17</v>
      </c>
      <c r="J19" s="205">
        <f t="shared" si="0"/>
        <v>66</v>
      </c>
    </row>
    <row r="20" spans="2:10" x14ac:dyDescent="0.35">
      <c r="B20" s="3" t="s">
        <v>17</v>
      </c>
      <c r="D20" s="304">
        <v>5.7999999999999996E-3</v>
      </c>
      <c r="E20" s="141">
        <v>6.4999999999999997E-3</v>
      </c>
      <c r="F20" s="318">
        <v>4.4000000000000003E-3</v>
      </c>
      <c r="G20" s="265">
        <v>6.0000000000000001E-3</v>
      </c>
      <c r="H20" s="265">
        <v>2E-3</v>
      </c>
      <c r="I20" s="305">
        <v>7.4999999999999997E-3</v>
      </c>
      <c r="J20" s="207">
        <f>AVERAGE(D20:I20)</f>
        <v>5.3666666666666663E-3</v>
      </c>
    </row>
    <row r="21" spans="2:10" x14ac:dyDescent="0.35">
      <c r="B21" s="3" t="s">
        <v>18</v>
      </c>
      <c r="D21" s="304">
        <v>7.7999999999999996E-3</v>
      </c>
      <c r="E21" s="141">
        <v>1.18E-2</v>
      </c>
      <c r="F21" s="318">
        <v>6.1000000000000004E-3</v>
      </c>
      <c r="G21" s="265">
        <v>8.5000000000000006E-3</v>
      </c>
      <c r="H21" s="265">
        <v>5.7000000000000002E-3</v>
      </c>
      <c r="I21" s="305">
        <v>9.5999999999999992E-3</v>
      </c>
      <c r="J21" s="207">
        <f>AVERAGE(D21:I21)</f>
        <v>8.2500000000000004E-3</v>
      </c>
    </row>
    <row r="22" spans="2:10" x14ac:dyDescent="0.35">
      <c r="B22" s="3" t="s">
        <v>19</v>
      </c>
      <c r="D22" s="307">
        <v>0.69</v>
      </c>
      <c r="E22" s="319">
        <v>0.6</v>
      </c>
      <c r="F22" s="320">
        <v>0.6</v>
      </c>
      <c r="G22" s="268">
        <v>0.8</v>
      </c>
      <c r="H22" s="268">
        <v>0.56000000000000005</v>
      </c>
      <c r="I22" s="308">
        <v>0.43</v>
      </c>
      <c r="J22" s="208">
        <f>AVERAGE(D22:I22)</f>
        <v>0.6133333333333334</v>
      </c>
    </row>
    <row r="23" spans="2:10" x14ac:dyDescent="0.35">
      <c r="B23" s="3" t="s">
        <v>20</v>
      </c>
      <c r="D23" s="279">
        <v>29671</v>
      </c>
      <c r="E23" s="321">
        <v>18961</v>
      </c>
      <c r="F23" s="322">
        <v>21246</v>
      </c>
      <c r="G23" s="273">
        <v>33464</v>
      </c>
      <c r="H23" s="273">
        <v>8471</v>
      </c>
      <c r="I23" s="281">
        <v>23239</v>
      </c>
      <c r="J23" s="210">
        <f>SUM(D23:I23)</f>
        <v>135052</v>
      </c>
    </row>
    <row r="24" spans="2:10" x14ac:dyDescent="0.35">
      <c r="B24" s="3" t="s">
        <v>21</v>
      </c>
      <c r="D24" s="248">
        <v>490</v>
      </c>
      <c r="E24" s="13">
        <v>595</v>
      </c>
      <c r="F24" s="55">
        <v>558</v>
      </c>
      <c r="G24" s="239">
        <v>480</v>
      </c>
      <c r="H24" s="239">
        <v>313</v>
      </c>
      <c r="I24" s="302">
        <v>419</v>
      </c>
      <c r="J24" s="205">
        <f>SUM(D24:I24)</f>
        <v>2855</v>
      </c>
    </row>
    <row r="25" spans="2:10" x14ac:dyDescent="0.35">
      <c r="B25" s="3" t="s">
        <v>23</v>
      </c>
      <c r="D25" s="248">
        <v>7</v>
      </c>
      <c r="E25" s="145">
        <v>8</v>
      </c>
      <c r="F25" s="323" t="s">
        <v>29</v>
      </c>
      <c r="G25" s="239">
        <v>10</v>
      </c>
      <c r="H25" s="289" t="s">
        <v>29</v>
      </c>
      <c r="I25" s="302">
        <v>2</v>
      </c>
      <c r="J25" s="205">
        <f>SUM(D25:I25)</f>
        <v>27</v>
      </c>
    </row>
    <row r="26" spans="2:10" x14ac:dyDescent="0.35">
      <c r="B26" s="3" t="s">
        <v>24</v>
      </c>
      <c r="D26" s="307">
        <v>0.86</v>
      </c>
      <c r="E26" s="170">
        <v>0.84</v>
      </c>
      <c r="F26" s="323" t="s">
        <v>29</v>
      </c>
      <c r="G26" s="268">
        <v>0.73</v>
      </c>
      <c r="H26" s="289" t="s">
        <v>29</v>
      </c>
      <c r="I26" s="308">
        <v>0.86</v>
      </c>
      <c r="J26" s="208">
        <f>AVERAGE(D26:I26)</f>
        <v>0.8224999999999999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0.59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0.71</v>
      </c>
      <c r="J28" s="212">
        <f>AVERAGE(D28:I28)</f>
        <v>0.66749999999999998</v>
      </c>
    </row>
  </sheetData>
  <pageMargins left="0.511811024" right="0.511811024" top="0.78740157500000008" bottom="0.78740157500000008" header="0.31496062000000008" footer="0.31496062000000008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E375-A942-495C-A16D-FFAEF49ABEEE}">
  <dimension ref="B3:L28"/>
  <sheetViews>
    <sheetView showGridLines="0" topLeftCell="A10" zoomScale="90" zoomScaleNormal="90" workbookViewId="0">
      <selection activeCell="D30" sqref="D3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46195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42</v>
      </c>
      <c r="H6" s="239">
        <v>0</v>
      </c>
      <c r="I6" s="302">
        <v>10</v>
      </c>
      <c r="J6" s="205">
        <f t="shared" si="0"/>
        <v>57</v>
      </c>
      <c r="K6" s="41"/>
      <c r="L6" s="25"/>
    </row>
    <row r="7" spans="2:12" x14ac:dyDescent="0.35">
      <c r="B7" s="82" t="s">
        <v>54</v>
      </c>
      <c r="D7" s="96">
        <v>52</v>
      </c>
      <c r="E7" s="13">
        <v>52</v>
      </c>
      <c r="F7" s="55">
        <v>31</v>
      </c>
      <c r="G7" s="239">
        <v>42</v>
      </c>
      <c r="H7" s="239">
        <v>15</v>
      </c>
      <c r="I7" s="302">
        <v>43</v>
      </c>
      <c r="J7" s="205">
        <f t="shared" si="0"/>
        <v>235</v>
      </c>
      <c r="L7" s="25"/>
    </row>
    <row r="8" spans="2:12" x14ac:dyDescent="0.35">
      <c r="B8" s="3" t="s">
        <v>7</v>
      </c>
      <c r="D8" s="96">
        <v>42</v>
      </c>
      <c r="E8" s="13">
        <v>48</v>
      </c>
      <c r="F8" s="55">
        <v>28</v>
      </c>
      <c r="G8" s="239">
        <v>39</v>
      </c>
      <c r="H8" s="239">
        <v>15</v>
      </c>
      <c r="I8" s="302">
        <v>41</v>
      </c>
      <c r="J8" s="205">
        <f t="shared" si="0"/>
        <v>213</v>
      </c>
    </row>
    <row r="9" spans="2:12" x14ac:dyDescent="0.35">
      <c r="B9" s="3" t="s">
        <v>8</v>
      </c>
      <c r="D9" s="96">
        <v>10</v>
      </c>
      <c r="E9" s="13">
        <v>0</v>
      </c>
      <c r="F9" s="55">
        <v>2</v>
      </c>
      <c r="G9" s="239">
        <v>3</v>
      </c>
      <c r="H9" s="239">
        <v>0</v>
      </c>
      <c r="I9" s="302">
        <v>2</v>
      </c>
      <c r="J9" s="205">
        <f t="shared" si="0"/>
        <v>17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54</v>
      </c>
      <c r="E11" s="13">
        <v>37</v>
      </c>
      <c r="F11" s="55">
        <v>28</v>
      </c>
      <c r="G11" s="239">
        <v>32</v>
      </c>
      <c r="H11" s="239">
        <v>15</v>
      </c>
      <c r="I11" s="302">
        <v>51</v>
      </c>
      <c r="J11" s="205">
        <f t="shared" si="0"/>
        <v>217</v>
      </c>
    </row>
    <row r="12" spans="2:12" x14ac:dyDescent="0.35">
      <c r="B12" s="3" t="s">
        <v>611</v>
      </c>
      <c r="D12" s="248">
        <v>1</v>
      </c>
      <c r="E12" s="13">
        <v>0</v>
      </c>
      <c r="F12" s="55">
        <v>0</v>
      </c>
      <c r="G12" s="1">
        <v>0</v>
      </c>
      <c r="H12" s="239">
        <v>0</v>
      </c>
      <c r="I12" s="302">
        <v>0</v>
      </c>
      <c r="J12" s="205">
        <f t="shared" si="0"/>
        <v>1</v>
      </c>
    </row>
    <row r="13" spans="2:12" x14ac:dyDescent="0.35">
      <c r="B13" s="3" t="s">
        <v>11</v>
      </c>
      <c r="D13" s="248">
        <v>4</v>
      </c>
      <c r="E13" s="13">
        <v>0</v>
      </c>
      <c r="F13" s="55">
        <v>0</v>
      </c>
      <c r="G13" s="239">
        <v>1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5</v>
      </c>
      <c r="E14" s="13">
        <v>0</v>
      </c>
      <c r="F14" s="55">
        <v>0</v>
      </c>
      <c r="G14" s="239">
        <v>0</v>
      </c>
      <c r="H14" s="239">
        <v>0</v>
      </c>
      <c r="I14" s="302">
        <v>0</v>
      </c>
      <c r="J14" s="205">
        <f t="shared" si="0"/>
        <v>5</v>
      </c>
    </row>
    <row r="15" spans="2:12" x14ac:dyDescent="0.35">
      <c r="B15" s="3" t="s">
        <v>113</v>
      </c>
      <c r="D15" s="248">
        <v>1</v>
      </c>
      <c r="E15" s="55">
        <v>0</v>
      </c>
      <c r="F15" s="55">
        <v>0</v>
      </c>
      <c r="G15" s="239">
        <v>0</v>
      </c>
      <c r="H15" s="239">
        <v>0</v>
      </c>
      <c r="I15" s="302">
        <v>0</v>
      </c>
      <c r="J15" s="205">
        <f t="shared" si="0"/>
        <v>1</v>
      </c>
    </row>
    <row r="16" spans="2:12" x14ac:dyDescent="0.35">
      <c r="B16" s="3" t="s">
        <v>13</v>
      </c>
      <c r="D16" s="248">
        <v>41</v>
      </c>
      <c r="E16" s="55">
        <v>0</v>
      </c>
      <c r="F16" s="55">
        <v>3</v>
      </c>
      <c r="G16" s="263">
        <v>9</v>
      </c>
      <c r="H16" s="239">
        <v>0</v>
      </c>
      <c r="I16" s="302">
        <v>15</v>
      </c>
      <c r="J16" s="205">
        <f t="shared" si="0"/>
        <v>68</v>
      </c>
    </row>
    <row r="17" spans="2:10" x14ac:dyDescent="0.35">
      <c r="B17" s="3" t="s">
        <v>14</v>
      </c>
      <c r="D17" s="248">
        <v>0</v>
      </c>
      <c r="E17" s="13">
        <v>0</v>
      </c>
      <c r="F17" s="315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55">
        <v>0</v>
      </c>
      <c r="F18" s="55">
        <v>2</v>
      </c>
      <c r="G18" s="239">
        <v>0</v>
      </c>
      <c r="H18" s="303">
        <v>0</v>
      </c>
      <c r="I18" s="302">
        <v>0</v>
      </c>
      <c r="J18" s="205">
        <f t="shared" si="0"/>
        <v>2</v>
      </c>
    </row>
    <row r="19" spans="2:10" x14ac:dyDescent="0.35">
      <c r="B19" s="3" t="s">
        <v>16</v>
      </c>
      <c r="D19" s="248">
        <v>41</v>
      </c>
      <c r="E19" s="55">
        <v>0</v>
      </c>
      <c r="F19" s="55">
        <v>5</v>
      </c>
      <c r="G19" s="299">
        <v>9</v>
      </c>
      <c r="H19" s="239">
        <v>6</v>
      </c>
      <c r="I19" s="302">
        <v>15</v>
      </c>
      <c r="J19" s="205">
        <f t="shared" si="0"/>
        <v>76</v>
      </c>
    </row>
    <row r="20" spans="2:10" x14ac:dyDescent="0.35">
      <c r="B20" s="3" t="s">
        <v>17</v>
      </c>
      <c r="D20" s="304">
        <v>4.0500000000000001E-2</v>
      </c>
      <c r="E20" s="141">
        <v>1.4800000000000001E-2</v>
      </c>
      <c r="F20" s="318">
        <v>1.4200000000000001E-2</v>
      </c>
      <c r="G20" s="265">
        <v>7.7999999999999996E-3</v>
      </c>
      <c r="H20" s="265">
        <v>2.7E-2</v>
      </c>
      <c r="I20" s="305">
        <v>1.5800000000000002E-2</v>
      </c>
      <c r="J20" s="207">
        <f>AVERAGE(D20:I20)</f>
        <v>2.0016666666666669E-2</v>
      </c>
    </row>
    <row r="21" spans="2:10" x14ac:dyDescent="0.35">
      <c r="B21" s="3" t="s">
        <v>18</v>
      </c>
      <c r="D21" s="304">
        <v>8.8999999999999999E-3</v>
      </c>
      <c r="E21" s="141">
        <v>1.2E-2</v>
      </c>
      <c r="F21" s="318">
        <v>6.6E-3</v>
      </c>
      <c r="G21" s="265">
        <v>7.7000000000000002E-3</v>
      </c>
      <c r="H21" s="265">
        <v>6.7999999999999996E-3</v>
      </c>
      <c r="I21" s="305">
        <v>1.37E-2</v>
      </c>
      <c r="J21" s="207">
        <f>AVERAGE(D21:I21)</f>
        <v>9.2833333333333327E-3</v>
      </c>
    </row>
    <row r="22" spans="2:10" x14ac:dyDescent="0.35">
      <c r="B22" s="3" t="s">
        <v>19</v>
      </c>
      <c r="D22" s="307">
        <v>0.76</v>
      </c>
      <c r="E22" s="319">
        <v>0.82</v>
      </c>
      <c r="F22" s="320">
        <v>0.72</v>
      </c>
      <c r="G22" s="268">
        <v>0.66</v>
      </c>
      <c r="H22" s="268">
        <v>0.69</v>
      </c>
      <c r="I22" s="308">
        <v>0.52</v>
      </c>
      <c r="J22" s="208">
        <f>AVERAGE(D22:I22)</f>
        <v>0.69499999999999995</v>
      </c>
    </row>
    <row r="23" spans="2:10" x14ac:dyDescent="0.35">
      <c r="B23" s="3" t="s">
        <v>20</v>
      </c>
      <c r="D23" s="279">
        <v>45414</v>
      </c>
      <c r="E23" s="321">
        <v>25136</v>
      </c>
      <c r="F23" s="322">
        <v>22018</v>
      </c>
      <c r="G23" s="273">
        <v>28187</v>
      </c>
      <c r="H23" s="273">
        <v>10329</v>
      </c>
      <c r="I23" s="281">
        <v>49864</v>
      </c>
      <c r="J23" s="210">
        <f>SUM(D23:I23)</f>
        <v>180948</v>
      </c>
    </row>
    <row r="24" spans="2:10" x14ac:dyDescent="0.35">
      <c r="B24" s="3" t="s">
        <v>21</v>
      </c>
      <c r="D24" s="248">
        <v>376</v>
      </c>
      <c r="E24" s="13">
        <v>547</v>
      </c>
      <c r="F24" s="55">
        <v>330</v>
      </c>
      <c r="G24" s="239">
        <v>489</v>
      </c>
      <c r="H24" s="239">
        <v>200</v>
      </c>
      <c r="I24" s="302">
        <v>338</v>
      </c>
      <c r="J24" s="205">
        <f>SUM(D24:I24)</f>
        <v>2280</v>
      </c>
    </row>
    <row r="25" spans="2:10" x14ac:dyDescent="0.35">
      <c r="B25" s="3" t="s">
        <v>23</v>
      </c>
      <c r="D25" s="248">
        <v>9</v>
      </c>
      <c r="E25" s="145">
        <v>0</v>
      </c>
      <c r="F25" s="323" t="s">
        <v>29</v>
      </c>
      <c r="G25" s="239">
        <v>0</v>
      </c>
      <c r="H25" s="289" t="s">
        <v>29</v>
      </c>
      <c r="I25" s="302">
        <v>6</v>
      </c>
      <c r="J25" s="205">
        <f>SUM(D25:I25)</f>
        <v>15</v>
      </c>
    </row>
    <row r="26" spans="2:10" x14ac:dyDescent="0.35">
      <c r="B26" s="3" t="s">
        <v>24</v>
      </c>
      <c r="D26" s="307">
        <v>0.87</v>
      </c>
      <c r="E26" s="170">
        <v>0.79</v>
      </c>
      <c r="F26" s="323" t="s">
        <v>29</v>
      </c>
      <c r="G26" s="268">
        <v>0.73</v>
      </c>
      <c r="H26" s="289" t="s">
        <v>29</v>
      </c>
      <c r="I26" s="308">
        <v>0.86</v>
      </c>
      <c r="J26" s="208">
        <f>AVERAGE(D26:I26)</f>
        <v>0.8125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0.74</v>
      </c>
      <c r="J28" s="212">
        <f>AVERAGE(D28:I28)</f>
        <v>0.6825</v>
      </c>
    </row>
  </sheetData>
  <pageMargins left="0.511811024" right="0.511811024" top="0.78740157500000008" bottom="0.78740157500000008" header="0.31496062000000008" footer="0.31496062000000008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8F99-3F95-4B80-BC47-689BD65B95A5}">
  <dimension ref="B3:L28"/>
  <sheetViews>
    <sheetView showGridLines="0" topLeftCell="A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62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277</v>
      </c>
      <c r="K4" s="41">
        <v>46196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3</v>
      </c>
      <c r="I6" s="302">
        <v>10</v>
      </c>
      <c r="J6" s="205">
        <f t="shared" si="0"/>
        <v>16</v>
      </c>
      <c r="K6" s="41"/>
      <c r="L6" s="25"/>
    </row>
    <row r="7" spans="2:12" x14ac:dyDescent="0.35">
      <c r="B7" s="82" t="s">
        <v>54</v>
      </c>
      <c r="D7" s="96">
        <v>55</v>
      </c>
      <c r="E7" s="13">
        <v>52</v>
      </c>
      <c r="F7" s="55">
        <v>31</v>
      </c>
      <c r="G7" s="239">
        <v>41</v>
      </c>
      <c r="H7" s="239">
        <v>12</v>
      </c>
      <c r="I7" s="302">
        <v>43</v>
      </c>
      <c r="J7" s="205">
        <f t="shared" si="0"/>
        <v>234</v>
      </c>
      <c r="L7" s="25"/>
    </row>
    <row r="8" spans="2:12" x14ac:dyDescent="0.35">
      <c r="B8" s="3" t="s">
        <v>7</v>
      </c>
      <c r="D8" s="96">
        <v>45</v>
      </c>
      <c r="E8" s="13">
        <v>48</v>
      </c>
      <c r="F8" s="55">
        <v>28</v>
      </c>
      <c r="G8" s="239">
        <v>38</v>
      </c>
      <c r="H8" s="239">
        <v>12</v>
      </c>
      <c r="I8" s="302">
        <v>37</v>
      </c>
      <c r="J8" s="205">
        <f t="shared" si="0"/>
        <v>208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239">
        <v>53</v>
      </c>
      <c r="F11" s="239">
        <v>31</v>
      </c>
      <c r="G11" s="239">
        <v>44</v>
      </c>
      <c r="H11" s="239">
        <v>12</v>
      </c>
      <c r="I11" s="302">
        <v>37</v>
      </c>
      <c r="J11" s="205">
        <f t="shared" si="0"/>
        <v>240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1</v>
      </c>
      <c r="G12" s="1">
        <v>1</v>
      </c>
      <c r="H12" s="239">
        <v>0</v>
      </c>
      <c r="I12" s="302">
        <v>1</v>
      </c>
      <c r="J12" s="205">
        <f t="shared" si="0"/>
        <v>4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4</v>
      </c>
      <c r="E14" s="239">
        <v>0</v>
      </c>
      <c r="F14" s="239">
        <v>0</v>
      </c>
      <c r="G14" s="239">
        <v>2</v>
      </c>
      <c r="H14" s="239">
        <v>0</v>
      </c>
      <c r="I14" s="302">
        <v>0</v>
      </c>
      <c r="J14" s="205">
        <f t="shared" si="0"/>
        <v>6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2</v>
      </c>
      <c r="G15" s="239">
        <v>1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24</v>
      </c>
      <c r="E16" s="239">
        <v>0</v>
      </c>
      <c r="F16" s="260">
        <v>2</v>
      </c>
      <c r="G16" s="263">
        <v>8</v>
      </c>
      <c r="H16" s="239">
        <v>0</v>
      </c>
      <c r="I16" s="302">
        <v>9</v>
      </c>
      <c r="J16" s="205">
        <f t="shared" si="0"/>
        <v>43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0</v>
      </c>
      <c r="F18" s="260">
        <v>2</v>
      </c>
      <c r="G18" s="239">
        <v>0</v>
      </c>
      <c r="H18" s="303">
        <v>0</v>
      </c>
      <c r="I18" s="302">
        <v>0</v>
      </c>
      <c r="J18" s="205">
        <f t="shared" si="0"/>
        <v>4</v>
      </c>
    </row>
    <row r="19" spans="2:10" x14ac:dyDescent="0.35">
      <c r="B19" s="3" t="s">
        <v>16</v>
      </c>
      <c r="D19" s="248">
        <v>26</v>
      </c>
      <c r="E19" s="239">
        <v>0</v>
      </c>
      <c r="F19" s="260">
        <v>4</v>
      </c>
      <c r="G19" s="299">
        <v>8</v>
      </c>
      <c r="H19" s="239">
        <v>4</v>
      </c>
      <c r="I19" s="302">
        <v>9</v>
      </c>
      <c r="J19" s="205">
        <f t="shared" si="0"/>
        <v>51</v>
      </c>
    </row>
    <row r="20" spans="2:10" x14ac:dyDescent="0.35">
      <c r="B20" s="3" t="s">
        <v>17</v>
      </c>
      <c r="D20" s="304">
        <v>3.8E-3</v>
      </c>
      <c r="E20" s="265">
        <v>1.78E-2</v>
      </c>
      <c r="F20" s="265">
        <v>6.1000000000000004E-3</v>
      </c>
      <c r="G20" s="265">
        <v>7.7999999999999996E-3</v>
      </c>
      <c r="H20" s="265">
        <v>1E-3</v>
      </c>
      <c r="I20" s="305">
        <v>5.3E-3</v>
      </c>
      <c r="J20" s="207">
        <f>AVERAGE(D20:I20)</f>
        <v>6.966666666666667E-3</v>
      </c>
    </row>
    <row r="21" spans="2:10" x14ac:dyDescent="0.35">
      <c r="B21" s="3" t="s">
        <v>18</v>
      </c>
      <c r="D21" s="304">
        <v>8.5000000000000006E-3</v>
      </c>
      <c r="E21" s="306">
        <v>1.23E-2</v>
      </c>
      <c r="F21" s="265">
        <v>6.6E-3</v>
      </c>
      <c r="G21" s="265">
        <v>4.0000000000000001E-3</v>
      </c>
      <c r="H21" s="265">
        <v>6.7999999999999996E-3</v>
      </c>
      <c r="I21" s="305">
        <v>1.3299999999999999E-2</v>
      </c>
      <c r="J21" s="207">
        <f>AVERAGE(D21:I21)</f>
        <v>8.5833333333333334E-3</v>
      </c>
    </row>
    <row r="22" spans="2:10" x14ac:dyDescent="0.35">
      <c r="B22" s="3" t="s">
        <v>19</v>
      </c>
      <c r="D22" s="307">
        <v>0.77</v>
      </c>
      <c r="E22" s="268">
        <v>0.68</v>
      </c>
      <c r="F22" s="268">
        <v>0.6</v>
      </c>
      <c r="G22" s="268">
        <v>0.59</v>
      </c>
      <c r="H22" s="268">
        <v>0.52</v>
      </c>
      <c r="I22" s="308">
        <v>0.41</v>
      </c>
      <c r="J22" s="208">
        <f>AVERAGE(D22:I22)</f>
        <v>0.59500000000000008</v>
      </c>
    </row>
    <row r="23" spans="2:10" x14ac:dyDescent="0.35">
      <c r="B23" s="3" t="s">
        <v>20</v>
      </c>
      <c r="D23" s="279">
        <v>61489</v>
      </c>
      <c r="E23" s="272">
        <v>27359</v>
      </c>
      <c r="F23" s="272">
        <v>19290</v>
      </c>
      <c r="G23" s="273">
        <v>31847</v>
      </c>
      <c r="H23" s="273">
        <v>6225</v>
      </c>
      <c r="I23" s="281">
        <v>23947</v>
      </c>
      <c r="J23" s="210">
        <f>SUM(D23:I23)</f>
        <v>170157</v>
      </c>
    </row>
    <row r="24" spans="2:10" x14ac:dyDescent="0.35">
      <c r="B24" s="3" t="s">
        <v>21</v>
      </c>
      <c r="D24" s="248">
        <v>734</v>
      </c>
      <c r="E24" s="239">
        <v>746</v>
      </c>
      <c r="F24" s="239">
        <v>400</v>
      </c>
      <c r="G24" s="239">
        <v>479</v>
      </c>
      <c r="H24" s="239">
        <v>224</v>
      </c>
      <c r="I24" s="302">
        <v>396</v>
      </c>
      <c r="J24" s="205">
        <f>SUM(D24:I24)</f>
        <v>2979</v>
      </c>
    </row>
    <row r="25" spans="2:10" x14ac:dyDescent="0.35">
      <c r="B25" s="3" t="s">
        <v>23</v>
      </c>
      <c r="D25" s="248">
        <v>7</v>
      </c>
      <c r="E25" s="239">
        <v>8</v>
      </c>
      <c r="F25" s="323" t="s">
        <v>29</v>
      </c>
      <c r="G25" s="239">
        <v>12</v>
      </c>
      <c r="H25" s="289" t="s">
        <v>29</v>
      </c>
      <c r="I25" s="302">
        <v>2</v>
      </c>
      <c r="J25" s="205">
        <f>SUM(D25:I25)</f>
        <v>29</v>
      </c>
    </row>
    <row r="26" spans="2:10" x14ac:dyDescent="0.35">
      <c r="B26" s="3" t="s">
        <v>24</v>
      </c>
      <c r="D26" s="307">
        <v>0.85</v>
      </c>
      <c r="E26" s="268">
        <v>0.82</v>
      </c>
      <c r="F26" s="323" t="s">
        <v>29</v>
      </c>
      <c r="G26" s="268">
        <v>0.73</v>
      </c>
      <c r="H26" s="289" t="s">
        <v>29</v>
      </c>
      <c r="I26" s="308">
        <v>0.86</v>
      </c>
      <c r="J26" s="208">
        <f>AVERAGE(D26:I26)</f>
        <v>0.81499999999999995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0.74</v>
      </c>
      <c r="J28" s="212">
        <f>AVERAGE(D28:I28)</f>
        <v>0.6825</v>
      </c>
    </row>
  </sheetData>
  <pageMargins left="0.511811024" right="0.511811024" top="0.78740157500000008" bottom="0.78740157500000008" header="0.31496062000000008" footer="0.31496062000000008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B966-275D-4282-8059-ADF26425B976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273</v>
      </c>
      <c r="K4" s="41">
        <v>46197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0</v>
      </c>
      <c r="H6" s="239">
        <v>0</v>
      </c>
      <c r="I6" s="302">
        <v>5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51</v>
      </c>
      <c r="E7" s="13">
        <v>52</v>
      </c>
      <c r="F7" s="55">
        <v>31</v>
      </c>
      <c r="G7" s="239">
        <v>42</v>
      </c>
      <c r="H7" s="239">
        <v>15</v>
      </c>
      <c r="I7" s="302">
        <v>48</v>
      </c>
      <c r="J7" s="205">
        <f t="shared" si="0"/>
        <v>239</v>
      </c>
      <c r="L7" s="25"/>
    </row>
    <row r="8" spans="2:12" x14ac:dyDescent="0.35">
      <c r="B8" s="3" t="s">
        <v>7</v>
      </c>
      <c r="D8" s="96">
        <v>41</v>
      </c>
      <c r="E8" s="13">
        <v>48</v>
      </c>
      <c r="F8" s="55">
        <v>28</v>
      </c>
      <c r="G8" s="239">
        <v>39</v>
      </c>
      <c r="H8" s="239">
        <v>15</v>
      </c>
      <c r="I8" s="302">
        <v>43</v>
      </c>
      <c r="J8" s="205">
        <f t="shared" si="0"/>
        <v>214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5</v>
      </c>
      <c r="J9" s="205">
        <f t="shared" si="0"/>
        <v>19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58</v>
      </c>
      <c r="E11" s="239">
        <v>49</v>
      </c>
      <c r="F11" s="239">
        <v>30</v>
      </c>
      <c r="G11" s="239">
        <v>43</v>
      </c>
      <c r="H11" s="239">
        <v>15</v>
      </c>
      <c r="I11" s="302">
        <v>50</v>
      </c>
      <c r="J11" s="205">
        <f t="shared" si="0"/>
        <v>245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1</v>
      </c>
      <c r="G12" s="1">
        <v>1</v>
      </c>
      <c r="H12" s="239">
        <v>0</v>
      </c>
      <c r="I12" s="302">
        <v>0</v>
      </c>
      <c r="J12" s="205">
        <f t="shared" si="0"/>
        <v>4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0</v>
      </c>
      <c r="G13" s="239">
        <v>1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8</v>
      </c>
      <c r="E14" s="239">
        <v>0</v>
      </c>
      <c r="F14" s="239">
        <v>0</v>
      </c>
      <c r="G14" s="239">
        <v>6</v>
      </c>
      <c r="H14" s="239">
        <v>0</v>
      </c>
      <c r="I14" s="302">
        <v>0</v>
      </c>
      <c r="J14" s="205">
        <f t="shared" si="0"/>
        <v>14</v>
      </c>
    </row>
    <row r="15" spans="2:12" x14ac:dyDescent="0.35">
      <c r="B15" s="3" t="s">
        <v>113</v>
      </c>
      <c r="D15" s="248">
        <v>1</v>
      </c>
      <c r="E15" s="239">
        <v>2</v>
      </c>
      <c r="F15" s="239">
        <v>2</v>
      </c>
      <c r="G15" s="239">
        <v>3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7</v>
      </c>
      <c r="E16" s="239">
        <v>0</v>
      </c>
      <c r="F16" s="260">
        <v>0</v>
      </c>
      <c r="G16" s="263">
        <v>12</v>
      </c>
      <c r="H16" s="239">
        <v>0</v>
      </c>
      <c r="I16" s="302">
        <v>5</v>
      </c>
      <c r="J16" s="205">
        <f t="shared" si="0"/>
        <v>24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3</v>
      </c>
      <c r="E18" s="239">
        <v>0</v>
      </c>
      <c r="F18" s="260">
        <v>1</v>
      </c>
      <c r="G18" s="239">
        <v>0</v>
      </c>
      <c r="H18" s="303">
        <v>0</v>
      </c>
      <c r="I18" s="302">
        <v>0</v>
      </c>
      <c r="J18" s="205">
        <f t="shared" si="0"/>
        <v>4</v>
      </c>
    </row>
    <row r="19" spans="2:10" x14ac:dyDescent="0.35">
      <c r="B19" s="3" t="s">
        <v>16</v>
      </c>
      <c r="D19" s="248">
        <v>10</v>
      </c>
      <c r="E19" s="239">
        <v>0</v>
      </c>
      <c r="F19" s="260">
        <v>1</v>
      </c>
      <c r="G19" s="299">
        <v>12</v>
      </c>
      <c r="H19" s="239">
        <v>5</v>
      </c>
      <c r="I19" s="302">
        <v>5</v>
      </c>
      <c r="J19" s="205">
        <f t="shared" si="0"/>
        <v>33</v>
      </c>
    </row>
    <row r="20" spans="2:10" x14ac:dyDescent="0.35">
      <c r="B20" s="3" t="s">
        <v>17</v>
      </c>
      <c r="D20" s="304">
        <v>7.4000000000000003E-3</v>
      </c>
      <c r="E20" s="265">
        <v>2.2000000000000001E-3</v>
      </c>
      <c r="F20" s="265">
        <v>5.5999999999999999E-3</v>
      </c>
      <c r="G20" s="265">
        <v>1.18E-2</v>
      </c>
      <c r="H20" s="265">
        <v>3.2000000000000002E-3</v>
      </c>
      <c r="I20" s="305">
        <v>5.8999999999999999E-3</v>
      </c>
      <c r="J20" s="207">
        <f>AVERAGE(D20:I20)</f>
        <v>6.0166666666666676E-3</v>
      </c>
    </row>
    <row r="21" spans="2:10" x14ac:dyDescent="0.35">
      <c r="B21" s="3" t="s">
        <v>18</v>
      </c>
      <c r="D21" s="304">
        <v>8.3999999999999995E-3</v>
      </c>
      <c r="E21" s="306">
        <v>1.18E-2</v>
      </c>
      <c r="F21" s="265">
        <v>6.4999999999999997E-3</v>
      </c>
      <c r="G21" s="265">
        <v>8.0999999999999996E-3</v>
      </c>
      <c r="H21" s="265">
        <v>6.4000000000000003E-3</v>
      </c>
      <c r="I21" s="305">
        <v>1.29E-2</v>
      </c>
      <c r="J21" s="207">
        <f>AVERAGE(D21:I21)</f>
        <v>9.0166666666666676E-3</v>
      </c>
    </row>
    <row r="22" spans="2:10" x14ac:dyDescent="0.35">
      <c r="B22" s="3" t="s">
        <v>19</v>
      </c>
      <c r="D22" s="307">
        <v>0.8</v>
      </c>
      <c r="E22" s="268">
        <v>0.83</v>
      </c>
      <c r="F22" s="268">
        <v>0.69</v>
      </c>
      <c r="G22" s="268">
        <v>0.68</v>
      </c>
      <c r="H22" s="268">
        <v>0.56999999999999995</v>
      </c>
      <c r="I22" s="308">
        <v>0.51</v>
      </c>
      <c r="J22" s="208">
        <f>AVERAGE(D22:I22)</f>
        <v>0.68</v>
      </c>
    </row>
    <row r="23" spans="2:10" x14ac:dyDescent="0.35">
      <c r="B23" s="3" t="s">
        <v>20</v>
      </c>
      <c r="D23" s="279">
        <v>51179</v>
      </c>
      <c r="E23" s="272">
        <v>31271</v>
      </c>
      <c r="F23" s="272">
        <v>20235</v>
      </c>
      <c r="G23" s="273">
        <v>42260</v>
      </c>
      <c r="H23" s="273">
        <v>8557</v>
      </c>
      <c r="I23" s="281">
        <v>43103</v>
      </c>
      <c r="J23" s="210">
        <f>SUM(D23:I23)</f>
        <v>196605</v>
      </c>
    </row>
    <row r="24" spans="2:10" x14ac:dyDescent="0.35">
      <c r="B24" s="3" t="s">
        <v>21</v>
      </c>
      <c r="D24" s="248">
        <v>528</v>
      </c>
      <c r="E24" s="239">
        <v>670</v>
      </c>
      <c r="F24" s="239">
        <v>359</v>
      </c>
      <c r="G24" s="239">
        <v>465</v>
      </c>
      <c r="H24" s="239">
        <v>220</v>
      </c>
      <c r="I24" s="302">
        <v>429</v>
      </c>
      <c r="J24" s="205">
        <f>SUM(D24:I24)</f>
        <v>2671</v>
      </c>
    </row>
    <row r="25" spans="2:10" x14ac:dyDescent="0.35">
      <c r="B25" s="3" t="s">
        <v>23</v>
      </c>
      <c r="D25" s="248">
        <v>7</v>
      </c>
      <c r="E25" s="239">
        <v>6</v>
      </c>
      <c r="F25" s="323" t="s">
        <v>29</v>
      </c>
      <c r="G25" s="239">
        <v>7</v>
      </c>
      <c r="H25" s="289" t="s">
        <v>29</v>
      </c>
      <c r="I25" s="302">
        <v>3</v>
      </c>
      <c r="J25" s="205">
        <f>SUM(D25:I25)</f>
        <v>23</v>
      </c>
    </row>
    <row r="26" spans="2:10" x14ac:dyDescent="0.35">
      <c r="B26" s="3" t="s">
        <v>24</v>
      </c>
      <c r="D26" s="307">
        <v>0.85</v>
      </c>
      <c r="E26" s="268">
        <v>0.84</v>
      </c>
      <c r="F26" s="323" t="s">
        <v>29</v>
      </c>
      <c r="G26" s="268">
        <v>0.79</v>
      </c>
      <c r="H26" s="289" t="s">
        <v>29</v>
      </c>
      <c r="I26" s="308">
        <v>0.9</v>
      </c>
      <c r="J26" s="208">
        <f>AVERAGE(D26:I26)</f>
        <v>0.84499999999999997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0.74</v>
      </c>
      <c r="J28" s="212">
        <f>AVERAGE(D28:I28)</f>
        <v>0.6825</v>
      </c>
    </row>
  </sheetData>
  <pageMargins left="0.511811024" right="0.511811024" top="0.78740157500000008" bottom="0.78740157500000008" header="0.31496062000000008" footer="0.31496062000000008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0C68-3F70-4F33-8A34-F30A92A00687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273</v>
      </c>
      <c r="K4" s="41">
        <v>46198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0</v>
      </c>
      <c r="H6" s="239">
        <v>0</v>
      </c>
      <c r="I6" s="302">
        <v>0</v>
      </c>
      <c r="J6" s="205">
        <f t="shared" si="0"/>
        <v>2</v>
      </c>
      <c r="K6" s="41"/>
      <c r="L6" s="25"/>
    </row>
    <row r="7" spans="2:12" x14ac:dyDescent="0.35">
      <c r="B7" s="82" t="s">
        <v>54</v>
      </c>
      <c r="D7" s="96">
        <v>50</v>
      </c>
      <c r="E7" s="13">
        <v>52</v>
      </c>
      <c r="F7" s="55">
        <v>31</v>
      </c>
      <c r="G7" s="239">
        <v>42</v>
      </c>
      <c r="H7" s="239">
        <v>15</v>
      </c>
      <c r="I7" s="302">
        <v>53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40</v>
      </c>
      <c r="E8" s="13">
        <v>48</v>
      </c>
      <c r="F8" s="55">
        <v>28</v>
      </c>
      <c r="G8" s="239">
        <v>39</v>
      </c>
      <c r="H8" s="239">
        <v>15</v>
      </c>
      <c r="I8" s="302">
        <v>47</v>
      </c>
      <c r="J8" s="205">
        <f t="shared" si="0"/>
        <v>217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65</v>
      </c>
      <c r="E11" s="239">
        <v>46</v>
      </c>
      <c r="F11" s="239">
        <v>35</v>
      </c>
      <c r="G11" s="239">
        <v>48</v>
      </c>
      <c r="H11" s="239">
        <v>15</v>
      </c>
      <c r="I11" s="302">
        <v>50</v>
      </c>
      <c r="J11" s="205">
        <f t="shared" si="0"/>
        <v>259</v>
      </c>
    </row>
    <row r="12" spans="2:12" x14ac:dyDescent="0.35">
      <c r="B12" s="3" t="s">
        <v>611</v>
      </c>
      <c r="D12" s="248">
        <v>4</v>
      </c>
      <c r="E12" s="239">
        <v>0</v>
      </c>
      <c r="F12" s="239">
        <v>3</v>
      </c>
      <c r="G12" s="1">
        <v>0</v>
      </c>
      <c r="H12" s="239">
        <v>0</v>
      </c>
      <c r="I12" s="302">
        <v>1</v>
      </c>
      <c r="J12" s="205">
        <f t="shared" si="0"/>
        <v>8</v>
      </c>
    </row>
    <row r="13" spans="2:12" x14ac:dyDescent="0.35">
      <c r="B13" s="3" t="s">
        <v>11</v>
      </c>
      <c r="D13" s="248">
        <v>6</v>
      </c>
      <c r="E13" s="239">
        <v>0</v>
      </c>
      <c r="F13" s="239">
        <v>0</v>
      </c>
      <c r="G13" s="239">
        <v>2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12</v>
      </c>
      <c r="E14" s="239">
        <v>2</v>
      </c>
      <c r="F14" s="239">
        <v>2</v>
      </c>
      <c r="G14" s="239">
        <v>2</v>
      </c>
      <c r="H14" s="239">
        <v>0</v>
      </c>
      <c r="I14" s="302">
        <v>0</v>
      </c>
      <c r="J14" s="205">
        <f t="shared" si="0"/>
        <v>18</v>
      </c>
    </row>
    <row r="15" spans="2:12" x14ac:dyDescent="0.35">
      <c r="B15" s="3" t="s">
        <v>113</v>
      </c>
      <c r="D15" s="248">
        <v>1</v>
      </c>
      <c r="E15" s="239">
        <v>3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5</v>
      </c>
      <c r="E16" s="239">
        <v>0</v>
      </c>
      <c r="F16" s="260">
        <v>0</v>
      </c>
      <c r="G16" s="263">
        <v>6</v>
      </c>
      <c r="H16" s="239">
        <v>0</v>
      </c>
      <c r="I16" s="302">
        <v>8</v>
      </c>
      <c r="J16" s="205">
        <f t="shared" si="0"/>
        <v>19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2</v>
      </c>
      <c r="F18" s="260">
        <v>10</v>
      </c>
      <c r="G18" s="239">
        <v>0</v>
      </c>
      <c r="H18" s="303">
        <v>0</v>
      </c>
      <c r="I18" s="302">
        <v>0</v>
      </c>
      <c r="J18" s="205">
        <f t="shared" si="0"/>
        <v>14</v>
      </c>
    </row>
    <row r="19" spans="2:10" x14ac:dyDescent="0.35">
      <c r="B19" s="3" t="s">
        <v>16</v>
      </c>
      <c r="D19" s="248">
        <v>7</v>
      </c>
      <c r="E19" s="239">
        <v>2</v>
      </c>
      <c r="F19" s="260">
        <v>10</v>
      </c>
      <c r="G19" s="299">
        <v>6</v>
      </c>
      <c r="H19" s="239">
        <v>7</v>
      </c>
      <c r="I19" s="302">
        <v>8</v>
      </c>
      <c r="J19" s="205">
        <f t="shared" si="0"/>
        <v>40</v>
      </c>
    </row>
    <row r="20" spans="2:10" x14ac:dyDescent="0.35">
      <c r="B20" s="3" t="s">
        <v>17</v>
      </c>
      <c r="D20" s="304">
        <v>1.0500000000000001E-2</v>
      </c>
      <c r="E20" s="265">
        <v>9.7000000000000003E-3</v>
      </c>
      <c r="F20" s="265">
        <v>8.9999999999999993E-3</v>
      </c>
      <c r="G20" s="265">
        <v>1.1999999999999999E-3</v>
      </c>
      <c r="H20" s="265">
        <v>1.2999999999999999E-3</v>
      </c>
      <c r="I20" s="305">
        <v>1.0500000000000001E-2</v>
      </c>
      <c r="J20" s="207">
        <f>AVERAGE(D20:I20)</f>
        <v>7.033333333333335E-3</v>
      </c>
    </row>
    <row r="21" spans="2:10" x14ac:dyDescent="0.35">
      <c r="B21" s="3" t="s">
        <v>18</v>
      </c>
      <c r="D21" s="304">
        <v>8.8000000000000005E-3</v>
      </c>
      <c r="E21" s="265">
        <v>1.17E-2</v>
      </c>
      <c r="F21" s="265">
        <v>6.6E-3</v>
      </c>
      <c r="G21" s="265">
        <v>7.1999999999999998E-3</v>
      </c>
      <c r="H21" s="265">
        <v>6.1000000000000004E-3</v>
      </c>
      <c r="I21" s="305">
        <v>1.2699999999999999E-2</v>
      </c>
      <c r="J21" s="207">
        <f>AVERAGE(D21:I21)</f>
        <v>8.8499999999999985E-3</v>
      </c>
    </row>
    <row r="22" spans="2:10" x14ac:dyDescent="0.35">
      <c r="B22" s="3" t="s">
        <v>19</v>
      </c>
      <c r="D22" s="307">
        <v>0.81</v>
      </c>
      <c r="E22" s="268">
        <v>0.76</v>
      </c>
      <c r="F22" s="268">
        <v>0.77</v>
      </c>
      <c r="G22" s="268">
        <v>0.8</v>
      </c>
      <c r="H22" s="268">
        <v>0.7</v>
      </c>
      <c r="I22" s="308">
        <v>0.49</v>
      </c>
      <c r="J22" s="208">
        <f>AVERAGE(D22:I22)</f>
        <v>0.72166666666666668</v>
      </c>
    </row>
    <row r="23" spans="2:10" x14ac:dyDescent="0.35">
      <c r="B23" s="3" t="s">
        <v>20</v>
      </c>
      <c r="D23" s="279">
        <v>47562</v>
      </c>
      <c r="E23" s="272">
        <v>25879</v>
      </c>
      <c r="F23" s="272">
        <v>25087</v>
      </c>
      <c r="G23" s="273">
        <v>50216</v>
      </c>
      <c r="H23" s="273">
        <v>10511</v>
      </c>
      <c r="I23" s="281">
        <v>38795</v>
      </c>
      <c r="J23" s="210">
        <f>SUM(D23:I23)</f>
        <v>198050</v>
      </c>
    </row>
    <row r="24" spans="2:10" x14ac:dyDescent="0.35">
      <c r="B24" s="3" t="s">
        <v>21</v>
      </c>
      <c r="D24" s="248">
        <v>568</v>
      </c>
      <c r="E24" s="239">
        <v>756</v>
      </c>
      <c r="F24" s="239">
        <v>399</v>
      </c>
      <c r="G24" s="239">
        <v>715</v>
      </c>
      <c r="H24" s="239">
        <v>244</v>
      </c>
      <c r="I24" s="302">
        <v>566</v>
      </c>
      <c r="J24" s="205">
        <f>SUM(D24:I24)</f>
        <v>3248</v>
      </c>
    </row>
    <row r="25" spans="2:10" x14ac:dyDescent="0.35">
      <c r="B25" s="3" t="s">
        <v>23</v>
      </c>
      <c r="D25" s="248">
        <v>5</v>
      </c>
      <c r="E25" s="239">
        <v>8</v>
      </c>
      <c r="F25" s="323" t="s">
        <v>29</v>
      </c>
      <c r="G25" s="239">
        <v>7</v>
      </c>
      <c r="H25" s="289" t="s">
        <v>29</v>
      </c>
      <c r="I25" s="302">
        <v>0</v>
      </c>
      <c r="J25" s="205">
        <f>SUM(D25:I25)</f>
        <v>20</v>
      </c>
    </row>
    <row r="26" spans="2:10" x14ac:dyDescent="0.35">
      <c r="B26" s="3" t="s">
        <v>24</v>
      </c>
      <c r="D26" s="307">
        <v>0.83</v>
      </c>
      <c r="E26" s="268">
        <v>0.83</v>
      </c>
      <c r="F26" s="323" t="s">
        <v>29</v>
      </c>
      <c r="G26" s="268">
        <v>0.81</v>
      </c>
      <c r="H26" s="289" t="s">
        <v>29</v>
      </c>
      <c r="I26" s="308">
        <v>0.86</v>
      </c>
      <c r="J26" s="208">
        <f>AVERAGE(D26:I26)</f>
        <v>0.83249999999999991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0.62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0.78</v>
      </c>
      <c r="J28" s="212">
        <f>AVERAGE(D28:I28)</f>
        <v>0.6925</v>
      </c>
    </row>
  </sheetData>
  <pageMargins left="0.511811024" right="0.511811024" top="0.78740157500000008" bottom="0.78740157500000008" header="0.31496062000000008" footer="0.31496062000000008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1D84-0EE6-4860-96F1-567A04712541}">
  <dimension ref="B3:L28"/>
  <sheetViews>
    <sheetView showGridLines="0" topLeftCell="A15" zoomScale="90" zoomScaleNormal="90" workbookViewId="0">
      <selection activeCell="F25" sqref="E25:F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273</v>
      </c>
      <c r="K4" s="41">
        <v>46199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50</v>
      </c>
      <c r="E7" s="13">
        <v>52</v>
      </c>
      <c r="F7" s="55">
        <v>31</v>
      </c>
      <c r="G7" s="239">
        <v>41</v>
      </c>
      <c r="H7" s="239">
        <v>15</v>
      </c>
      <c r="I7" s="302">
        <v>52</v>
      </c>
      <c r="J7" s="205">
        <f t="shared" si="0"/>
        <v>241</v>
      </c>
      <c r="L7" s="25"/>
    </row>
    <row r="8" spans="2:12" x14ac:dyDescent="0.35">
      <c r="B8" s="3" t="s">
        <v>7</v>
      </c>
      <c r="D8" s="96">
        <v>40</v>
      </c>
      <c r="E8" s="13">
        <v>48</v>
      </c>
      <c r="F8" s="55">
        <v>28</v>
      </c>
      <c r="G8" s="239">
        <v>38</v>
      </c>
      <c r="H8" s="239">
        <v>15</v>
      </c>
      <c r="I8" s="302">
        <v>48</v>
      </c>
      <c r="J8" s="205">
        <f t="shared" si="0"/>
        <v>217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58</v>
      </c>
      <c r="E11" s="239">
        <v>40</v>
      </c>
      <c r="F11" s="239">
        <v>41</v>
      </c>
      <c r="G11" s="239">
        <v>43</v>
      </c>
      <c r="H11" s="239">
        <v>15</v>
      </c>
      <c r="I11" s="302">
        <v>51</v>
      </c>
      <c r="J11" s="205">
        <f t="shared" si="0"/>
        <v>248</v>
      </c>
    </row>
    <row r="12" spans="2:12" x14ac:dyDescent="0.35">
      <c r="B12" s="3" t="s">
        <v>611</v>
      </c>
      <c r="D12" s="248">
        <v>4</v>
      </c>
      <c r="E12" s="239">
        <v>2</v>
      </c>
      <c r="F12" s="239">
        <v>4</v>
      </c>
      <c r="G12" s="1">
        <v>6</v>
      </c>
      <c r="H12" s="239">
        <v>0</v>
      </c>
      <c r="I12" s="302">
        <v>2</v>
      </c>
      <c r="J12" s="205">
        <f t="shared" si="0"/>
        <v>18</v>
      </c>
    </row>
    <row r="13" spans="2:12" x14ac:dyDescent="0.35">
      <c r="B13" s="3" t="s">
        <v>11</v>
      </c>
      <c r="D13" s="248">
        <v>10</v>
      </c>
      <c r="E13" s="239">
        <v>1</v>
      </c>
      <c r="F13" s="239">
        <v>2</v>
      </c>
      <c r="G13" s="239">
        <v>0</v>
      </c>
      <c r="H13" s="239">
        <v>0</v>
      </c>
      <c r="I13" s="302">
        <v>0</v>
      </c>
      <c r="J13" s="205">
        <f t="shared" si="0"/>
        <v>13</v>
      </c>
    </row>
    <row r="14" spans="2:12" x14ac:dyDescent="0.35">
      <c r="B14" s="3" t="s">
        <v>112</v>
      </c>
      <c r="D14" s="248">
        <v>11</v>
      </c>
      <c r="E14" s="239">
        <v>2</v>
      </c>
      <c r="F14" s="239">
        <v>1</v>
      </c>
      <c r="G14" s="239">
        <v>8</v>
      </c>
      <c r="H14" s="239">
        <v>0</v>
      </c>
      <c r="I14" s="302">
        <v>0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239">
        <v>1</v>
      </c>
      <c r="F15" s="239">
        <v>2</v>
      </c>
      <c r="G15" s="239">
        <v>4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12</v>
      </c>
      <c r="E16" s="239">
        <v>0</v>
      </c>
      <c r="F16" s="260">
        <v>0</v>
      </c>
      <c r="G16" s="263">
        <v>7</v>
      </c>
      <c r="H16" s="239">
        <v>0</v>
      </c>
      <c r="I16" s="302">
        <v>7</v>
      </c>
      <c r="J16" s="205">
        <f t="shared" si="0"/>
        <v>26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0</v>
      </c>
      <c r="F18" s="260">
        <v>0</v>
      </c>
      <c r="G18" s="239">
        <v>0</v>
      </c>
      <c r="H18" s="303">
        <v>0</v>
      </c>
      <c r="I18" s="302">
        <v>0</v>
      </c>
      <c r="J18" s="205">
        <f t="shared" si="0"/>
        <v>2</v>
      </c>
    </row>
    <row r="19" spans="2:10" x14ac:dyDescent="0.35">
      <c r="B19" s="3" t="s">
        <v>16</v>
      </c>
      <c r="D19" s="248">
        <v>14</v>
      </c>
      <c r="E19" s="239">
        <v>0</v>
      </c>
      <c r="F19" s="260">
        <v>0</v>
      </c>
      <c r="G19" s="299">
        <v>7</v>
      </c>
      <c r="H19" s="239">
        <v>8</v>
      </c>
      <c r="I19" s="302">
        <v>7</v>
      </c>
      <c r="J19" s="205">
        <f t="shared" si="0"/>
        <v>36</v>
      </c>
    </row>
    <row r="20" spans="2:10" x14ac:dyDescent="0.35">
      <c r="B20" s="3" t="s">
        <v>17</v>
      </c>
      <c r="D20" s="304">
        <v>8.8999999999999999E-3</v>
      </c>
      <c r="E20" s="265">
        <v>1.1299999999999999E-2</v>
      </c>
      <c r="F20" s="265">
        <v>6.7000000000000002E-3</v>
      </c>
      <c r="G20" s="265">
        <v>1.1000000000000001E-3</v>
      </c>
      <c r="H20" s="265">
        <v>2.9999999999999997E-4</v>
      </c>
      <c r="I20" s="305">
        <v>1.34E-2</v>
      </c>
      <c r="J20" s="207">
        <f>AVERAGE(D20:I20)</f>
        <v>6.9500000000000004E-3</v>
      </c>
    </row>
    <row r="21" spans="2:10" x14ac:dyDescent="0.35">
      <c r="B21" s="3" t="s">
        <v>18</v>
      </c>
      <c r="D21" s="304">
        <v>8.6999999999999994E-3</v>
      </c>
      <c r="E21" s="265">
        <v>1.17E-2</v>
      </c>
      <c r="F21" s="265">
        <v>6.6E-3</v>
      </c>
      <c r="G21" s="265" t="s">
        <v>313</v>
      </c>
      <c r="H21" s="265">
        <v>5.7999999999999996E-3</v>
      </c>
      <c r="I21" s="305">
        <v>1.2699999999999999E-2</v>
      </c>
      <c r="J21" s="207">
        <f>AVERAGE(D21:I21)</f>
        <v>9.1000000000000004E-3</v>
      </c>
    </row>
    <row r="22" spans="2:10" x14ac:dyDescent="0.35">
      <c r="B22" s="3" t="s">
        <v>19</v>
      </c>
      <c r="D22" s="307">
        <v>0.78</v>
      </c>
      <c r="E22" s="268">
        <v>0.81</v>
      </c>
      <c r="F22" s="268">
        <v>0.74</v>
      </c>
      <c r="G22" s="268">
        <v>0.69</v>
      </c>
      <c r="H22" s="268">
        <v>0.63</v>
      </c>
      <c r="I22" s="308">
        <v>0.46</v>
      </c>
      <c r="J22" s="208">
        <f>AVERAGE(D22:I22)</f>
        <v>0.68500000000000005</v>
      </c>
    </row>
    <row r="23" spans="2:10" x14ac:dyDescent="0.35">
      <c r="B23" s="3" t="s">
        <v>20</v>
      </c>
      <c r="D23" s="279">
        <v>50955</v>
      </c>
      <c r="E23" s="272">
        <v>24117</v>
      </c>
      <c r="F23" s="272">
        <v>28362</v>
      </c>
      <c r="G23" s="273">
        <v>39826</v>
      </c>
      <c r="H23" s="273">
        <v>9468</v>
      </c>
      <c r="I23" s="281">
        <v>37499</v>
      </c>
      <c r="J23" s="210">
        <f>SUM(D23:I23)</f>
        <v>190227</v>
      </c>
    </row>
    <row r="24" spans="2:10" x14ac:dyDescent="0.35">
      <c r="B24" s="3" t="s">
        <v>21</v>
      </c>
      <c r="D24" s="248">
        <v>505</v>
      </c>
      <c r="E24" s="239">
        <v>648</v>
      </c>
      <c r="F24" s="239">
        <v>451</v>
      </c>
      <c r="G24" s="239">
        <v>612</v>
      </c>
      <c r="H24" s="239">
        <v>288</v>
      </c>
      <c r="I24" s="302">
        <v>522</v>
      </c>
      <c r="J24" s="205">
        <f>SUM(D24:I24)</f>
        <v>3026</v>
      </c>
    </row>
    <row r="25" spans="2:10" x14ac:dyDescent="0.35">
      <c r="B25" s="3" t="s">
        <v>23</v>
      </c>
      <c r="D25" s="248">
        <v>3</v>
      </c>
      <c r="E25" s="239">
        <v>6</v>
      </c>
      <c r="F25" s="323" t="s">
        <v>29</v>
      </c>
      <c r="G25" s="239">
        <v>8</v>
      </c>
      <c r="H25" s="289" t="s">
        <v>29</v>
      </c>
      <c r="I25" s="302">
        <v>1</v>
      </c>
      <c r="J25" s="205">
        <f>SUM(D25:I25)</f>
        <v>18</v>
      </c>
    </row>
    <row r="26" spans="2:10" x14ac:dyDescent="0.35">
      <c r="B26" s="3" t="s">
        <v>24</v>
      </c>
      <c r="D26" s="307">
        <v>0.81</v>
      </c>
      <c r="E26" s="268">
        <v>0.82</v>
      </c>
      <c r="F26" s="323" t="s">
        <v>29</v>
      </c>
      <c r="G26" s="268">
        <v>0.8</v>
      </c>
      <c r="H26" s="289" t="s">
        <v>29</v>
      </c>
      <c r="I26" s="308">
        <v>0.86</v>
      </c>
      <c r="J26" s="208">
        <f>AVERAGE(D26:I26)</f>
        <v>0.8224999999999999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0.63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0.78</v>
      </c>
      <c r="J28" s="212">
        <f>AVERAGE(D28:I28)</f>
        <v>0.69500000000000006</v>
      </c>
    </row>
  </sheetData>
  <pageMargins left="0.511811024" right="0.511811024" top="0.78740157500000008" bottom="0.78740157500000008" header="0.31496062000000008" footer="0.31496062000000008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E038-2D6E-4C3C-A193-725C9AA04D9E}">
  <dimension ref="B3:L28"/>
  <sheetViews>
    <sheetView showGridLines="0" topLeftCell="A8" zoomScale="90" zoomScaleNormal="90" workbookViewId="0">
      <selection activeCell="P29" sqref="P2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273</v>
      </c>
      <c r="K4" s="41">
        <v>46200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7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50</v>
      </c>
      <c r="E7" s="13">
        <v>52</v>
      </c>
      <c r="F7" s="55">
        <v>31</v>
      </c>
      <c r="G7" s="239">
        <v>41</v>
      </c>
      <c r="H7" s="239">
        <v>15</v>
      </c>
      <c r="I7" s="302">
        <v>46</v>
      </c>
      <c r="J7" s="205">
        <f t="shared" si="0"/>
        <v>235</v>
      </c>
      <c r="L7" s="25"/>
    </row>
    <row r="8" spans="2:12" x14ac:dyDescent="0.35">
      <c r="B8" s="3" t="s">
        <v>7</v>
      </c>
      <c r="D8" s="96">
        <v>40</v>
      </c>
      <c r="E8" s="13">
        <v>48</v>
      </c>
      <c r="F8" s="55">
        <v>28</v>
      </c>
      <c r="G8" s="239">
        <v>38</v>
      </c>
      <c r="H8" s="239">
        <v>15</v>
      </c>
      <c r="I8" s="302">
        <v>44</v>
      </c>
      <c r="J8" s="205">
        <f t="shared" si="0"/>
        <v>213</v>
      </c>
    </row>
    <row r="9" spans="2:12" x14ac:dyDescent="0.35">
      <c r="B9" s="3" t="s">
        <v>8</v>
      </c>
      <c r="D9" s="96">
        <v>9</v>
      </c>
      <c r="E9" s="13">
        <v>0</v>
      </c>
      <c r="F9" s="55">
        <v>2</v>
      </c>
      <c r="G9" s="239">
        <v>3</v>
      </c>
      <c r="H9" s="239">
        <v>0</v>
      </c>
      <c r="I9" s="302">
        <v>2</v>
      </c>
      <c r="J9" s="205">
        <f t="shared" si="0"/>
        <v>16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48</v>
      </c>
      <c r="E11" s="239">
        <v>42</v>
      </c>
      <c r="F11" s="239">
        <v>35</v>
      </c>
      <c r="G11" s="239">
        <v>40</v>
      </c>
      <c r="H11" s="239">
        <v>15</v>
      </c>
      <c r="I11" s="302">
        <v>43</v>
      </c>
      <c r="J11" s="205">
        <f t="shared" si="0"/>
        <v>223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4</v>
      </c>
      <c r="G12" s="1">
        <v>5</v>
      </c>
      <c r="H12" s="239">
        <v>0</v>
      </c>
      <c r="I12" s="302">
        <v>2</v>
      </c>
      <c r="J12" s="205">
        <f t="shared" si="0"/>
        <v>12</v>
      </c>
    </row>
    <row r="13" spans="2:12" x14ac:dyDescent="0.35">
      <c r="B13" s="3" t="s">
        <v>11</v>
      </c>
      <c r="D13" s="248">
        <v>2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3</v>
      </c>
      <c r="E14" s="239">
        <v>0</v>
      </c>
      <c r="F14" s="239">
        <v>0</v>
      </c>
      <c r="G14" s="239">
        <v>4</v>
      </c>
      <c r="H14" s="239">
        <v>0</v>
      </c>
      <c r="I14" s="302">
        <v>0</v>
      </c>
      <c r="J14" s="205">
        <f t="shared" si="0"/>
        <v>7</v>
      </c>
    </row>
    <row r="15" spans="2:12" x14ac:dyDescent="0.35">
      <c r="B15" s="3" t="s">
        <v>113</v>
      </c>
      <c r="D15" s="248">
        <v>1</v>
      </c>
      <c r="E15" s="239">
        <v>3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12</v>
      </c>
      <c r="E16" s="239">
        <v>0</v>
      </c>
      <c r="F16" s="260">
        <v>0</v>
      </c>
      <c r="G16" s="263">
        <v>13</v>
      </c>
      <c r="H16" s="239">
        <v>0</v>
      </c>
      <c r="I16" s="302">
        <v>9</v>
      </c>
      <c r="J16" s="205">
        <f t="shared" si="0"/>
        <v>34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5</v>
      </c>
      <c r="F18" s="260">
        <v>6</v>
      </c>
      <c r="G18" s="239">
        <v>0</v>
      </c>
      <c r="H18" s="303">
        <v>0</v>
      </c>
      <c r="I18" s="302">
        <v>0</v>
      </c>
      <c r="J18" s="205">
        <f t="shared" si="0"/>
        <v>13</v>
      </c>
    </row>
    <row r="19" spans="2:10" x14ac:dyDescent="0.35">
      <c r="B19" s="3" t="s">
        <v>16</v>
      </c>
      <c r="D19" s="248">
        <v>14</v>
      </c>
      <c r="E19" s="239">
        <v>5</v>
      </c>
      <c r="F19" s="260">
        <v>6</v>
      </c>
      <c r="G19" s="299">
        <v>13</v>
      </c>
      <c r="H19" s="239">
        <v>7</v>
      </c>
      <c r="I19" s="302">
        <v>9</v>
      </c>
      <c r="J19" s="205">
        <f t="shared" si="0"/>
        <v>54</v>
      </c>
    </row>
    <row r="20" spans="2:10" x14ac:dyDescent="0.35">
      <c r="B20" s="3" t="s">
        <v>17</v>
      </c>
      <c r="D20" s="304">
        <v>1.7600000000000001E-2</v>
      </c>
      <c r="E20" s="265">
        <v>1.4200000000000001E-2</v>
      </c>
      <c r="F20" s="265">
        <v>4.1999999999999997E-3</v>
      </c>
      <c r="G20" s="265">
        <v>2.9999999999999997E-4</v>
      </c>
      <c r="H20" s="265">
        <v>5.0000000000000001E-3</v>
      </c>
      <c r="I20" s="305">
        <v>0.10829999999999999</v>
      </c>
      <c r="J20" s="207">
        <f>AVERAGE(D20:I20)</f>
        <v>2.4933333333333335E-2</v>
      </c>
    </row>
    <row r="21" spans="2:10" x14ac:dyDescent="0.35">
      <c r="B21" s="3" t="s">
        <v>18</v>
      </c>
      <c r="D21" s="304">
        <v>9.1000000000000004E-3</v>
      </c>
      <c r="E21" s="306">
        <v>1.18E-2</v>
      </c>
      <c r="F21" s="265">
        <v>6.4999999999999997E-3</v>
      </c>
      <c r="G21" s="265">
        <v>7.3000000000000001E-3</v>
      </c>
      <c r="H21" s="265">
        <v>5.8999999999999999E-3</v>
      </c>
      <c r="I21" s="305">
        <v>1.6299999999999999E-2</v>
      </c>
      <c r="J21" s="207">
        <f>AVERAGE(D21:I21)</f>
        <v>9.4833333333333349E-3</v>
      </c>
    </row>
    <row r="22" spans="2:10" x14ac:dyDescent="0.35">
      <c r="B22" s="3" t="s">
        <v>19</v>
      </c>
      <c r="D22" s="307">
        <v>0.6</v>
      </c>
      <c r="E22" s="268">
        <v>0.66</v>
      </c>
      <c r="F22" s="268">
        <v>0.64</v>
      </c>
      <c r="G22" s="268">
        <v>0.61</v>
      </c>
      <c r="H22" s="268">
        <v>0.4</v>
      </c>
      <c r="I22" s="308">
        <v>0.4</v>
      </c>
      <c r="J22" s="208">
        <f>AVERAGE(D22:I22)</f>
        <v>0.55166666666666664</v>
      </c>
    </row>
    <row r="23" spans="2:10" x14ac:dyDescent="0.35">
      <c r="B23" s="3" t="s">
        <v>20</v>
      </c>
      <c r="D23" s="279">
        <v>23962</v>
      </c>
      <c r="E23" s="272">
        <v>20541</v>
      </c>
      <c r="F23" s="272">
        <v>18254</v>
      </c>
      <c r="G23" s="273">
        <v>26935</v>
      </c>
      <c r="H23" s="273">
        <v>6072</v>
      </c>
      <c r="I23" s="281">
        <v>26093</v>
      </c>
      <c r="J23" s="210">
        <f>SUM(D23:I23)</f>
        <v>121857</v>
      </c>
    </row>
    <row r="24" spans="2:10" x14ac:dyDescent="0.35">
      <c r="B24" s="3" t="s">
        <v>21</v>
      </c>
      <c r="D24" s="248">
        <v>445</v>
      </c>
      <c r="E24" s="239">
        <v>672</v>
      </c>
      <c r="F24" s="239">
        <v>595</v>
      </c>
      <c r="G24" s="239">
        <v>435</v>
      </c>
      <c r="H24" s="239">
        <v>355</v>
      </c>
      <c r="I24" s="302">
        <v>469</v>
      </c>
      <c r="J24" s="205">
        <f>SUM(D24:I24)</f>
        <v>2971</v>
      </c>
    </row>
    <row r="25" spans="2:10" x14ac:dyDescent="0.35">
      <c r="B25" s="3" t="s">
        <v>23</v>
      </c>
      <c r="D25" s="248">
        <v>8</v>
      </c>
      <c r="E25" s="239">
        <v>11</v>
      </c>
      <c r="F25" s="323" t="s">
        <v>29</v>
      </c>
      <c r="G25" s="239">
        <v>10</v>
      </c>
      <c r="H25" s="289" t="s">
        <v>29</v>
      </c>
      <c r="I25" s="302">
        <v>1</v>
      </c>
      <c r="J25" s="205">
        <f>SUM(D25:I25)</f>
        <v>30</v>
      </c>
    </row>
    <row r="26" spans="2:10" x14ac:dyDescent="0.35">
      <c r="B26" s="3" t="s">
        <v>24</v>
      </c>
      <c r="D26" s="307">
        <v>0.81</v>
      </c>
      <c r="E26" s="268">
        <v>0.83</v>
      </c>
      <c r="F26" s="323" t="s">
        <v>29</v>
      </c>
      <c r="G26" s="268">
        <v>0.8</v>
      </c>
      <c r="H26" s="289" t="s">
        <v>29</v>
      </c>
      <c r="I26" s="308">
        <v>0.85</v>
      </c>
      <c r="J26" s="208">
        <f>AVERAGE(D26:I26)</f>
        <v>0.82250000000000012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0.63</v>
      </c>
      <c r="E28" s="331">
        <v>0.61</v>
      </c>
      <c r="F28" s="332" t="s">
        <v>29</v>
      </c>
      <c r="G28" s="285">
        <v>0.76</v>
      </c>
      <c r="H28" s="280" t="s">
        <v>29</v>
      </c>
      <c r="I28" s="312">
        <v>0.78</v>
      </c>
      <c r="J28" s="212">
        <f>AVERAGE(D28:I28)</f>
        <v>0.69500000000000006</v>
      </c>
    </row>
  </sheetData>
  <pageMargins left="0.511811024" right="0.511811024" top="0.78740157500000008" bottom="0.78740157500000008" header="0.31496062000000008" footer="0.31496062000000008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E99B-83F3-4751-9867-CFA08EE514E5}">
  <dimension ref="B3:L28"/>
  <sheetViews>
    <sheetView showGridLines="0" topLeftCell="A15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 t="s">
        <v>552</v>
      </c>
      <c r="J4" s="291">
        <f t="shared" ref="J4:J19" si="0">SUM(D4:I4)</f>
        <v>213</v>
      </c>
      <c r="K4" s="41">
        <v>46202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 t="s">
        <v>552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11</v>
      </c>
      <c r="E6" s="316">
        <v>0</v>
      </c>
      <c r="F6" s="317">
        <v>0</v>
      </c>
      <c r="G6" s="239">
        <v>1</v>
      </c>
      <c r="H6" s="239">
        <v>0</v>
      </c>
      <c r="I6" s="302" t="s">
        <v>552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41</v>
      </c>
      <c r="E7" s="13">
        <v>52</v>
      </c>
      <c r="F7" s="55">
        <v>31</v>
      </c>
      <c r="G7" s="239">
        <v>41</v>
      </c>
      <c r="H7" s="239">
        <v>15</v>
      </c>
      <c r="I7" s="302" t="s">
        <v>552</v>
      </c>
      <c r="J7" s="205">
        <f t="shared" si="0"/>
        <v>180</v>
      </c>
      <c r="L7" s="25"/>
    </row>
    <row r="8" spans="2:12" x14ac:dyDescent="0.35">
      <c r="B8" s="3" t="s">
        <v>7</v>
      </c>
      <c r="D8" s="96">
        <v>32</v>
      </c>
      <c r="E8" s="13">
        <v>48</v>
      </c>
      <c r="F8" s="55">
        <v>28</v>
      </c>
      <c r="G8" s="239">
        <v>38</v>
      </c>
      <c r="H8" s="239">
        <v>15</v>
      </c>
      <c r="I8" s="302" t="s">
        <v>552</v>
      </c>
      <c r="J8" s="205">
        <f t="shared" si="0"/>
        <v>161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0</v>
      </c>
      <c r="I9" s="302" t="s">
        <v>552</v>
      </c>
      <c r="J9" s="205">
        <f t="shared" si="0"/>
        <v>13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 t="s">
        <v>552</v>
      </c>
      <c r="J10" s="205">
        <f t="shared" si="0"/>
        <v>7</v>
      </c>
    </row>
    <row r="11" spans="2:12" x14ac:dyDescent="0.35">
      <c r="B11" s="3" t="s">
        <v>10</v>
      </c>
      <c r="D11" s="248">
        <v>45</v>
      </c>
      <c r="E11" s="239">
        <v>49</v>
      </c>
      <c r="F11" s="239">
        <v>25</v>
      </c>
      <c r="G11" s="239">
        <v>34</v>
      </c>
      <c r="H11" s="239">
        <v>15</v>
      </c>
      <c r="I11" s="302" t="s">
        <v>552</v>
      </c>
      <c r="J11" s="205">
        <f t="shared" si="0"/>
        <v>168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2</v>
      </c>
      <c r="G12" s="1">
        <v>0</v>
      </c>
      <c r="H12" s="239">
        <v>0</v>
      </c>
      <c r="I12" s="302" t="s">
        <v>552</v>
      </c>
      <c r="J12" s="205">
        <f t="shared" si="0"/>
        <v>5</v>
      </c>
    </row>
    <row r="13" spans="2:12" x14ac:dyDescent="0.35">
      <c r="B13" s="3" t="s">
        <v>11</v>
      </c>
      <c r="D13" s="248">
        <v>5</v>
      </c>
      <c r="E13" s="239">
        <v>1</v>
      </c>
      <c r="F13" s="239">
        <v>0</v>
      </c>
      <c r="G13" s="239">
        <v>10</v>
      </c>
      <c r="H13" s="239">
        <v>0</v>
      </c>
      <c r="I13" s="302" t="s">
        <v>552</v>
      </c>
      <c r="J13" s="205">
        <f t="shared" si="0"/>
        <v>16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0</v>
      </c>
      <c r="G14" s="239">
        <v>0</v>
      </c>
      <c r="H14" s="239">
        <v>0</v>
      </c>
      <c r="I14" s="302" t="s">
        <v>552</v>
      </c>
      <c r="J14" s="205">
        <f t="shared" si="0"/>
        <v>0</v>
      </c>
    </row>
    <row r="15" spans="2:12" x14ac:dyDescent="0.35">
      <c r="B15" s="3" t="s">
        <v>113</v>
      </c>
      <c r="D15" s="248">
        <v>0</v>
      </c>
      <c r="E15" s="239">
        <v>0</v>
      </c>
      <c r="F15" s="239">
        <v>0</v>
      </c>
      <c r="G15" s="239">
        <v>0</v>
      </c>
      <c r="H15" s="239">
        <v>0</v>
      </c>
      <c r="I15" s="302" t="s">
        <v>552</v>
      </c>
      <c r="J15" s="205">
        <f t="shared" si="0"/>
        <v>0</v>
      </c>
    </row>
    <row r="16" spans="2:12" x14ac:dyDescent="0.35">
      <c r="B16" s="3" t="s">
        <v>13</v>
      </c>
      <c r="D16" s="248">
        <v>8</v>
      </c>
      <c r="E16" s="239">
        <v>0</v>
      </c>
      <c r="F16" s="260">
        <v>0</v>
      </c>
      <c r="G16" s="263">
        <v>5</v>
      </c>
      <c r="H16" s="239">
        <v>0</v>
      </c>
      <c r="I16" s="302" t="s">
        <v>552</v>
      </c>
      <c r="J16" s="205">
        <f t="shared" si="0"/>
        <v>13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 t="s">
        <v>552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7</v>
      </c>
      <c r="F18" s="260">
        <v>11</v>
      </c>
      <c r="G18" s="239">
        <v>0</v>
      </c>
      <c r="H18" s="303">
        <v>0</v>
      </c>
      <c r="I18" s="302" t="s">
        <v>552</v>
      </c>
      <c r="J18" s="205">
        <f t="shared" si="0"/>
        <v>20</v>
      </c>
    </row>
    <row r="19" spans="2:10" x14ac:dyDescent="0.35">
      <c r="B19" s="3" t="s">
        <v>16</v>
      </c>
      <c r="D19" s="248">
        <v>10</v>
      </c>
      <c r="E19" s="239">
        <v>7</v>
      </c>
      <c r="F19" s="260">
        <v>11</v>
      </c>
      <c r="G19" s="299">
        <v>5</v>
      </c>
      <c r="H19" s="239">
        <v>0</v>
      </c>
      <c r="I19" s="302" t="s">
        <v>552</v>
      </c>
      <c r="J19" s="205">
        <f t="shared" si="0"/>
        <v>33</v>
      </c>
    </row>
    <row r="20" spans="2:10" x14ac:dyDescent="0.35">
      <c r="B20" s="3" t="s">
        <v>17</v>
      </c>
      <c r="D20" s="304">
        <v>2.0299999999999999E-2</v>
      </c>
      <c r="E20" s="265">
        <v>2.7699999999999999E-2</v>
      </c>
      <c r="F20" s="265">
        <v>1.5599999999999999E-2</v>
      </c>
      <c r="G20" s="265">
        <v>2E-3</v>
      </c>
      <c r="H20" s="265">
        <v>1.35E-2</v>
      </c>
      <c r="I20" s="305" t="s">
        <v>552</v>
      </c>
      <c r="J20" s="207">
        <f>AVERAGE(D20:I20)</f>
        <v>1.5820000000000001E-2</v>
      </c>
    </row>
    <row r="21" spans="2:10" x14ac:dyDescent="0.35">
      <c r="B21" s="3" t="s">
        <v>18</v>
      </c>
      <c r="D21" s="304">
        <v>9.1999999999999998E-3</v>
      </c>
      <c r="E21" s="306">
        <v>1.2500000000000001E-2</v>
      </c>
      <c r="F21" s="265">
        <v>6.8999999999999999E-3</v>
      </c>
      <c r="G21" s="265">
        <v>7.9000000000000008E-3</v>
      </c>
      <c r="H21" s="265">
        <v>6.1000000000000004E-3</v>
      </c>
      <c r="I21" s="305" t="s">
        <v>552</v>
      </c>
      <c r="J21" s="207">
        <f>AVERAGE(D21:I21)</f>
        <v>8.5200000000000015E-3</v>
      </c>
    </row>
    <row r="22" spans="2:10" x14ac:dyDescent="0.35">
      <c r="B22" s="3" t="s">
        <v>19</v>
      </c>
      <c r="D22" s="307">
        <v>0.61</v>
      </c>
      <c r="E22" s="268">
        <v>0.62</v>
      </c>
      <c r="F22" s="268">
        <v>0.46</v>
      </c>
      <c r="G22" s="268">
        <v>0.64</v>
      </c>
      <c r="H22" s="268">
        <v>0.41</v>
      </c>
      <c r="I22" s="308" t="s">
        <v>552</v>
      </c>
      <c r="J22" s="208">
        <f>AVERAGE(D22:I22)</f>
        <v>0.54800000000000004</v>
      </c>
    </row>
    <row r="23" spans="2:10" x14ac:dyDescent="0.35">
      <c r="B23" s="3" t="s">
        <v>20</v>
      </c>
      <c r="D23" s="279">
        <v>33565</v>
      </c>
      <c r="E23" s="272">
        <v>24649</v>
      </c>
      <c r="F23" s="272">
        <v>10228</v>
      </c>
      <c r="G23" s="273">
        <v>25048</v>
      </c>
      <c r="H23" s="273">
        <v>6095</v>
      </c>
      <c r="I23" s="281" t="s">
        <v>552</v>
      </c>
      <c r="J23" s="210">
        <f>SUM(D23:I23)</f>
        <v>99585</v>
      </c>
    </row>
    <row r="24" spans="2:10" x14ac:dyDescent="0.35">
      <c r="B24" s="3" t="s">
        <v>21</v>
      </c>
      <c r="D24" s="248">
        <v>291</v>
      </c>
      <c r="E24" s="239">
        <v>680</v>
      </c>
      <c r="F24" s="239">
        <v>402</v>
      </c>
      <c r="G24" s="239">
        <v>370</v>
      </c>
      <c r="H24" s="239">
        <v>20</v>
      </c>
      <c r="I24" s="302" t="s">
        <v>552</v>
      </c>
      <c r="J24" s="205">
        <f>SUM(D24:I24)</f>
        <v>1763</v>
      </c>
    </row>
    <row r="25" spans="2:10" x14ac:dyDescent="0.35">
      <c r="B25" s="3" t="s">
        <v>23</v>
      </c>
      <c r="D25" s="248">
        <v>0</v>
      </c>
      <c r="E25" s="239">
        <v>4</v>
      </c>
      <c r="F25" s="323" t="s">
        <v>29</v>
      </c>
      <c r="G25" s="239">
        <v>7</v>
      </c>
      <c r="H25" s="289" t="s">
        <v>29</v>
      </c>
      <c r="I25" s="302" t="s">
        <v>552</v>
      </c>
      <c r="J25" s="205">
        <f>SUM(D25:I25)</f>
        <v>11</v>
      </c>
    </row>
    <row r="26" spans="2:10" x14ac:dyDescent="0.35">
      <c r="B26" s="3" t="s">
        <v>24</v>
      </c>
      <c r="D26" s="307">
        <v>0.81</v>
      </c>
      <c r="E26" s="268">
        <v>0.87</v>
      </c>
      <c r="F26" s="323" t="s">
        <v>29</v>
      </c>
      <c r="G26" s="268">
        <v>0.8</v>
      </c>
      <c r="H26" s="289" t="s">
        <v>29</v>
      </c>
      <c r="I26" s="308" t="s">
        <v>552</v>
      </c>
      <c r="J26" s="208">
        <f>AVERAGE(D26:I26)</f>
        <v>0.82666666666666677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0.65</v>
      </c>
      <c r="E28" s="331">
        <v>0.61</v>
      </c>
      <c r="F28" s="332" t="s">
        <v>29</v>
      </c>
      <c r="G28" s="285">
        <v>0.76</v>
      </c>
      <c r="H28" s="280" t="s">
        <v>29</v>
      </c>
      <c r="I28" s="312" t="s">
        <v>552</v>
      </c>
      <c r="J28" s="212">
        <f>AVERAGE(D28:I28)</f>
        <v>0.67333333333333334</v>
      </c>
    </row>
  </sheetData>
  <pageMargins left="0.511811024" right="0.511811024" top="0.78740157500000008" bottom="0.78740157500000008" header="0.31496062000000008" footer="0.31496062000000008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46A7-A081-499B-99AB-055D0CA8FF2F}">
  <dimension ref="B3:L28"/>
  <sheetViews>
    <sheetView showGridLines="0" topLeftCell="A15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58</v>
      </c>
      <c r="E4" s="89">
        <v>57</v>
      </c>
      <c r="F4" s="89">
        <v>34</v>
      </c>
      <c r="G4" s="249">
        <v>47</v>
      </c>
      <c r="H4" s="249">
        <v>17</v>
      </c>
      <c r="I4" s="301">
        <v>60</v>
      </c>
      <c r="J4" s="291">
        <f t="shared" ref="J4:J19" si="0">SUM(D4:I4)</f>
        <v>273</v>
      </c>
      <c r="K4" s="41">
        <v>46203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5</v>
      </c>
      <c r="H5" s="239">
        <v>2</v>
      </c>
      <c r="I5" s="302">
        <v>7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1</v>
      </c>
      <c r="H6" s="239">
        <v>0</v>
      </c>
      <c r="I6" s="302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49</v>
      </c>
      <c r="E7" s="13">
        <v>52</v>
      </c>
      <c r="F7" s="55">
        <v>31</v>
      </c>
      <c r="G7" s="239">
        <v>41</v>
      </c>
      <c r="H7" s="239">
        <v>15</v>
      </c>
      <c r="I7" s="302">
        <v>48</v>
      </c>
      <c r="J7" s="205">
        <f t="shared" si="0"/>
        <v>236</v>
      </c>
      <c r="L7" s="25"/>
    </row>
    <row r="8" spans="2:12" x14ac:dyDescent="0.35">
      <c r="B8" s="3" t="s">
        <v>7</v>
      </c>
      <c r="D8" s="96">
        <v>40</v>
      </c>
      <c r="E8" s="13">
        <v>48</v>
      </c>
      <c r="F8" s="55">
        <v>28</v>
      </c>
      <c r="G8" s="239">
        <v>38</v>
      </c>
      <c r="H8" s="239">
        <v>15</v>
      </c>
      <c r="I8" s="302">
        <v>47</v>
      </c>
      <c r="J8" s="205">
        <f t="shared" si="0"/>
        <v>216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0</v>
      </c>
      <c r="I9" s="302">
        <v>1</v>
      </c>
      <c r="J9" s="205">
        <f t="shared" si="0"/>
        <v>14</v>
      </c>
    </row>
    <row r="10" spans="2:12" x14ac:dyDescent="0.35">
      <c r="B10" s="3" t="s">
        <v>9</v>
      </c>
      <c r="D10" s="96">
        <v>1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239">
        <v>39</v>
      </c>
      <c r="F11" s="239">
        <v>35</v>
      </c>
      <c r="G11" s="239">
        <v>46</v>
      </c>
      <c r="H11" s="239">
        <v>15</v>
      </c>
      <c r="I11" s="302">
        <v>51</v>
      </c>
      <c r="J11" s="205">
        <f t="shared" si="0"/>
        <v>249</v>
      </c>
    </row>
    <row r="12" spans="2:12" x14ac:dyDescent="0.35">
      <c r="B12" s="3" t="s">
        <v>611</v>
      </c>
      <c r="D12" s="248">
        <v>4</v>
      </c>
      <c r="E12" s="239">
        <v>1</v>
      </c>
      <c r="F12" s="239">
        <v>2</v>
      </c>
      <c r="G12" s="1">
        <v>1</v>
      </c>
      <c r="H12" s="239">
        <v>0</v>
      </c>
      <c r="I12" s="302">
        <v>0</v>
      </c>
      <c r="J12" s="205">
        <f t="shared" si="0"/>
        <v>8</v>
      </c>
    </row>
    <row r="13" spans="2:12" x14ac:dyDescent="0.35">
      <c r="B13" s="3" t="s">
        <v>11</v>
      </c>
      <c r="D13" s="248">
        <v>8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8</v>
      </c>
      <c r="E14" s="239">
        <v>2</v>
      </c>
      <c r="F14" s="239">
        <v>0</v>
      </c>
      <c r="G14" s="239">
        <v>4</v>
      </c>
      <c r="H14" s="239">
        <v>0</v>
      </c>
      <c r="I14" s="302">
        <v>0</v>
      </c>
      <c r="J14" s="205">
        <f t="shared" si="0"/>
        <v>14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1</v>
      </c>
      <c r="G15" s="239">
        <v>1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10</v>
      </c>
      <c r="E16" s="239">
        <v>0</v>
      </c>
      <c r="F16" s="260">
        <v>0</v>
      </c>
      <c r="G16" s="263">
        <v>4</v>
      </c>
      <c r="H16" s="239">
        <v>0</v>
      </c>
      <c r="I16" s="302">
        <v>11</v>
      </c>
      <c r="J16" s="205">
        <f t="shared" si="0"/>
        <v>25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2</v>
      </c>
      <c r="E18" s="239">
        <v>2</v>
      </c>
      <c r="F18" s="260">
        <v>3</v>
      </c>
      <c r="G18" s="239">
        <v>0</v>
      </c>
      <c r="H18" s="303">
        <v>0</v>
      </c>
      <c r="I18" s="302">
        <v>3</v>
      </c>
      <c r="J18" s="205">
        <f t="shared" si="0"/>
        <v>10</v>
      </c>
    </row>
    <row r="19" spans="2:10" x14ac:dyDescent="0.35">
      <c r="B19" s="3" t="s">
        <v>16</v>
      </c>
      <c r="D19" s="248">
        <v>12</v>
      </c>
      <c r="E19" s="239">
        <v>2</v>
      </c>
      <c r="F19" s="260">
        <v>3</v>
      </c>
      <c r="G19" s="299">
        <v>4</v>
      </c>
      <c r="H19" s="239">
        <v>0</v>
      </c>
      <c r="I19" s="302">
        <v>14</v>
      </c>
      <c r="J19" s="205">
        <f t="shared" si="0"/>
        <v>35</v>
      </c>
    </row>
    <row r="20" spans="2:10" x14ac:dyDescent="0.35">
      <c r="B20" s="3" t="s">
        <v>17</v>
      </c>
      <c r="D20" s="304">
        <v>1.18E-2</v>
      </c>
      <c r="E20" s="265">
        <v>3.9899999999999998E-2</v>
      </c>
      <c r="F20" s="265">
        <v>1.0800000000000001E-2</v>
      </c>
      <c r="G20" s="265">
        <v>5.0000000000000001E-3</v>
      </c>
      <c r="H20" s="265">
        <v>0</v>
      </c>
      <c r="I20" s="305">
        <v>1.0999999999999999E-2</v>
      </c>
      <c r="J20" s="207">
        <f>AVERAGE(D20:I20)</f>
        <v>1.3083333333333334E-2</v>
      </c>
    </row>
    <row r="21" spans="2:10" x14ac:dyDescent="0.35">
      <c r="B21" s="3" t="s">
        <v>18</v>
      </c>
      <c r="D21" s="304">
        <v>9.2999999999999992E-3</v>
      </c>
      <c r="E21" s="265">
        <v>1.41E-2</v>
      </c>
      <c r="F21" s="265">
        <v>7.0000000000000001E-3</v>
      </c>
      <c r="G21" s="265">
        <v>7.1000000000000004E-3</v>
      </c>
      <c r="H21" s="265">
        <v>5.8999999999999999E-3</v>
      </c>
      <c r="I21" s="305">
        <v>2.1899999999999999E-2</v>
      </c>
      <c r="J21" s="207">
        <f>AVERAGE(D21:I21)</f>
        <v>1.0883333333333333E-2</v>
      </c>
    </row>
    <row r="22" spans="2:10" x14ac:dyDescent="0.35">
      <c r="B22" s="3" t="s">
        <v>19</v>
      </c>
      <c r="D22" s="307">
        <v>0.69</v>
      </c>
      <c r="E22" s="268">
        <v>0.72</v>
      </c>
      <c r="F22" s="268">
        <v>0.68</v>
      </c>
      <c r="G22" s="268">
        <v>0.69</v>
      </c>
      <c r="H22" s="268">
        <v>0.35</v>
      </c>
      <c r="I22" s="308">
        <v>0.49</v>
      </c>
      <c r="J22" s="208">
        <f>AVERAGE(D22:I22)</f>
        <v>0.60333333333333339</v>
      </c>
    </row>
    <row r="23" spans="2:10" x14ac:dyDescent="0.35">
      <c r="B23" s="3" t="s">
        <v>20</v>
      </c>
      <c r="D23" s="279">
        <v>45353</v>
      </c>
      <c r="E23" s="272">
        <v>19558</v>
      </c>
      <c r="F23" s="272">
        <v>24289</v>
      </c>
      <c r="G23" s="273">
        <v>43863</v>
      </c>
      <c r="H23" s="273">
        <v>5211</v>
      </c>
      <c r="I23" s="281">
        <v>41075</v>
      </c>
      <c r="J23" s="210">
        <f>SUM(D23:I23)</f>
        <v>179349</v>
      </c>
    </row>
    <row r="24" spans="2:10" x14ac:dyDescent="0.35">
      <c r="B24" s="3" t="s">
        <v>21</v>
      </c>
      <c r="D24" s="248">
        <v>923</v>
      </c>
      <c r="E24" s="239">
        <v>769</v>
      </c>
      <c r="F24" s="239">
        <v>363</v>
      </c>
      <c r="G24" s="239">
        <v>408</v>
      </c>
      <c r="H24" s="239">
        <v>210</v>
      </c>
      <c r="I24" s="302">
        <v>459</v>
      </c>
      <c r="J24" s="205">
        <f>SUM(D24:I24)</f>
        <v>3132</v>
      </c>
    </row>
    <row r="25" spans="2:10" x14ac:dyDescent="0.35">
      <c r="B25" s="3" t="s">
        <v>23</v>
      </c>
      <c r="D25" s="248">
        <v>2</v>
      </c>
      <c r="E25" s="239">
        <v>9</v>
      </c>
      <c r="F25" s="323" t="s">
        <v>29</v>
      </c>
      <c r="G25" s="239">
        <v>5</v>
      </c>
      <c r="H25" s="289" t="s">
        <v>29</v>
      </c>
      <c r="I25" s="302">
        <v>0</v>
      </c>
      <c r="J25" s="205">
        <f>SUM(D25:I25)</f>
        <v>16</v>
      </c>
    </row>
    <row r="26" spans="2:10" x14ac:dyDescent="0.35">
      <c r="B26" s="3" t="s">
        <v>24</v>
      </c>
      <c r="D26" s="307">
        <v>0.81</v>
      </c>
      <c r="E26" s="268">
        <v>0.86</v>
      </c>
      <c r="F26" s="323" t="s">
        <v>29</v>
      </c>
      <c r="G26" s="268">
        <v>0.81</v>
      </c>
      <c r="H26" s="289" t="s">
        <v>29</v>
      </c>
      <c r="I26" s="308">
        <v>0.82</v>
      </c>
      <c r="J26" s="208">
        <f>AVERAGE(D26:I26)</f>
        <v>0.82499999999999996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0.65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0.81</v>
      </c>
      <c r="J28" s="212">
        <f>AVERAGE(D28:I28)</f>
        <v>0.75749999999999995</v>
      </c>
    </row>
  </sheetData>
  <pageMargins left="0.511811024" right="0.511811024" top="0.78740157500000008" bottom="0.78740157500000008" header="0.31496062000000008" footer="0.31496062000000008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916A-A0DA-4761-A8AD-DEA185C2BE86}">
  <dimension ref="B3:L28"/>
  <sheetViews>
    <sheetView showGridLines="0" topLeftCell="A3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57</v>
      </c>
      <c r="F4" s="89">
        <v>34</v>
      </c>
      <c r="G4" s="249">
        <v>47</v>
      </c>
      <c r="H4" s="249">
        <v>18</v>
      </c>
      <c r="I4" s="301">
        <v>60</v>
      </c>
      <c r="J4" s="291">
        <f t="shared" ref="J4:J19" si="0">SUM(D4:I4)</f>
        <v>275</v>
      </c>
      <c r="K4" s="41">
        <v>46204</v>
      </c>
      <c r="L4" s="25"/>
    </row>
    <row r="5" spans="2:12" x14ac:dyDescent="0.35">
      <c r="B5" s="82" t="s">
        <v>53</v>
      </c>
      <c r="D5" s="96">
        <v>6</v>
      </c>
      <c r="E5" s="13">
        <v>5</v>
      </c>
      <c r="F5" s="55">
        <v>3</v>
      </c>
      <c r="G5" s="239">
        <v>3</v>
      </c>
      <c r="H5" s="239">
        <v>2</v>
      </c>
      <c r="I5" s="302">
        <v>8</v>
      </c>
      <c r="J5" s="205">
        <f t="shared" si="0"/>
        <v>27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1</v>
      </c>
      <c r="H6" s="239">
        <v>0</v>
      </c>
      <c r="I6" s="302">
        <v>0</v>
      </c>
      <c r="J6" s="205">
        <f t="shared" si="0"/>
        <v>1</v>
      </c>
      <c r="K6" s="41"/>
      <c r="L6" s="25"/>
    </row>
    <row r="7" spans="2:12" x14ac:dyDescent="0.35">
      <c r="B7" s="82" t="s">
        <v>54</v>
      </c>
      <c r="D7" s="96">
        <v>53</v>
      </c>
      <c r="E7" s="13">
        <v>52</v>
      </c>
      <c r="F7" s="55">
        <v>31</v>
      </c>
      <c r="G7" s="239">
        <v>44</v>
      </c>
      <c r="H7" s="239">
        <v>16</v>
      </c>
      <c r="I7" s="302">
        <v>52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43</v>
      </c>
      <c r="E8" s="13">
        <v>48</v>
      </c>
      <c r="F8" s="55">
        <v>28</v>
      </c>
      <c r="G8" s="239">
        <v>41</v>
      </c>
      <c r="H8" s="239">
        <v>15</v>
      </c>
      <c r="I8" s="302">
        <v>46</v>
      </c>
      <c r="J8" s="205">
        <f t="shared" si="0"/>
        <v>221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19</v>
      </c>
    </row>
    <row r="10" spans="2:12" x14ac:dyDescent="0.35">
      <c r="B10" s="3" t="s">
        <v>9</v>
      </c>
      <c r="D10" s="96">
        <v>2</v>
      </c>
      <c r="E10" s="13">
        <v>4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63</v>
      </c>
      <c r="E11" s="239">
        <v>47</v>
      </c>
      <c r="F11" s="239">
        <v>30</v>
      </c>
      <c r="G11" s="239">
        <v>48</v>
      </c>
      <c r="H11" s="239">
        <v>15</v>
      </c>
      <c r="I11" s="302">
        <v>51</v>
      </c>
      <c r="J11" s="205">
        <f t="shared" si="0"/>
        <v>254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0</v>
      </c>
      <c r="G12" s="1">
        <v>1</v>
      </c>
      <c r="H12" s="239">
        <v>0</v>
      </c>
      <c r="I12" s="302">
        <v>1</v>
      </c>
      <c r="J12" s="205">
        <f t="shared" si="0"/>
        <v>2</v>
      </c>
    </row>
    <row r="13" spans="2:12" x14ac:dyDescent="0.35">
      <c r="B13" s="3" t="s">
        <v>11</v>
      </c>
      <c r="D13" s="248">
        <v>6</v>
      </c>
      <c r="E13" s="239">
        <v>0</v>
      </c>
      <c r="F13" s="239">
        <v>0</v>
      </c>
      <c r="G13" s="239">
        <v>2</v>
      </c>
      <c r="H13" s="239">
        <v>2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4</v>
      </c>
      <c r="E14" s="239">
        <v>0</v>
      </c>
      <c r="F14" s="239">
        <v>0</v>
      </c>
      <c r="G14" s="239">
        <v>6</v>
      </c>
      <c r="H14" s="239">
        <v>0</v>
      </c>
      <c r="I14" s="302">
        <v>0</v>
      </c>
      <c r="J14" s="205">
        <f t="shared" si="0"/>
        <v>10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10</v>
      </c>
      <c r="E16" s="239">
        <v>0</v>
      </c>
      <c r="F16" s="260">
        <v>0</v>
      </c>
      <c r="G16" s="263">
        <v>4</v>
      </c>
      <c r="H16" s="239">
        <v>0</v>
      </c>
      <c r="I16" s="302">
        <v>13</v>
      </c>
      <c r="J16" s="205">
        <f t="shared" si="0"/>
        <v>27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6</v>
      </c>
      <c r="E18" s="239">
        <v>0</v>
      </c>
      <c r="F18" s="260">
        <v>0</v>
      </c>
      <c r="G18" s="239">
        <v>0</v>
      </c>
      <c r="H18" s="303">
        <v>0</v>
      </c>
      <c r="I18" s="302">
        <v>1</v>
      </c>
      <c r="J18" s="205">
        <f t="shared" si="0"/>
        <v>7</v>
      </c>
    </row>
    <row r="19" spans="2:10" x14ac:dyDescent="0.35">
      <c r="B19" s="3" t="s">
        <v>16</v>
      </c>
      <c r="D19" s="248">
        <v>16</v>
      </c>
      <c r="E19" s="239">
        <v>0</v>
      </c>
      <c r="F19" s="260">
        <v>0</v>
      </c>
      <c r="G19" s="299">
        <v>4</v>
      </c>
      <c r="H19" s="239">
        <v>2</v>
      </c>
      <c r="I19" s="302">
        <v>15</v>
      </c>
      <c r="J19" s="205">
        <f t="shared" si="0"/>
        <v>37</v>
      </c>
    </row>
    <row r="20" spans="2:10" x14ac:dyDescent="0.35">
      <c r="B20" s="3" t="s">
        <v>17</v>
      </c>
      <c r="D20" s="304">
        <v>1.43E-2</v>
      </c>
      <c r="E20" s="265">
        <v>1.11E-2</v>
      </c>
      <c r="F20" s="265">
        <v>2.2499999999999999E-2</v>
      </c>
      <c r="G20" s="265">
        <v>3.8E-3</v>
      </c>
      <c r="H20" s="265">
        <v>4.0000000000000001E-3</v>
      </c>
      <c r="I20" s="305">
        <v>5.4999999999999997E-3</v>
      </c>
      <c r="J20" s="207">
        <f>AVERAGE(D20:I20)</f>
        <v>1.0199999999999999E-2</v>
      </c>
    </row>
    <row r="21" spans="2:10" x14ac:dyDescent="0.35">
      <c r="B21" s="3" t="s">
        <v>18</v>
      </c>
      <c r="D21" s="304">
        <v>9.5999999999999992E-3</v>
      </c>
      <c r="E21" s="265">
        <v>1.34E-2</v>
      </c>
      <c r="F21" s="265">
        <v>7.7000000000000002E-3</v>
      </c>
      <c r="G21" s="265">
        <v>6.3E-3</v>
      </c>
      <c r="H21" s="265">
        <v>5.8999999999999999E-3</v>
      </c>
      <c r="I21" s="305">
        <v>2.1299999999999999E-2</v>
      </c>
      <c r="J21" s="207">
        <f>AVERAGE(D21:I21)</f>
        <v>1.0700000000000001E-2</v>
      </c>
    </row>
    <row r="22" spans="2:10" x14ac:dyDescent="0.35">
      <c r="B22" s="3" t="s">
        <v>19</v>
      </c>
      <c r="D22" s="307">
        <v>0.71</v>
      </c>
      <c r="E22" s="268">
        <v>0.76</v>
      </c>
      <c r="F22" s="268">
        <v>0.63</v>
      </c>
      <c r="G22" s="268">
        <v>0.7</v>
      </c>
      <c r="H22" s="268">
        <v>0.72</v>
      </c>
      <c r="I22" s="308">
        <v>0.52</v>
      </c>
      <c r="J22" s="208">
        <f>AVERAGE(D22:I22)</f>
        <v>0.67333333333333323</v>
      </c>
    </row>
    <row r="23" spans="2:10" x14ac:dyDescent="0.35">
      <c r="B23" s="3" t="s">
        <v>20</v>
      </c>
      <c r="D23" s="279">
        <v>53466</v>
      </c>
      <c r="E23" s="272">
        <v>26881</v>
      </c>
      <c r="F23" s="272">
        <v>19444</v>
      </c>
      <c r="G23" s="273">
        <v>49120</v>
      </c>
      <c r="H23" s="273">
        <v>10868</v>
      </c>
      <c r="I23" s="281">
        <v>43849</v>
      </c>
      <c r="J23" s="210">
        <f>SUM(D23:I23)</f>
        <v>203628</v>
      </c>
    </row>
    <row r="24" spans="2:10" x14ac:dyDescent="0.35">
      <c r="B24" s="3" t="s">
        <v>21</v>
      </c>
      <c r="D24" s="248">
        <v>417</v>
      </c>
      <c r="E24" s="239">
        <v>632</v>
      </c>
      <c r="F24" s="239">
        <v>287</v>
      </c>
      <c r="G24" s="239">
        <v>472</v>
      </c>
      <c r="H24" s="239">
        <v>113</v>
      </c>
      <c r="I24" s="302">
        <v>448</v>
      </c>
      <c r="J24" s="205">
        <f>SUM(D24:I24)</f>
        <v>2369</v>
      </c>
    </row>
    <row r="25" spans="2:10" x14ac:dyDescent="0.35">
      <c r="B25" s="3" t="s">
        <v>23</v>
      </c>
      <c r="D25" s="248">
        <v>1</v>
      </c>
      <c r="E25" s="239">
        <v>6</v>
      </c>
      <c r="F25" s="323" t="s">
        <v>29</v>
      </c>
      <c r="G25" s="239">
        <v>5</v>
      </c>
      <c r="H25" s="289" t="s">
        <v>29</v>
      </c>
      <c r="I25" s="302">
        <v>4</v>
      </c>
      <c r="J25" s="205">
        <f>SUM(D25:I25)</f>
        <v>16</v>
      </c>
    </row>
    <row r="26" spans="2:10" x14ac:dyDescent="0.35">
      <c r="B26" s="3" t="s">
        <v>24</v>
      </c>
      <c r="D26" s="307">
        <v>0.83</v>
      </c>
      <c r="E26" s="268">
        <v>0.87</v>
      </c>
      <c r="F26" s="323" t="s">
        <v>29</v>
      </c>
      <c r="G26" s="268">
        <v>0.81</v>
      </c>
      <c r="H26" s="289" t="s">
        <v>29</v>
      </c>
      <c r="I26" s="308">
        <v>0.82</v>
      </c>
      <c r="J26" s="208">
        <f>AVERAGE(D26:I26)</f>
        <v>0.83249999999999991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0.66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0.82</v>
      </c>
      <c r="J28" s="212">
        <f>AVERAGE(D28:I28)</f>
        <v>0.76250000000000007</v>
      </c>
    </row>
  </sheetData>
  <pageMargins left="0.511811024" right="0.511811024" top="0.78740157500000008" bottom="0.78740157500000008" header="0.31496062000000008" footer="0.31496062000000008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EFAE-3F0C-4B41-B5BC-F7122071C3F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46205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3</v>
      </c>
      <c r="H5" s="239">
        <v>2</v>
      </c>
      <c r="I5" s="302">
        <v>8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1</v>
      </c>
      <c r="I6" s="302">
        <v>0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50</v>
      </c>
      <c r="E7" s="13">
        <f>E4-E5</f>
        <v>47</v>
      </c>
      <c r="F7" s="55">
        <f>F4-F5</f>
        <v>26</v>
      </c>
      <c r="G7" s="239">
        <v>42</v>
      </c>
      <c r="H7" s="239">
        <v>15</v>
      </c>
      <c r="I7" s="302">
        <v>52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38</v>
      </c>
      <c r="H8" s="239">
        <v>15</v>
      </c>
      <c r="I8" s="302">
        <v>47</v>
      </c>
      <c r="J8" s="205">
        <f t="shared" si="0"/>
        <v>208</v>
      </c>
    </row>
    <row r="9" spans="2:12" x14ac:dyDescent="0.35">
      <c r="B9" s="3" t="s">
        <v>8</v>
      </c>
      <c r="D9" s="96">
        <v>7</v>
      </c>
      <c r="E9" s="13">
        <v>0</v>
      </c>
      <c r="F9" s="55">
        <v>2</v>
      </c>
      <c r="G9" s="239">
        <v>4</v>
      </c>
      <c r="H9" s="239">
        <v>0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55</v>
      </c>
      <c r="E11" s="239">
        <v>52</v>
      </c>
      <c r="F11" s="239">
        <v>29</v>
      </c>
      <c r="G11" s="239">
        <v>54</v>
      </c>
      <c r="H11" s="239">
        <v>15</v>
      </c>
      <c r="I11" s="302">
        <v>55</v>
      </c>
      <c r="J11" s="205">
        <f t="shared" si="0"/>
        <v>260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0</v>
      </c>
      <c r="G12" s="1">
        <v>1</v>
      </c>
      <c r="H12" s="239">
        <v>0</v>
      </c>
      <c r="I12" s="302">
        <v>0</v>
      </c>
      <c r="J12" s="205">
        <f t="shared" si="0"/>
        <v>1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5</v>
      </c>
      <c r="E14" s="239">
        <v>4</v>
      </c>
      <c r="F14" s="239">
        <v>2</v>
      </c>
      <c r="G14" s="239">
        <v>9</v>
      </c>
      <c r="H14" s="239">
        <v>0</v>
      </c>
      <c r="I14" s="302">
        <v>2</v>
      </c>
      <c r="J14" s="205">
        <f t="shared" si="0"/>
        <v>22</v>
      </c>
    </row>
    <row r="15" spans="2:12" x14ac:dyDescent="0.35">
      <c r="B15" s="3" t="s">
        <v>113</v>
      </c>
      <c r="D15" s="248">
        <v>2</v>
      </c>
      <c r="E15" s="239">
        <v>5</v>
      </c>
      <c r="F15" s="239">
        <v>0</v>
      </c>
      <c r="G15" s="239">
        <v>6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13</v>
      </c>
      <c r="E16" s="239">
        <v>0</v>
      </c>
      <c r="F16" s="260">
        <v>4</v>
      </c>
      <c r="G16" s="263">
        <v>6</v>
      </c>
      <c r="H16" s="239">
        <v>0</v>
      </c>
      <c r="I16" s="302">
        <v>9</v>
      </c>
      <c r="J16" s="205">
        <f t="shared" si="0"/>
        <v>32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1</v>
      </c>
      <c r="J17" s="205">
        <f t="shared" si="0"/>
        <v>1</v>
      </c>
    </row>
    <row r="18" spans="2:10" x14ac:dyDescent="0.35">
      <c r="B18" s="3" t="s">
        <v>15</v>
      </c>
      <c r="D18" s="248">
        <v>6</v>
      </c>
      <c r="E18" s="239">
        <v>1</v>
      </c>
      <c r="F18" s="260">
        <v>4</v>
      </c>
      <c r="G18" s="239">
        <v>3</v>
      </c>
      <c r="H18" s="303">
        <v>0</v>
      </c>
      <c r="I18" s="302">
        <v>3</v>
      </c>
      <c r="J18" s="205">
        <f t="shared" si="0"/>
        <v>17</v>
      </c>
    </row>
    <row r="19" spans="2:10" x14ac:dyDescent="0.35">
      <c r="B19" s="3" t="s">
        <v>16</v>
      </c>
      <c r="D19" s="248">
        <v>19</v>
      </c>
      <c r="E19" s="239">
        <v>1</v>
      </c>
      <c r="F19" s="260">
        <v>8</v>
      </c>
      <c r="G19" s="299">
        <v>9</v>
      </c>
      <c r="H19" s="239">
        <v>6</v>
      </c>
      <c r="I19" s="302">
        <v>13</v>
      </c>
      <c r="J19" s="205">
        <f t="shared" si="0"/>
        <v>56</v>
      </c>
    </row>
    <row r="20" spans="2:10" x14ac:dyDescent="0.35">
      <c r="B20" s="3" t="s">
        <v>17</v>
      </c>
      <c r="D20" s="304">
        <v>4.3E-3</v>
      </c>
      <c r="E20" s="265">
        <v>9.4000000000000004E-3</v>
      </c>
      <c r="F20" s="265">
        <v>1.4E-3</v>
      </c>
      <c r="G20" s="265">
        <v>1E-4</v>
      </c>
      <c r="H20" s="265">
        <v>0</v>
      </c>
      <c r="I20" s="305">
        <v>1.5E-3</v>
      </c>
      <c r="J20" s="207">
        <f>AVERAGE(D20:I20)</f>
        <v>2.7833333333333334E-3</v>
      </c>
    </row>
    <row r="21" spans="2:10" x14ac:dyDescent="0.35">
      <c r="B21" s="3" t="s">
        <v>18</v>
      </c>
      <c r="D21" s="304">
        <v>4.3E-3</v>
      </c>
      <c r="E21" s="265">
        <v>9.4000000000000004E-3</v>
      </c>
      <c r="F21" s="265">
        <v>1.4E-3</v>
      </c>
      <c r="G21" s="265">
        <v>1E-4</v>
      </c>
      <c r="H21" s="265">
        <v>0</v>
      </c>
      <c r="I21" s="305">
        <v>1.5E-3</v>
      </c>
      <c r="J21" s="207">
        <f>AVERAGE(D21:I21)</f>
        <v>2.7833333333333334E-3</v>
      </c>
    </row>
    <row r="22" spans="2:10" x14ac:dyDescent="0.35">
      <c r="B22" s="3" t="s">
        <v>19</v>
      </c>
      <c r="D22" s="307">
        <v>0.83</v>
      </c>
      <c r="E22" s="268">
        <v>0.79</v>
      </c>
      <c r="F22" s="268">
        <v>0.76</v>
      </c>
      <c r="G22" s="268">
        <v>0.78</v>
      </c>
      <c r="H22" s="268">
        <v>0.55000000000000004</v>
      </c>
      <c r="I22" s="308">
        <v>0.56000000000000005</v>
      </c>
      <c r="J22" s="208">
        <f>AVERAGE(D22:I22)</f>
        <v>0.71166666666666656</v>
      </c>
    </row>
    <row r="23" spans="2:10" x14ac:dyDescent="0.35">
      <c r="B23" s="3" t="s">
        <v>20</v>
      </c>
      <c r="D23" s="279">
        <v>53432</v>
      </c>
      <c r="E23" s="272">
        <v>31907</v>
      </c>
      <c r="F23" s="272">
        <v>21614</v>
      </c>
      <c r="G23" s="273">
        <v>53426</v>
      </c>
      <c r="H23" s="273">
        <v>8311</v>
      </c>
      <c r="I23" s="281">
        <v>50178</v>
      </c>
      <c r="J23" s="210">
        <f>SUM(D23:I23)</f>
        <v>218868</v>
      </c>
    </row>
    <row r="24" spans="2:10" x14ac:dyDescent="0.35">
      <c r="B24" s="3" t="s">
        <v>21</v>
      </c>
      <c r="D24" s="248">
        <v>470</v>
      </c>
      <c r="E24" s="239">
        <v>591</v>
      </c>
      <c r="F24" s="239">
        <v>355</v>
      </c>
      <c r="G24" s="239">
        <v>630</v>
      </c>
      <c r="H24" s="239">
        <v>266</v>
      </c>
      <c r="I24" s="302">
        <v>565</v>
      </c>
      <c r="J24" s="205">
        <f>SUM(D24:I24)</f>
        <v>2877</v>
      </c>
    </row>
    <row r="25" spans="2:10" x14ac:dyDescent="0.35">
      <c r="B25" s="3" t="s">
        <v>23</v>
      </c>
      <c r="D25" s="248">
        <v>9</v>
      </c>
      <c r="E25" s="239">
        <v>5</v>
      </c>
      <c r="F25" s="323" t="s">
        <v>29</v>
      </c>
      <c r="G25" s="239">
        <v>8</v>
      </c>
      <c r="H25" s="289" t="s">
        <v>29</v>
      </c>
      <c r="I25" s="302">
        <v>4</v>
      </c>
      <c r="J25" s="205">
        <f>SUM(D25:I25)</f>
        <v>26</v>
      </c>
    </row>
    <row r="26" spans="2:10" x14ac:dyDescent="0.35">
      <c r="B26" s="3" t="s">
        <v>24</v>
      </c>
      <c r="D26" s="307">
        <v>0.82</v>
      </c>
      <c r="E26" s="268">
        <v>0.86</v>
      </c>
      <c r="F26" s="323" t="s">
        <v>29</v>
      </c>
      <c r="G26" s="268">
        <v>0.78</v>
      </c>
      <c r="H26" s="289" t="s">
        <v>29</v>
      </c>
      <c r="I26" s="308">
        <v>0.92</v>
      </c>
      <c r="J26" s="208">
        <f>AVERAGE(D26:I26)</f>
        <v>0.84499999999999997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0.66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0.81</v>
      </c>
      <c r="J28" s="212">
        <f>AVERAGE(D28:I28)</f>
        <v>0.76000000000000012</v>
      </c>
    </row>
  </sheetData>
  <pageMargins left="0.511811024" right="0.511811024" top="0.78740157500000008" bottom="0.78740157500000008" header="0.31496062000000008" footer="0.31496062000000008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665D-9FB1-4A3B-8E82-149AD95E4084}">
  <dimension ref="B3:L28"/>
  <sheetViews>
    <sheetView showGridLines="0" topLeftCell="A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46206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3</v>
      </c>
      <c r="H5" s="239">
        <v>2</v>
      </c>
      <c r="I5" s="302">
        <v>8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2</v>
      </c>
      <c r="H6" s="239">
        <v>0</v>
      </c>
      <c r="I6" s="302">
        <v>4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52</v>
      </c>
      <c r="E7" s="13">
        <f>E4-E5</f>
        <v>47</v>
      </c>
      <c r="F7" s="55">
        <f>F4-F5</f>
        <v>26</v>
      </c>
      <c r="G7" s="239">
        <v>42</v>
      </c>
      <c r="H7" s="239">
        <v>16</v>
      </c>
      <c r="I7" s="302">
        <v>48</v>
      </c>
      <c r="J7" s="205">
        <f t="shared" si="0"/>
        <v>231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16</v>
      </c>
      <c r="I8" s="302">
        <v>43</v>
      </c>
      <c r="J8" s="205">
        <f t="shared" si="0"/>
        <v>207</v>
      </c>
    </row>
    <row r="9" spans="2:12" x14ac:dyDescent="0.35">
      <c r="B9" s="3" t="s">
        <v>8</v>
      </c>
      <c r="D9" s="96">
        <v>7</v>
      </c>
      <c r="E9" s="13">
        <v>0</v>
      </c>
      <c r="F9" s="55">
        <v>2</v>
      </c>
      <c r="G9" s="239">
        <v>4</v>
      </c>
      <c r="H9" s="239">
        <v>0</v>
      </c>
      <c r="I9" s="302">
        <v>5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64</v>
      </c>
      <c r="E11" s="239">
        <v>49</v>
      </c>
      <c r="F11" s="239">
        <v>28</v>
      </c>
      <c r="G11" s="239">
        <v>45</v>
      </c>
      <c r="H11" s="239">
        <v>16</v>
      </c>
      <c r="I11" s="302">
        <v>47</v>
      </c>
      <c r="J11" s="205">
        <f t="shared" si="0"/>
        <v>249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2</v>
      </c>
      <c r="G12" s="1">
        <v>4</v>
      </c>
      <c r="H12" s="239">
        <v>0</v>
      </c>
      <c r="I12" s="302">
        <v>2</v>
      </c>
      <c r="J12" s="205">
        <f t="shared" si="0"/>
        <v>10</v>
      </c>
    </row>
    <row r="13" spans="2:12" x14ac:dyDescent="0.35">
      <c r="B13" s="3" t="s">
        <v>11</v>
      </c>
      <c r="D13" s="248">
        <v>12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13</v>
      </c>
    </row>
    <row r="14" spans="2:12" x14ac:dyDescent="0.35">
      <c r="B14" s="3" t="s">
        <v>112</v>
      </c>
      <c r="D14" s="248">
        <v>13</v>
      </c>
      <c r="E14" s="239">
        <v>5</v>
      </c>
      <c r="F14" s="239">
        <v>1</v>
      </c>
      <c r="G14" s="239">
        <v>10</v>
      </c>
      <c r="H14" s="239">
        <v>0</v>
      </c>
      <c r="I14" s="302">
        <v>0</v>
      </c>
      <c r="J14" s="205">
        <f t="shared" si="0"/>
        <v>29</v>
      </c>
    </row>
    <row r="15" spans="2:12" x14ac:dyDescent="0.35">
      <c r="B15" s="3" t="s">
        <v>113</v>
      </c>
      <c r="D15" s="248">
        <v>2</v>
      </c>
      <c r="E15" s="239">
        <v>5</v>
      </c>
      <c r="F15" s="239">
        <v>1</v>
      </c>
      <c r="G15" s="239">
        <v>7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15</v>
      </c>
      <c r="E16" s="239">
        <v>0</v>
      </c>
      <c r="F16" s="260">
        <v>4</v>
      </c>
      <c r="G16" s="263">
        <v>6</v>
      </c>
      <c r="H16" s="239">
        <v>0</v>
      </c>
      <c r="I16" s="302">
        <v>28</v>
      </c>
      <c r="J16" s="205">
        <f t="shared" si="0"/>
        <v>53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239">
        <v>1</v>
      </c>
      <c r="F18" s="260">
        <v>2</v>
      </c>
      <c r="G18" s="239">
        <v>1</v>
      </c>
      <c r="H18" s="303">
        <v>0</v>
      </c>
      <c r="I18" s="302">
        <v>3</v>
      </c>
      <c r="J18" s="205">
        <f t="shared" si="0"/>
        <v>8</v>
      </c>
    </row>
    <row r="19" spans="2:10" x14ac:dyDescent="0.35">
      <c r="B19" s="3" t="s">
        <v>16</v>
      </c>
      <c r="D19" s="248">
        <v>16</v>
      </c>
      <c r="E19" s="239">
        <v>1</v>
      </c>
      <c r="F19" s="260">
        <v>6</v>
      </c>
      <c r="G19" s="299">
        <v>7</v>
      </c>
      <c r="H19" s="239">
        <v>6</v>
      </c>
      <c r="I19" s="302">
        <v>31</v>
      </c>
      <c r="J19" s="205">
        <f t="shared" si="0"/>
        <v>67</v>
      </c>
    </row>
    <row r="20" spans="2:10" x14ac:dyDescent="0.35">
      <c r="B20" s="3" t="s">
        <v>17</v>
      </c>
      <c r="D20" s="304">
        <v>8.5000000000000006E-3</v>
      </c>
      <c r="E20" s="265">
        <v>3.5999999999999999E-3</v>
      </c>
      <c r="F20" s="265">
        <v>8.8000000000000005E-3</v>
      </c>
      <c r="G20" s="265">
        <v>5.1000000000000004E-3</v>
      </c>
      <c r="H20" s="265">
        <v>0</v>
      </c>
      <c r="I20" s="305">
        <v>2.2000000000000001E-3</v>
      </c>
      <c r="J20" s="207">
        <f>AVERAGE(D20:I20)</f>
        <v>4.7000000000000002E-3</v>
      </c>
    </row>
    <row r="21" spans="2:10" x14ac:dyDescent="0.35">
      <c r="B21" s="3" t="s">
        <v>18</v>
      </c>
      <c r="D21" s="304">
        <v>5.1000000000000004E-3</v>
      </c>
      <c r="E21" s="265">
        <v>6.4999999999999997E-3</v>
      </c>
      <c r="F21" s="265">
        <v>6.7999999999999996E-3</v>
      </c>
      <c r="G21" s="265">
        <v>2.0999999999999999E-3</v>
      </c>
      <c r="H21" s="265">
        <v>0</v>
      </c>
      <c r="I21" s="305">
        <v>1.8E-3</v>
      </c>
      <c r="J21" s="207">
        <f>AVERAGE(D21:I21)</f>
        <v>3.7166666666666667E-3</v>
      </c>
    </row>
    <row r="22" spans="2:10" x14ac:dyDescent="0.35">
      <c r="B22" s="3" t="s">
        <v>19</v>
      </c>
      <c r="D22" s="307">
        <v>0.85</v>
      </c>
      <c r="E22" s="268">
        <v>0.84</v>
      </c>
      <c r="F22" s="268">
        <v>0.82</v>
      </c>
      <c r="G22" s="268">
        <v>0.77</v>
      </c>
      <c r="H22" s="268">
        <v>0.63</v>
      </c>
      <c r="I22" s="308">
        <v>0.66</v>
      </c>
      <c r="J22" s="208">
        <f>AVERAGE(D22:I22)</f>
        <v>0.7616666666666666</v>
      </c>
    </row>
    <row r="23" spans="2:10" x14ac:dyDescent="0.35">
      <c r="B23" s="3" t="s">
        <v>20</v>
      </c>
      <c r="D23" s="279">
        <v>57933</v>
      </c>
      <c r="E23" s="272">
        <v>30133</v>
      </c>
      <c r="F23" s="272">
        <v>22311</v>
      </c>
      <c r="G23" s="273">
        <v>46567</v>
      </c>
      <c r="H23" s="273">
        <v>10056</v>
      </c>
      <c r="I23" s="281">
        <v>49110</v>
      </c>
      <c r="J23" s="210">
        <f>SUM(D23:I23)</f>
        <v>216110</v>
      </c>
    </row>
    <row r="24" spans="2:10" x14ac:dyDescent="0.35">
      <c r="B24" s="3" t="s">
        <v>21</v>
      </c>
      <c r="D24" s="248">
        <v>589</v>
      </c>
      <c r="E24" s="239">
        <v>532</v>
      </c>
      <c r="F24" s="239">
        <v>445</v>
      </c>
      <c r="G24" s="239">
        <v>636</v>
      </c>
      <c r="H24" s="239">
        <v>270</v>
      </c>
      <c r="I24" s="302">
        <v>528</v>
      </c>
      <c r="J24" s="205">
        <f>SUM(D24:I24)</f>
        <v>3000</v>
      </c>
    </row>
    <row r="25" spans="2:10" x14ac:dyDescent="0.35">
      <c r="B25" s="3" t="s">
        <v>23</v>
      </c>
      <c r="D25" s="248">
        <v>4</v>
      </c>
      <c r="E25" s="239">
        <v>7</v>
      </c>
      <c r="F25" s="323" t="s">
        <v>29</v>
      </c>
      <c r="G25" s="239">
        <v>7</v>
      </c>
      <c r="H25" s="289" t="s">
        <v>29</v>
      </c>
      <c r="I25" s="302">
        <v>4</v>
      </c>
      <c r="J25" s="205">
        <f>SUM(D25:I25)</f>
        <v>22</v>
      </c>
    </row>
    <row r="26" spans="2:10" x14ac:dyDescent="0.35">
      <c r="B26" s="3" t="s">
        <v>24</v>
      </c>
      <c r="D26" s="307">
        <v>0.85</v>
      </c>
      <c r="E26" s="268">
        <v>0.86</v>
      </c>
      <c r="F26" s="323" t="s">
        <v>29</v>
      </c>
      <c r="G26" s="268">
        <v>0.78</v>
      </c>
      <c r="H26" s="289" t="s">
        <v>29</v>
      </c>
      <c r="I26" s="308">
        <v>0.9</v>
      </c>
      <c r="J26" s="208">
        <f>AVERAGE(D26:I26)</f>
        <v>0.84750000000000003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0.66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0.81</v>
      </c>
      <c r="J28" s="212">
        <f>AVERAGE(D28:I28)</f>
        <v>0.76000000000000012</v>
      </c>
    </row>
  </sheetData>
  <pageMargins left="0.511811024" right="0.511811024" top="0.78740157500000008" bottom="0.78740157500000008" header="0.31496062000000008" footer="0.31496062000000008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A32-F15D-4E33-ADAC-81007FEAD42C}">
  <dimension ref="B3:L28"/>
  <sheetViews>
    <sheetView showGridLines="0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46207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3</v>
      </c>
      <c r="H5" s="239">
        <v>2</v>
      </c>
      <c r="I5" s="302">
        <v>8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0</v>
      </c>
      <c r="H6" s="239">
        <v>0</v>
      </c>
      <c r="I6" s="302">
        <v>0</v>
      </c>
      <c r="J6" s="205">
        <f t="shared" si="0"/>
        <v>0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f>F4-F5</f>
        <v>26</v>
      </c>
      <c r="G7" s="239">
        <v>45</v>
      </c>
      <c r="H7" s="239">
        <v>16</v>
      </c>
      <c r="I7" s="302">
        <v>52</v>
      </c>
      <c r="J7" s="205">
        <f t="shared" si="0"/>
        <v>239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41</v>
      </c>
      <c r="H8" s="239">
        <v>16</v>
      </c>
      <c r="I8" s="302">
        <v>50</v>
      </c>
      <c r="J8" s="205">
        <f t="shared" si="0"/>
        <v>217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4</v>
      </c>
      <c r="H9" s="239">
        <v>0</v>
      </c>
      <c r="I9" s="302">
        <v>2</v>
      </c>
      <c r="J9" s="205">
        <f t="shared" si="0"/>
        <v>16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8</v>
      </c>
    </row>
    <row r="11" spans="2:12" x14ac:dyDescent="0.35">
      <c r="B11" s="3" t="s">
        <v>10</v>
      </c>
      <c r="D11" s="248">
        <v>56</v>
      </c>
      <c r="E11" s="239">
        <v>42</v>
      </c>
      <c r="F11" s="239">
        <v>36</v>
      </c>
      <c r="G11" s="239">
        <v>46</v>
      </c>
      <c r="H11" s="239">
        <v>16</v>
      </c>
      <c r="I11" s="302">
        <v>47</v>
      </c>
      <c r="J11" s="205">
        <f t="shared" si="0"/>
        <v>243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2</v>
      </c>
      <c r="G12" s="1">
        <v>6</v>
      </c>
      <c r="H12" s="239">
        <v>0</v>
      </c>
      <c r="I12" s="302">
        <v>8</v>
      </c>
      <c r="J12" s="205">
        <f t="shared" si="0"/>
        <v>19</v>
      </c>
    </row>
    <row r="13" spans="2:12" x14ac:dyDescent="0.35">
      <c r="B13" s="3" t="s">
        <v>11</v>
      </c>
      <c r="D13" s="248">
        <v>13</v>
      </c>
      <c r="E13" s="239">
        <v>0</v>
      </c>
      <c r="F13" s="239">
        <v>1</v>
      </c>
      <c r="G13" s="239">
        <v>0</v>
      </c>
      <c r="H13" s="239">
        <v>0</v>
      </c>
      <c r="I13" s="302">
        <v>1</v>
      </c>
      <c r="J13" s="205">
        <f t="shared" si="0"/>
        <v>15</v>
      </c>
    </row>
    <row r="14" spans="2:12" x14ac:dyDescent="0.35">
      <c r="B14" s="3" t="s">
        <v>112</v>
      </c>
      <c r="D14" s="248">
        <v>6</v>
      </c>
      <c r="E14" s="239">
        <v>0</v>
      </c>
      <c r="F14" s="239">
        <v>0</v>
      </c>
      <c r="G14" s="239">
        <v>7</v>
      </c>
      <c r="H14" s="239">
        <v>0</v>
      </c>
      <c r="I14" s="302">
        <v>0</v>
      </c>
      <c r="J14" s="205">
        <f t="shared" si="0"/>
        <v>13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1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15</v>
      </c>
      <c r="E16" s="239">
        <v>0</v>
      </c>
      <c r="F16" s="260">
        <v>3</v>
      </c>
      <c r="G16" s="263">
        <v>6</v>
      </c>
      <c r="H16" s="239">
        <v>0</v>
      </c>
      <c r="I16" s="302">
        <v>18</v>
      </c>
      <c r="J16" s="205">
        <f t="shared" si="0"/>
        <v>42</v>
      </c>
    </row>
    <row r="17" spans="2:10" x14ac:dyDescent="0.35">
      <c r="B17" s="3" t="s">
        <v>14</v>
      </c>
      <c r="D17" s="248">
        <v>0</v>
      </c>
      <c r="E17" s="239">
        <v>3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3</v>
      </c>
    </row>
    <row r="18" spans="2:10" x14ac:dyDescent="0.35">
      <c r="B18" s="3" t="s">
        <v>15</v>
      </c>
      <c r="D18" s="248">
        <v>1</v>
      </c>
      <c r="E18" s="239">
        <v>2</v>
      </c>
      <c r="F18" s="260">
        <v>1</v>
      </c>
      <c r="G18" s="239">
        <v>0</v>
      </c>
      <c r="H18" s="303">
        <v>0</v>
      </c>
      <c r="I18" s="302">
        <v>5</v>
      </c>
      <c r="J18" s="205">
        <f t="shared" si="0"/>
        <v>9</v>
      </c>
    </row>
    <row r="19" spans="2:10" x14ac:dyDescent="0.35">
      <c r="B19" s="3" t="s">
        <v>16</v>
      </c>
      <c r="D19" s="248">
        <v>16</v>
      </c>
      <c r="E19" s="239">
        <v>5</v>
      </c>
      <c r="F19" s="260">
        <v>4</v>
      </c>
      <c r="G19" s="299">
        <v>6</v>
      </c>
      <c r="H19" s="239">
        <v>7</v>
      </c>
      <c r="I19" s="302">
        <v>23</v>
      </c>
      <c r="J19" s="205">
        <f t="shared" si="0"/>
        <v>61</v>
      </c>
    </row>
    <row r="20" spans="2:10" x14ac:dyDescent="0.35">
      <c r="B20" s="3" t="s">
        <v>17</v>
      </c>
      <c r="D20" s="304">
        <v>1.38E-2</v>
      </c>
      <c r="E20" s="265">
        <v>1.2999999999999999E-2</v>
      </c>
      <c r="F20" s="265">
        <v>4.3E-3</v>
      </c>
      <c r="G20" s="265">
        <v>1.8E-3</v>
      </c>
      <c r="H20" s="265">
        <v>4.0000000000000002E-4</v>
      </c>
      <c r="I20" s="305">
        <v>2.8E-3</v>
      </c>
      <c r="J20" s="207">
        <f>AVERAGE(D20:I20)</f>
        <v>6.0166666666666658E-3</v>
      </c>
    </row>
    <row r="21" spans="2:10" x14ac:dyDescent="0.35">
      <c r="B21" s="3" t="s">
        <v>18</v>
      </c>
      <c r="D21" s="304">
        <v>8.0999999999999996E-3</v>
      </c>
      <c r="E21" s="265">
        <v>8.8000000000000005E-3</v>
      </c>
      <c r="F21" s="265">
        <v>8.8000000000000005E-3</v>
      </c>
      <c r="G21" s="265">
        <v>2E-3</v>
      </c>
      <c r="H21" s="265">
        <v>0</v>
      </c>
      <c r="I21" s="305">
        <v>2.5000000000000001E-3</v>
      </c>
      <c r="J21" s="207">
        <f>AVERAGE(D21:I21)</f>
        <v>5.0333333333333332E-3</v>
      </c>
    </row>
    <row r="22" spans="2:10" x14ac:dyDescent="0.35">
      <c r="B22" s="3" t="s">
        <v>19</v>
      </c>
      <c r="D22" s="307">
        <v>0.7</v>
      </c>
      <c r="E22" s="268">
        <v>0.71</v>
      </c>
      <c r="F22" s="268">
        <v>0.74</v>
      </c>
      <c r="G22" s="268">
        <v>0.76</v>
      </c>
      <c r="H22" s="268">
        <v>0.79</v>
      </c>
      <c r="I22" s="308">
        <v>0.48</v>
      </c>
      <c r="J22" s="208">
        <f>AVERAGE(D22:I22)</f>
        <v>0.69666666666666666</v>
      </c>
    </row>
    <row r="23" spans="2:10" x14ac:dyDescent="0.35">
      <c r="B23" s="3" t="s">
        <v>20</v>
      </c>
      <c r="D23" s="279">
        <v>471</v>
      </c>
      <c r="E23" s="272">
        <v>20449</v>
      </c>
      <c r="F23" s="272">
        <v>21472</v>
      </c>
      <c r="G23" s="273">
        <v>46567</v>
      </c>
      <c r="H23" s="273">
        <v>12713</v>
      </c>
      <c r="I23" s="281">
        <v>36504</v>
      </c>
      <c r="J23" s="210">
        <f>SUM(D23:I23)</f>
        <v>138176</v>
      </c>
    </row>
    <row r="24" spans="2:10" x14ac:dyDescent="0.35">
      <c r="B24" s="3" t="s">
        <v>21</v>
      </c>
      <c r="D24" s="248">
        <v>25263</v>
      </c>
      <c r="E24" s="239">
        <v>533</v>
      </c>
      <c r="F24" s="239">
        <v>301</v>
      </c>
      <c r="G24" s="239">
        <v>568</v>
      </c>
      <c r="H24" s="239">
        <v>272</v>
      </c>
      <c r="I24" s="302">
        <v>456</v>
      </c>
      <c r="J24" s="205">
        <f>SUM(D24:I24)</f>
        <v>27393</v>
      </c>
    </row>
    <row r="25" spans="2:10" x14ac:dyDescent="0.35">
      <c r="B25" s="3" t="s">
        <v>23</v>
      </c>
      <c r="D25" s="248">
        <v>5</v>
      </c>
      <c r="E25" s="239">
        <v>14</v>
      </c>
      <c r="F25" s="323" t="s">
        <v>29</v>
      </c>
      <c r="G25" s="239">
        <v>12</v>
      </c>
      <c r="H25" s="289" t="s">
        <v>29</v>
      </c>
      <c r="I25" s="302">
        <v>0</v>
      </c>
      <c r="J25" s="205">
        <f>SUM(D25:I25)</f>
        <v>31</v>
      </c>
    </row>
    <row r="26" spans="2:10" x14ac:dyDescent="0.35">
      <c r="B26" s="3" t="s">
        <v>24</v>
      </c>
      <c r="D26" s="307">
        <v>0.85</v>
      </c>
      <c r="E26" s="268">
        <v>0.87</v>
      </c>
      <c r="F26" s="323" t="s">
        <v>29</v>
      </c>
      <c r="G26" s="268">
        <v>0.78</v>
      </c>
      <c r="H26" s="289" t="s">
        <v>29</v>
      </c>
      <c r="I26" s="308">
        <v>0.85</v>
      </c>
      <c r="J26" s="208">
        <f>AVERAGE(D26:I26)</f>
        <v>0.83750000000000002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0.66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0.82</v>
      </c>
      <c r="J28" s="212">
        <f>AVERAGE(D28:I28)</f>
        <v>0.76250000000000007</v>
      </c>
    </row>
  </sheetData>
  <pageMargins left="0.511811024" right="0.511811024" top="0.78740157500000008" bottom="0.78740157500000008" header="0.31496062000000008" footer="0.31496062000000008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83B4-48EA-4007-97C4-A6A8D52D7DF0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46209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4</v>
      </c>
      <c r="I5" s="302">
        <v>8</v>
      </c>
      <c r="J5" s="205">
        <f t="shared" si="0"/>
        <v>35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1</v>
      </c>
      <c r="H6" s="239">
        <v>0</v>
      </c>
      <c r="I6" s="302">
        <v>2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49</v>
      </c>
      <c r="E7" s="13">
        <f>E4-E5</f>
        <v>47</v>
      </c>
      <c r="F7" s="55">
        <f>F4-F5</f>
        <v>26</v>
      </c>
      <c r="G7" s="239">
        <v>41</v>
      </c>
      <c r="H7" s="239">
        <v>14</v>
      </c>
      <c r="I7" s="302">
        <v>50</v>
      </c>
      <c r="J7" s="205">
        <f t="shared" si="0"/>
        <v>227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38</v>
      </c>
      <c r="H8" s="239">
        <v>14</v>
      </c>
      <c r="I8" s="302">
        <v>48</v>
      </c>
      <c r="J8" s="205">
        <f t="shared" si="0"/>
        <v>207</v>
      </c>
    </row>
    <row r="9" spans="2:12" x14ac:dyDescent="0.35">
      <c r="B9" s="3" t="s">
        <v>8</v>
      </c>
      <c r="D9" s="96">
        <v>7</v>
      </c>
      <c r="E9" s="13">
        <v>0</v>
      </c>
      <c r="F9" s="55">
        <v>2</v>
      </c>
      <c r="G9" s="239">
        <v>3</v>
      </c>
      <c r="H9" s="239">
        <v>0</v>
      </c>
      <c r="I9" s="302">
        <v>2</v>
      </c>
      <c r="J9" s="205">
        <f t="shared" si="0"/>
        <v>14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53</v>
      </c>
      <c r="E11" s="239">
        <v>53</v>
      </c>
      <c r="F11" s="239">
        <v>30</v>
      </c>
      <c r="G11" s="239">
        <v>42</v>
      </c>
      <c r="H11" s="239">
        <v>16</v>
      </c>
      <c r="I11" s="302">
        <v>46</v>
      </c>
      <c r="J11" s="205">
        <f t="shared" si="0"/>
        <v>240</v>
      </c>
    </row>
    <row r="12" spans="2:12" x14ac:dyDescent="0.35">
      <c r="B12" s="3" t="s">
        <v>611</v>
      </c>
      <c r="D12" s="248">
        <v>1</v>
      </c>
      <c r="E12" s="239">
        <v>1</v>
      </c>
      <c r="F12" s="239">
        <v>2</v>
      </c>
      <c r="G12" s="1">
        <v>1</v>
      </c>
      <c r="H12" s="239">
        <v>1</v>
      </c>
      <c r="I12" s="302">
        <v>4</v>
      </c>
      <c r="J12" s="205">
        <f t="shared" si="0"/>
        <v>10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8</v>
      </c>
      <c r="E14" s="239">
        <v>8</v>
      </c>
      <c r="F14" s="239">
        <v>0</v>
      </c>
      <c r="G14" s="239">
        <v>0</v>
      </c>
      <c r="H14" s="239">
        <v>0</v>
      </c>
      <c r="I14" s="302">
        <v>0</v>
      </c>
      <c r="J14" s="205">
        <f t="shared" si="0"/>
        <v>16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13</v>
      </c>
      <c r="E16" s="239">
        <v>0</v>
      </c>
      <c r="F16" s="260">
        <v>0</v>
      </c>
      <c r="G16" s="263">
        <v>5</v>
      </c>
      <c r="H16" s="239">
        <v>0</v>
      </c>
      <c r="I16" s="302">
        <v>19</v>
      </c>
      <c r="J16" s="205">
        <f t="shared" si="0"/>
        <v>37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1</v>
      </c>
      <c r="G17" s="239">
        <v>0</v>
      </c>
      <c r="H17" s="303">
        <v>0</v>
      </c>
      <c r="I17" s="302">
        <v>0</v>
      </c>
      <c r="J17" s="205">
        <f t="shared" si="0"/>
        <v>1</v>
      </c>
    </row>
    <row r="18" spans="2:10" x14ac:dyDescent="0.35">
      <c r="B18" s="3" t="s">
        <v>15</v>
      </c>
      <c r="D18" s="248">
        <v>1</v>
      </c>
      <c r="E18" s="239">
        <v>0</v>
      </c>
      <c r="F18" s="260">
        <v>17</v>
      </c>
      <c r="G18" s="239">
        <v>0</v>
      </c>
      <c r="H18" s="303">
        <v>0</v>
      </c>
      <c r="I18" s="302">
        <v>0</v>
      </c>
      <c r="J18" s="205">
        <f t="shared" si="0"/>
        <v>18</v>
      </c>
    </row>
    <row r="19" spans="2:10" x14ac:dyDescent="0.35">
      <c r="B19" s="3" t="s">
        <v>16</v>
      </c>
      <c r="D19" s="248">
        <v>14</v>
      </c>
      <c r="E19" s="239">
        <v>0</v>
      </c>
      <c r="F19" s="260">
        <v>17</v>
      </c>
      <c r="G19" s="299">
        <v>5</v>
      </c>
      <c r="H19" s="239">
        <v>7</v>
      </c>
      <c r="I19" s="302">
        <v>19</v>
      </c>
      <c r="J19" s="205">
        <f t="shared" si="0"/>
        <v>62</v>
      </c>
    </row>
    <row r="20" spans="2:10" x14ac:dyDescent="0.35">
      <c r="B20" s="3" t="s">
        <v>17</v>
      </c>
      <c r="D20" s="304">
        <v>1.38E-2</v>
      </c>
      <c r="E20" s="265">
        <v>1.5699999999999999E-2</v>
      </c>
      <c r="F20" s="265">
        <v>7.9000000000000008E-3</v>
      </c>
      <c r="G20" s="265">
        <v>3.3999999999999998E-3</v>
      </c>
      <c r="H20" s="265">
        <v>3.0999999999999999E-3</v>
      </c>
      <c r="I20" s="305">
        <v>3.0300000000000001E-2</v>
      </c>
      <c r="J20" s="207">
        <f>AVERAGE(D20:I20)</f>
        <v>1.2366666666666666E-2</v>
      </c>
    </row>
    <row r="21" spans="2:10" x14ac:dyDescent="0.35">
      <c r="B21" s="3" t="s">
        <v>18</v>
      </c>
      <c r="D21" s="304">
        <v>5.7999999999999996E-3</v>
      </c>
      <c r="E21" s="265">
        <v>1.66E-2</v>
      </c>
      <c r="F21" s="265">
        <v>8.8999999999999999E-3</v>
      </c>
      <c r="G21" s="265">
        <v>3.0000000000000001E-3</v>
      </c>
      <c r="H21" s="265">
        <v>8.0000000000000004E-4</v>
      </c>
      <c r="I21" s="305">
        <v>8.8999999999999999E-3</v>
      </c>
      <c r="J21" s="207">
        <f>AVERAGE(D21:I21)</f>
        <v>7.3333333333333341E-3</v>
      </c>
    </row>
    <row r="22" spans="2:10" x14ac:dyDescent="0.35">
      <c r="B22" s="3" t="s">
        <v>19</v>
      </c>
      <c r="D22" s="307">
        <v>0.67</v>
      </c>
      <c r="E22" s="268">
        <v>0.82</v>
      </c>
      <c r="F22" s="268">
        <v>0.72</v>
      </c>
      <c r="G22" s="268">
        <v>0.61</v>
      </c>
      <c r="H22" s="268">
        <v>0.73</v>
      </c>
      <c r="I22" s="308">
        <v>0.55000000000000004</v>
      </c>
      <c r="J22" s="208">
        <f>AVERAGE(D22:I22)</f>
        <v>0.68333333333333324</v>
      </c>
    </row>
    <row r="23" spans="2:10" x14ac:dyDescent="0.35">
      <c r="B23" s="3" t="s">
        <v>20</v>
      </c>
      <c r="D23" s="279">
        <v>48824</v>
      </c>
      <c r="E23" s="272">
        <v>38754</v>
      </c>
      <c r="F23" s="272">
        <v>28462</v>
      </c>
      <c r="G23" s="273">
        <v>32599</v>
      </c>
      <c r="H23" s="273">
        <v>12401</v>
      </c>
      <c r="I23" s="281">
        <v>38827</v>
      </c>
      <c r="J23" s="210">
        <f>SUM(D23:I23)</f>
        <v>199867</v>
      </c>
    </row>
    <row r="24" spans="2:10" x14ac:dyDescent="0.35">
      <c r="B24" s="3" t="s">
        <v>21</v>
      </c>
      <c r="D24" s="248">
        <v>404</v>
      </c>
      <c r="E24" s="239">
        <v>658</v>
      </c>
      <c r="F24" s="239">
        <v>379</v>
      </c>
      <c r="G24" s="239">
        <v>430</v>
      </c>
      <c r="H24" s="239">
        <v>142</v>
      </c>
      <c r="I24" s="302">
        <v>308</v>
      </c>
      <c r="J24" s="205">
        <f>SUM(D24:I24)</f>
        <v>2321</v>
      </c>
    </row>
    <row r="25" spans="2:10" x14ac:dyDescent="0.35">
      <c r="B25" s="3" t="s">
        <v>23</v>
      </c>
      <c r="D25" s="248">
        <v>2</v>
      </c>
      <c r="E25" s="239">
        <v>12</v>
      </c>
      <c r="F25" s="323" t="s">
        <v>29</v>
      </c>
      <c r="G25" s="239">
        <v>6</v>
      </c>
      <c r="H25" s="289" t="s">
        <v>29</v>
      </c>
      <c r="I25" s="302">
        <v>15</v>
      </c>
      <c r="J25" s="205">
        <f>SUM(D25:I25)</f>
        <v>35</v>
      </c>
    </row>
    <row r="26" spans="2:10" x14ac:dyDescent="0.35">
      <c r="B26" s="3" t="s">
        <v>24</v>
      </c>
      <c r="D26" s="307">
        <v>0.85</v>
      </c>
      <c r="E26" s="268">
        <v>0.89</v>
      </c>
      <c r="F26" s="323" t="s">
        <v>29</v>
      </c>
      <c r="G26" s="268">
        <v>0.84</v>
      </c>
      <c r="H26" s="289" t="s">
        <v>29</v>
      </c>
      <c r="I26" s="308">
        <v>0.86</v>
      </c>
      <c r="J26" s="208">
        <f>AVERAGE(D26:I26)</f>
        <v>0.86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0.81</v>
      </c>
      <c r="F28" s="332" t="s">
        <v>29</v>
      </c>
      <c r="G28" s="285">
        <v>0.76</v>
      </c>
      <c r="H28" s="280" t="s">
        <v>29</v>
      </c>
      <c r="I28" s="312">
        <v>0.83</v>
      </c>
      <c r="J28" s="212">
        <f>AVERAGE(D28:I28)</f>
        <v>0.77</v>
      </c>
    </row>
  </sheetData>
  <pageMargins left="0.511811024" right="0.511811024" top="0.78740157500000008" bottom="0.78740157500000008" header="0.31496062000000008" footer="0.31496062000000008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1745-9ACC-4B79-951A-0B858F5191CC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46210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4</v>
      </c>
      <c r="I5" s="302">
        <v>8</v>
      </c>
      <c r="J5" s="205">
        <f t="shared" si="0"/>
        <v>35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3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f>F4-F5</f>
        <v>26</v>
      </c>
      <c r="G7" s="239">
        <v>40</v>
      </c>
      <c r="H7" s="239">
        <v>14</v>
      </c>
      <c r="I7" s="302">
        <v>49</v>
      </c>
      <c r="J7" s="205">
        <f t="shared" si="0"/>
        <v>227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37</v>
      </c>
      <c r="H8" s="239">
        <v>14</v>
      </c>
      <c r="I8" s="302">
        <v>45</v>
      </c>
      <c r="J8" s="205">
        <f t="shared" si="0"/>
        <v>204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17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55</v>
      </c>
      <c r="E11" s="239">
        <v>42</v>
      </c>
      <c r="F11" s="239">
        <v>26</v>
      </c>
      <c r="G11" s="239">
        <v>41</v>
      </c>
      <c r="H11" s="239">
        <v>14</v>
      </c>
      <c r="I11" s="302">
        <v>47</v>
      </c>
      <c r="J11" s="205">
        <f t="shared" si="0"/>
        <v>225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2</v>
      </c>
      <c r="G12" s="1">
        <v>1</v>
      </c>
      <c r="H12" s="239">
        <v>0</v>
      </c>
      <c r="I12" s="302">
        <v>2</v>
      </c>
      <c r="J12" s="205">
        <f t="shared" si="0"/>
        <v>6</v>
      </c>
    </row>
    <row r="13" spans="2:12" x14ac:dyDescent="0.35">
      <c r="B13" s="3" t="s">
        <v>11</v>
      </c>
      <c r="D13" s="248">
        <v>2</v>
      </c>
      <c r="E13" s="239">
        <v>0</v>
      </c>
      <c r="F13" s="239">
        <v>2</v>
      </c>
      <c r="G13" s="239">
        <v>0</v>
      </c>
      <c r="H13" s="239">
        <v>0</v>
      </c>
      <c r="I13" s="302">
        <v>0</v>
      </c>
      <c r="J13" s="205">
        <f t="shared" si="0"/>
        <v>4</v>
      </c>
    </row>
    <row r="14" spans="2:12" x14ac:dyDescent="0.35">
      <c r="B14" s="3" t="s">
        <v>112</v>
      </c>
      <c r="D14" s="248">
        <v>10</v>
      </c>
      <c r="E14" s="239">
        <v>2</v>
      </c>
      <c r="F14" s="239">
        <v>0</v>
      </c>
      <c r="G14" s="239">
        <v>4</v>
      </c>
      <c r="H14" s="239">
        <v>0</v>
      </c>
      <c r="I14" s="302">
        <v>0</v>
      </c>
      <c r="J14" s="205">
        <f t="shared" si="0"/>
        <v>16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7</v>
      </c>
      <c r="E16" s="239">
        <v>0</v>
      </c>
      <c r="F16" s="260">
        <v>0</v>
      </c>
      <c r="G16" s="263">
        <v>4</v>
      </c>
      <c r="H16" s="239">
        <v>0</v>
      </c>
      <c r="I16" s="302">
        <v>14</v>
      </c>
      <c r="J16" s="205">
        <f t="shared" si="0"/>
        <v>25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239">
        <v>1</v>
      </c>
      <c r="F18" s="260">
        <v>16</v>
      </c>
      <c r="G18" s="239">
        <v>0</v>
      </c>
      <c r="H18" s="303">
        <v>0</v>
      </c>
      <c r="I18" s="302">
        <v>1</v>
      </c>
      <c r="J18" s="205">
        <f t="shared" si="0"/>
        <v>19</v>
      </c>
    </row>
    <row r="19" spans="2:10" x14ac:dyDescent="0.35">
      <c r="B19" s="3" t="s">
        <v>16</v>
      </c>
      <c r="D19" s="248">
        <v>8</v>
      </c>
      <c r="E19" s="239">
        <v>1</v>
      </c>
      <c r="F19" s="260">
        <v>16</v>
      </c>
      <c r="G19" s="299">
        <v>4</v>
      </c>
      <c r="H19" s="239">
        <v>0</v>
      </c>
      <c r="I19" s="302">
        <v>15</v>
      </c>
      <c r="J19" s="205">
        <f t="shared" si="0"/>
        <v>44</v>
      </c>
    </row>
    <row r="20" spans="2:10" x14ac:dyDescent="0.35">
      <c r="B20" s="3" t="s">
        <v>17</v>
      </c>
      <c r="D20" s="304">
        <v>1.6999999999999999E-3</v>
      </c>
      <c r="E20" s="265">
        <v>6.1999999999999998E-3</v>
      </c>
      <c r="F20" s="265">
        <v>6.7999999999999996E-3</v>
      </c>
      <c r="G20" s="265">
        <v>8.9999999999999998E-4</v>
      </c>
      <c r="H20" s="265">
        <v>1E-3</v>
      </c>
      <c r="I20" s="305">
        <v>2.0999999999999999E-3</v>
      </c>
      <c r="J20" s="207">
        <f>AVERAGE(D20:I20)</f>
        <v>3.1166666666666665E-3</v>
      </c>
    </row>
    <row r="21" spans="2:10" x14ac:dyDescent="0.35">
      <c r="B21" s="3" t="s">
        <v>18</v>
      </c>
      <c r="D21" s="304">
        <v>6.4999999999999997E-3</v>
      </c>
      <c r="E21" s="265">
        <v>1.3299999999999999E-2</v>
      </c>
      <c r="F21" s="265">
        <v>7.1000000000000004E-3</v>
      </c>
      <c r="G21" s="265">
        <v>2.8E-3</v>
      </c>
      <c r="H21" s="265">
        <v>1.6000000000000001E-3</v>
      </c>
      <c r="I21" s="305">
        <v>7.4999999999999997E-3</v>
      </c>
      <c r="J21" s="207">
        <f>AVERAGE(D21:I21)</f>
        <v>6.4666666666666666E-3</v>
      </c>
    </row>
    <row r="22" spans="2:10" x14ac:dyDescent="0.35">
      <c r="B22" s="3" t="s">
        <v>19</v>
      </c>
      <c r="D22" s="307">
        <v>0.8</v>
      </c>
      <c r="E22" s="268">
        <v>0.8</v>
      </c>
      <c r="F22" s="268">
        <v>0.8</v>
      </c>
      <c r="G22" s="268">
        <v>0.71</v>
      </c>
      <c r="H22" s="268">
        <v>0.57999999999999996</v>
      </c>
      <c r="I22" s="308">
        <v>0.49</v>
      </c>
      <c r="J22" s="208">
        <f>AVERAGE(D22:I22)</f>
        <v>0.69666666666666677</v>
      </c>
    </row>
    <row r="23" spans="2:10" x14ac:dyDescent="0.35">
      <c r="B23" s="3" t="s">
        <v>20</v>
      </c>
      <c r="D23" s="279">
        <v>43020</v>
      </c>
      <c r="E23" s="272">
        <v>24993</v>
      </c>
      <c r="F23" s="272">
        <v>29572</v>
      </c>
      <c r="G23" s="273">
        <v>36643</v>
      </c>
      <c r="H23" s="273">
        <v>8153</v>
      </c>
      <c r="I23" s="281">
        <v>35078</v>
      </c>
      <c r="J23" s="210">
        <f>SUM(D23:I23)</f>
        <v>177459</v>
      </c>
    </row>
    <row r="24" spans="2:10" x14ac:dyDescent="0.35">
      <c r="B24" s="3" t="s">
        <v>21</v>
      </c>
      <c r="D24" s="248">
        <v>807</v>
      </c>
      <c r="E24" s="239">
        <v>519</v>
      </c>
      <c r="F24" s="239">
        <v>298</v>
      </c>
      <c r="G24" s="239">
        <v>523</v>
      </c>
      <c r="H24" s="239">
        <v>151</v>
      </c>
      <c r="I24" s="302">
        <v>426</v>
      </c>
      <c r="J24" s="205">
        <f>SUM(D24:I24)</f>
        <v>2724</v>
      </c>
    </row>
    <row r="25" spans="2:10" x14ac:dyDescent="0.35">
      <c r="B25" s="3" t="s">
        <v>23</v>
      </c>
      <c r="D25" s="248">
        <v>5</v>
      </c>
      <c r="E25" s="239">
        <v>8</v>
      </c>
      <c r="F25" s="323" t="s">
        <v>29</v>
      </c>
      <c r="G25" s="239">
        <v>5</v>
      </c>
      <c r="H25" s="289" t="s">
        <v>29</v>
      </c>
      <c r="I25" s="302">
        <v>1</v>
      </c>
      <c r="J25" s="205">
        <f>SUM(D25:I25)</f>
        <v>19</v>
      </c>
    </row>
    <row r="26" spans="2:10" x14ac:dyDescent="0.35">
      <c r="B26" s="3" t="s">
        <v>24</v>
      </c>
      <c r="D26" s="307">
        <v>0.83</v>
      </c>
      <c r="E26" s="268">
        <v>0.87</v>
      </c>
      <c r="F26" s="323" t="s">
        <v>29</v>
      </c>
      <c r="G26" s="268">
        <v>0.77</v>
      </c>
      <c r="H26" s="289" t="s">
        <v>29</v>
      </c>
      <c r="I26" s="308">
        <v>0.85</v>
      </c>
      <c r="J26" s="208">
        <f>AVERAGE(D26:I26)</f>
        <v>0.83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0.82</v>
      </c>
      <c r="F28" s="332" t="s">
        <v>29</v>
      </c>
      <c r="G28" s="285">
        <v>0.76</v>
      </c>
      <c r="H28" s="280" t="s">
        <v>29</v>
      </c>
      <c r="I28" s="312">
        <v>0.83</v>
      </c>
      <c r="J28" s="212">
        <f>AVERAGE(D28:I28)</f>
        <v>0.77249999999999996</v>
      </c>
    </row>
  </sheetData>
  <pageMargins left="0.511811024" right="0.511811024" top="0.78740157500000008" bottom="0.78740157500000008" header="0.31496062000000008" footer="0.31496062000000008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35ED-2FB9-42FF-B544-F792ED1D09E5}">
  <dimension ref="B3:L28"/>
  <sheetViews>
    <sheetView showGridLines="0" topLeftCell="A12" zoomScale="90" zoomScaleNormal="90" workbookViewId="0">
      <selection activeCell="F2" sqref="F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46211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f>F4-F5</f>
        <v>26</v>
      </c>
      <c r="G7" s="239">
        <v>40</v>
      </c>
      <c r="H7" s="239">
        <v>16</v>
      </c>
      <c r="I7" s="302">
        <v>47</v>
      </c>
      <c r="J7" s="205">
        <f t="shared" si="0"/>
        <v>227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37</v>
      </c>
      <c r="H8" s="239">
        <v>15</v>
      </c>
      <c r="I8" s="302">
        <v>43</v>
      </c>
      <c r="J8" s="205">
        <f t="shared" si="0"/>
        <v>203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53</v>
      </c>
      <c r="E11" s="239">
        <v>42</v>
      </c>
      <c r="F11" s="239">
        <v>28</v>
      </c>
      <c r="G11" s="239">
        <v>46</v>
      </c>
      <c r="H11" s="239">
        <v>16</v>
      </c>
      <c r="I11" s="302">
        <v>49</v>
      </c>
      <c r="J11" s="205">
        <f t="shared" si="0"/>
        <v>234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2</v>
      </c>
      <c r="G12" s="1">
        <v>1</v>
      </c>
      <c r="H12" s="239">
        <v>0</v>
      </c>
      <c r="I12" s="302">
        <v>0</v>
      </c>
      <c r="J12" s="205">
        <f t="shared" si="0"/>
        <v>6</v>
      </c>
    </row>
    <row r="13" spans="2:12" x14ac:dyDescent="0.35">
      <c r="B13" s="3" t="s">
        <v>11</v>
      </c>
      <c r="D13" s="248">
        <v>2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3</v>
      </c>
    </row>
    <row r="14" spans="2:12" x14ac:dyDescent="0.35">
      <c r="B14" s="3" t="s">
        <v>112</v>
      </c>
      <c r="D14" s="248">
        <v>4</v>
      </c>
      <c r="E14" s="239">
        <v>13</v>
      </c>
      <c r="F14" s="239">
        <v>0</v>
      </c>
      <c r="G14" s="239">
        <v>3</v>
      </c>
      <c r="H14" s="239">
        <v>0</v>
      </c>
      <c r="I14" s="302">
        <v>1</v>
      </c>
      <c r="J14" s="205">
        <f t="shared" si="0"/>
        <v>21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1</v>
      </c>
      <c r="G15" s="239">
        <v>2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5</v>
      </c>
      <c r="E16" s="239">
        <v>0</v>
      </c>
      <c r="F16" s="260">
        <v>0</v>
      </c>
      <c r="G16" s="263">
        <v>4</v>
      </c>
      <c r="H16" s="239">
        <v>0</v>
      </c>
      <c r="I16" s="302">
        <v>14</v>
      </c>
      <c r="J16" s="205">
        <f t="shared" si="0"/>
        <v>23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239">
        <v>2</v>
      </c>
      <c r="F18" s="260">
        <v>10</v>
      </c>
      <c r="G18" s="239">
        <v>0</v>
      </c>
      <c r="H18" s="303">
        <v>0</v>
      </c>
      <c r="I18" s="302">
        <v>0</v>
      </c>
      <c r="J18" s="205">
        <f t="shared" si="0"/>
        <v>13</v>
      </c>
    </row>
    <row r="19" spans="2:10" x14ac:dyDescent="0.35">
      <c r="B19" s="3" t="s">
        <v>16</v>
      </c>
      <c r="D19" s="248">
        <v>6</v>
      </c>
      <c r="E19" s="239">
        <v>2</v>
      </c>
      <c r="F19" s="260">
        <v>10</v>
      </c>
      <c r="G19" s="299">
        <v>4</v>
      </c>
      <c r="H19" s="239">
        <v>2</v>
      </c>
      <c r="I19" s="302">
        <v>14</v>
      </c>
      <c r="J19" s="205">
        <f t="shared" si="0"/>
        <v>38</v>
      </c>
    </row>
    <row r="20" spans="2:10" x14ac:dyDescent="0.35">
      <c r="B20" s="3" t="s">
        <v>17</v>
      </c>
      <c r="D20" s="304">
        <v>1.52E-2</v>
      </c>
      <c r="E20" s="265">
        <v>9.5999999999999992E-3</v>
      </c>
      <c r="F20" s="265">
        <v>1.2800000000000001E-2</v>
      </c>
      <c r="G20" s="265">
        <v>1.1000000000000001E-3</v>
      </c>
      <c r="H20" s="265">
        <v>0</v>
      </c>
      <c r="I20" s="305">
        <v>5.5999999999999999E-3</v>
      </c>
      <c r="J20" s="207">
        <f>AVERAGE(D20:I20)</f>
        <v>7.3833333333333329E-3</v>
      </c>
    </row>
    <row r="21" spans="2:10" x14ac:dyDescent="0.35">
      <c r="B21" s="3" t="s">
        <v>18</v>
      </c>
      <c r="D21" s="304">
        <v>7.1999999999999998E-3</v>
      </c>
      <c r="E21" s="265">
        <v>1.6400000000000001E-2</v>
      </c>
      <c r="F21" s="265">
        <v>1.2E-2</v>
      </c>
      <c r="G21" s="265">
        <v>2.8E-3</v>
      </c>
      <c r="H21" s="265">
        <v>8.0000000000000004E-4</v>
      </c>
      <c r="I21" s="305">
        <v>8.0999999999999996E-3</v>
      </c>
      <c r="J21" s="207">
        <f>AVERAGE(D21:I21)</f>
        <v>7.8833333333333342E-3</v>
      </c>
    </row>
    <row r="22" spans="2:10" x14ac:dyDescent="0.35">
      <c r="B22" s="3" t="s">
        <v>19</v>
      </c>
      <c r="D22" s="307">
        <v>0.76</v>
      </c>
      <c r="E22" s="268">
        <v>0.79</v>
      </c>
      <c r="F22" s="268">
        <v>0.81</v>
      </c>
      <c r="G22" s="268">
        <v>0.78</v>
      </c>
      <c r="H22" s="268">
        <v>0.73</v>
      </c>
      <c r="I22" s="308">
        <v>0.59</v>
      </c>
      <c r="J22" s="208">
        <f>AVERAGE(D22:I22)</f>
        <v>0.74333333333333351</v>
      </c>
    </row>
    <row r="23" spans="2:10" x14ac:dyDescent="0.35">
      <c r="B23" s="3" t="s">
        <v>20</v>
      </c>
      <c r="D23" s="279">
        <v>49468</v>
      </c>
      <c r="E23" s="272">
        <v>37387</v>
      </c>
      <c r="F23" s="272">
        <f>13771+15206</f>
        <v>28977</v>
      </c>
      <c r="G23" s="273">
        <v>45294</v>
      </c>
      <c r="H23" s="273">
        <v>11653</v>
      </c>
      <c r="I23" s="281">
        <v>46441</v>
      </c>
      <c r="J23" s="210">
        <f>SUM(D23:I23)</f>
        <v>219220</v>
      </c>
    </row>
    <row r="24" spans="2:10" x14ac:dyDescent="0.35">
      <c r="B24" s="3" t="s">
        <v>21</v>
      </c>
      <c r="D24" s="248">
        <v>390</v>
      </c>
      <c r="E24" s="239">
        <v>683</v>
      </c>
      <c r="F24" s="239">
        <v>321</v>
      </c>
      <c r="G24" s="239">
        <v>523</v>
      </c>
      <c r="H24" s="239">
        <v>153</v>
      </c>
      <c r="I24" s="302">
        <v>461</v>
      </c>
      <c r="J24" s="205">
        <f>SUM(D24:I24)</f>
        <v>2531</v>
      </c>
    </row>
    <row r="25" spans="2:10" x14ac:dyDescent="0.35">
      <c r="B25" s="3" t="s">
        <v>23</v>
      </c>
      <c r="D25" s="248">
        <v>4</v>
      </c>
      <c r="E25" s="239">
        <v>10</v>
      </c>
      <c r="F25" s="323" t="s">
        <v>29</v>
      </c>
      <c r="G25" s="239">
        <v>607</v>
      </c>
      <c r="H25" s="289" t="s">
        <v>29</v>
      </c>
      <c r="I25" s="302">
        <v>3</v>
      </c>
      <c r="J25" s="205">
        <f>SUM(D25:I25)</f>
        <v>624</v>
      </c>
    </row>
    <row r="26" spans="2:10" x14ac:dyDescent="0.35">
      <c r="B26" s="3" t="s">
        <v>24</v>
      </c>
      <c r="D26" s="307">
        <v>0.82</v>
      </c>
      <c r="E26" s="268">
        <v>0.86</v>
      </c>
      <c r="F26" s="323" t="s">
        <v>29</v>
      </c>
      <c r="G26" s="268">
        <v>0.76</v>
      </c>
      <c r="H26" s="289" t="s">
        <v>29</v>
      </c>
      <c r="I26" s="308">
        <v>0.85</v>
      </c>
      <c r="J26" s="208">
        <f>AVERAGE(D26:I26)</f>
        <v>0.82250000000000001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0.82</v>
      </c>
      <c r="F28" s="332" t="s">
        <v>29</v>
      </c>
      <c r="G28" s="285">
        <v>0.76</v>
      </c>
      <c r="H28" s="280" t="s">
        <v>29</v>
      </c>
      <c r="I28" s="312">
        <v>0.79</v>
      </c>
      <c r="J28" s="212">
        <f>AVERAGE(D28:I28)</f>
        <v>0.76249999999999996</v>
      </c>
    </row>
  </sheetData>
  <pageMargins left="0.511811024" right="0.511811024" top="0.78740157500000008" bottom="0.78740157500000008" header="0.31496062000000008" footer="0.31496062000000008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D35-0FD5-4BC2-A937-2E3501337738}">
  <dimension ref="B3:L28"/>
  <sheetViews>
    <sheetView showGridLines="0" zoomScale="90" zoomScaleNormal="90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46212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2</v>
      </c>
      <c r="H6" s="239">
        <v>0</v>
      </c>
      <c r="I6" s="302">
        <v>2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f>F4-F5</f>
        <v>26</v>
      </c>
      <c r="G7" s="239">
        <v>40</v>
      </c>
      <c r="H7" s="239">
        <v>16</v>
      </c>
      <c r="I7" s="302">
        <v>50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37</v>
      </c>
      <c r="H8" s="239">
        <v>15</v>
      </c>
      <c r="I8" s="302">
        <v>46</v>
      </c>
      <c r="J8" s="205">
        <f t="shared" si="0"/>
        <v>208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62</v>
      </c>
      <c r="E11" s="239">
        <v>44</v>
      </c>
      <c r="F11" s="239">
        <v>32</v>
      </c>
      <c r="G11" s="239">
        <v>40</v>
      </c>
      <c r="H11" s="239">
        <v>16</v>
      </c>
      <c r="I11" s="302">
        <v>50</v>
      </c>
      <c r="J11" s="205">
        <f t="shared" si="0"/>
        <v>244</v>
      </c>
    </row>
    <row r="12" spans="2:12" x14ac:dyDescent="0.35">
      <c r="B12" s="3" t="s">
        <v>611</v>
      </c>
      <c r="D12" s="248">
        <v>2</v>
      </c>
      <c r="E12" s="239">
        <v>2</v>
      </c>
      <c r="F12" s="239">
        <v>2</v>
      </c>
      <c r="G12" s="1">
        <v>4</v>
      </c>
      <c r="H12" s="239">
        <v>0</v>
      </c>
      <c r="I12" s="302">
        <v>1</v>
      </c>
      <c r="J12" s="205">
        <f t="shared" si="0"/>
        <v>11</v>
      </c>
    </row>
    <row r="13" spans="2:12" x14ac:dyDescent="0.35">
      <c r="B13" s="3" t="s">
        <v>11</v>
      </c>
      <c r="D13" s="248">
        <v>9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5</v>
      </c>
      <c r="E14" s="239">
        <v>3</v>
      </c>
      <c r="F14" s="239">
        <v>0</v>
      </c>
      <c r="G14" s="239">
        <v>3</v>
      </c>
      <c r="H14" s="239">
        <v>0</v>
      </c>
      <c r="I14" s="302">
        <v>1</v>
      </c>
      <c r="J14" s="205">
        <f t="shared" si="0"/>
        <v>12</v>
      </c>
    </row>
    <row r="15" spans="2:12" x14ac:dyDescent="0.35">
      <c r="B15" s="3" t="s">
        <v>113</v>
      </c>
      <c r="D15" s="248">
        <v>2</v>
      </c>
      <c r="E15" s="239">
        <v>7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5</v>
      </c>
      <c r="E16" s="239">
        <v>0</v>
      </c>
      <c r="F16" s="260">
        <v>0</v>
      </c>
      <c r="G16" s="263">
        <v>4</v>
      </c>
      <c r="H16" s="239">
        <v>0</v>
      </c>
      <c r="I16" s="302">
        <v>13</v>
      </c>
      <c r="J16" s="205">
        <f t="shared" si="0"/>
        <v>22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239">
        <v>2</v>
      </c>
      <c r="F18" s="260">
        <v>20</v>
      </c>
      <c r="G18" s="239">
        <v>0</v>
      </c>
      <c r="H18" s="303">
        <v>0</v>
      </c>
      <c r="I18" s="302">
        <v>13</v>
      </c>
      <c r="J18" s="205">
        <f t="shared" si="0"/>
        <v>36</v>
      </c>
    </row>
    <row r="19" spans="2:10" x14ac:dyDescent="0.35">
      <c r="B19" s="3" t="s">
        <v>16</v>
      </c>
      <c r="D19" s="248">
        <v>6</v>
      </c>
      <c r="E19" s="239">
        <v>2</v>
      </c>
      <c r="F19" s="260">
        <v>20</v>
      </c>
      <c r="G19" s="299">
        <v>4</v>
      </c>
      <c r="H19" s="239">
        <v>5</v>
      </c>
      <c r="I19" s="302">
        <v>26</v>
      </c>
      <c r="J19" s="205">
        <f t="shared" si="0"/>
        <v>63</v>
      </c>
    </row>
    <row r="20" spans="2:10" x14ac:dyDescent="0.35">
      <c r="B20" s="3" t="s">
        <v>17</v>
      </c>
      <c r="D20" s="304">
        <v>3.7000000000000002E-3</v>
      </c>
      <c r="E20" s="265">
        <v>4.1000000000000003E-3</v>
      </c>
      <c r="F20" s="265">
        <v>5.4000000000000003E-3</v>
      </c>
      <c r="G20" s="265">
        <v>5.1999999999999998E-3</v>
      </c>
      <c r="H20" s="265">
        <v>1E-4</v>
      </c>
      <c r="I20" s="305">
        <v>1.4E-2</v>
      </c>
      <c r="J20" s="207">
        <f>AVERAGE(D20:I20)</f>
        <v>5.4166666666666669E-3</v>
      </c>
    </row>
    <row r="21" spans="2:10" x14ac:dyDescent="0.35">
      <c r="B21" s="3" t="s">
        <v>18</v>
      </c>
      <c r="D21" s="304">
        <v>6.7999999999999996E-3</v>
      </c>
      <c r="E21" s="265">
        <v>1.5299999999999999E-2</v>
      </c>
      <c r="F21" s="265">
        <v>1.18E-2</v>
      </c>
      <c r="G21" s="265">
        <v>3.0000000000000001E-3</v>
      </c>
      <c r="H21" s="265">
        <v>6.9999999999999999E-4</v>
      </c>
      <c r="I21" s="305">
        <v>8.8999999999999999E-3</v>
      </c>
      <c r="J21" s="207">
        <f>AVERAGE(D21:I21)</f>
        <v>7.7499999999999999E-3</v>
      </c>
    </row>
    <row r="22" spans="2:10" x14ac:dyDescent="0.35">
      <c r="B22" s="3" t="s">
        <v>19</v>
      </c>
      <c r="D22" s="307">
        <v>0.85</v>
      </c>
      <c r="E22" s="268">
        <v>0.85</v>
      </c>
      <c r="F22" s="268">
        <v>0.79</v>
      </c>
      <c r="G22" s="268">
        <v>0.76</v>
      </c>
      <c r="H22" s="268">
        <v>0.75</v>
      </c>
      <c r="I22" s="308">
        <v>0.61</v>
      </c>
      <c r="J22" s="208">
        <f>AVERAGE(D22:I22)</f>
        <v>0.76833333333333342</v>
      </c>
    </row>
    <row r="23" spans="2:10" x14ac:dyDescent="0.35">
      <c r="B23" s="3" t="s">
        <v>20</v>
      </c>
      <c r="D23" s="279">
        <v>67358</v>
      </c>
      <c r="E23" s="272">
        <v>29314</v>
      </c>
      <c r="F23" s="272">
        <v>28233</v>
      </c>
      <c r="G23" s="273">
        <v>43515</v>
      </c>
      <c r="H23" s="273">
        <v>12028</v>
      </c>
      <c r="I23" s="281">
        <v>50623</v>
      </c>
      <c r="J23" s="210">
        <f>SUM(D23:I23)</f>
        <v>231071</v>
      </c>
    </row>
    <row r="24" spans="2:10" x14ac:dyDescent="0.35">
      <c r="B24" s="3" t="s">
        <v>21</v>
      </c>
      <c r="D24" s="248">
        <v>565</v>
      </c>
      <c r="E24" s="239">
        <v>609</v>
      </c>
      <c r="F24" s="239">
        <v>487</v>
      </c>
      <c r="G24" s="239">
        <v>476</v>
      </c>
      <c r="H24" s="239">
        <v>230</v>
      </c>
      <c r="I24" s="302">
        <v>539</v>
      </c>
      <c r="J24" s="205">
        <f>SUM(D24:I24)</f>
        <v>2906</v>
      </c>
    </row>
    <row r="25" spans="2:10" x14ac:dyDescent="0.35">
      <c r="B25" s="3" t="s">
        <v>23</v>
      </c>
      <c r="D25" s="248">
        <v>10</v>
      </c>
      <c r="E25" s="239">
        <v>9</v>
      </c>
      <c r="F25" s="323" t="s">
        <v>29</v>
      </c>
      <c r="G25" s="239">
        <v>8</v>
      </c>
      <c r="H25" s="289" t="s">
        <v>29</v>
      </c>
      <c r="I25" s="302">
        <v>2</v>
      </c>
      <c r="J25" s="205">
        <f>SUM(D25:I25)</f>
        <v>29</v>
      </c>
    </row>
    <row r="26" spans="2:10" x14ac:dyDescent="0.35">
      <c r="B26" s="3" t="s">
        <v>24</v>
      </c>
      <c r="D26" s="307">
        <v>0.82</v>
      </c>
      <c r="E26" s="268">
        <v>0.86</v>
      </c>
      <c r="F26" s="323" t="s">
        <v>29</v>
      </c>
      <c r="G26" s="268">
        <v>0.76</v>
      </c>
      <c r="H26" s="289" t="s">
        <v>29</v>
      </c>
      <c r="I26" s="308">
        <v>0.84</v>
      </c>
      <c r="J26" s="208">
        <f>AVERAGE(D26:I26)</f>
        <v>0.82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0.82</v>
      </c>
      <c r="F28" s="332" t="s">
        <v>29</v>
      </c>
      <c r="G28" s="285">
        <v>0.76</v>
      </c>
      <c r="H28" s="280" t="s">
        <v>29</v>
      </c>
      <c r="I28" s="312">
        <v>0.79</v>
      </c>
      <c r="J28" s="212">
        <f>AVERAGE(D28:I28)</f>
        <v>0.76249999999999996</v>
      </c>
    </row>
  </sheetData>
  <pageMargins left="0.511811024" right="0.511811024" top="0.78740157500000008" bottom="0.78740157500000008" header="0.31496062000000008" footer="0.31496062000000008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6325-63E1-4AA0-9E7E-081B9811F671}">
  <dimension ref="B3:L28"/>
  <sheetViews>
    <sheetView showGridLines="0" zoomScale="90" zoomScaleNormal="90" workbookViewId="0">
      <selection activeCell="D10" sqref="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46213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1</v>
      </c>
      <c r="H6" s="239">
        <v>0</v>
      </c>
      <c r="I6" s="302">
        <v>3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52</v>
      </c>
      <c r="E7" s="13">
        <f>E4-E5</f>
        <v>47</v>
      </c>
      <c r="F7" s="55">
        <f>F4-F5</f>
        <v>26</v>
      </c>
      <c r="G7" s="239">
        <v>41</v>
      </c>
      <c r="H7" s="239">
        <v>16</v>
      </c>
      <c r="I7" s="302">
        <v>49</v>
      </c>
      <c r="J7" s="205">
        <f t="shared" si="0"/>
        <v>231</v>
      </c>
      <c r="L7" s="25"/>
    </row>
    <row r="8" spans="2:12" x14ac:dyDescent="0.35">
      <c r="B8" s="3" t="s">
        <v>7</v>
      </c>
      <c r="D8" s="96">
        <v>48</v>
      </c>
      <c r="E8" s="13">
        <v>44</v>
      </c>
      <c r="F8" s="55">
        <v>23</v>
      </c>
      <c r="G8" s="239">
        <v>38</v>
      </c>
      <c r="H8" s="239">
        <v>15</v>
      </c>
      <c r="I8" s="302">
        <v>43</v>
      </c>
      <c r="J8" s="205">
        <f t="shared" si="0"/>
        <v>211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48</v>
      </c>
      <c r="E11" s="239">
        <v>55</v>
      </c>
      <c r="F11" s="239">
        <v>31</v>
      </c>
      <c r="G11" s="239">
        <v>40</v>
      </c>
      <c r="H11" s="239">
        <v>16</v>
      </c>
      <c r="I11" s="302">
        <v>48</v>
      </c>
      <c r="J11" s="205">
        <f t="shared" si="0"/>
        <v>238</v>
      </c>
    </row>
    <row r="12" spans="2:12" x14ac:dyDescent="0.35">
      <c r="B12" s="3" t="s">
        <v>611</v>
      </c>
      <c r="D12" s="248">
        <v>4</v>
      </c>
      <c r="E12" s="239">
        <v>1</v>
      </c>
      <c r="F12" s="239">
        <v>1</v>
      </c>
      <c r="G12" s="1">
        <v>0</v>
      </c>
      <c r="H12" s="239">
        <v>0</v>
      </c>
      <c r="I12" s="302">
        <v>4</v>
      </c>
      <c r="J12" s="205">
        <f t="shared" si="0"/>
        <v>10</v>
      </c>
    </row>
    <row r="13" spans="2:12" x14ac:dyDescent="0.35">
      <c r="B13" s="3" t="s">
        <v>11</v>
      </c>
      <c r="D13" s="248">
        <v>3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3</v>
      </c>
    </row>
    <row r="14" spans="2:12" x14ac:dyDescent="0.35">
      <c r="B14" s="3" t="s">
        <v>112</v>
      </c>
      <c r="D14" s="248">
        <v>8</v>
      </c>
      <c r="E14" s="239">
        <v>11</v>
      </c>
      <c r="F14" s="239">
        <v>0</v>
      </c>
      <c r="G14" s="239">
        <v>3</v>
      </c>
      <c r="H14" s="239">
        <v>0</v>
      </c>
      <c r="I14" s="302">
        <v>4</v>
      </c>
      <c r="J14" s="205">
        <f t="shared" si="0"/>
        <v>26</v>
      </c>
    </row>
    <row r="15" spans="2:12" x14ac:dyDescent="0.35">
      <c r="B15" s="3" t="s">
        <v>113</v>
      </c>
      <c r="D15" s="248">
        <v>1</v>
      </c>
      <c r="E15" s="239">
        <v>7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6</v>
      </c>
      <c r="E16" s="239">
        <v>0</v>
      </c>
      <c r="F16" s="260">
        <v>0</v>
      </c>
      <c r="G16" s="263">
        <v>5</v>
      </c>
      <c r="H16" s="239">
        <v>0</v>
      </c>
      <c r="I16" s="302">
        <v>20</v>
      </c>
      <c r="J16" s="205">
        <f t="shared" si="0"/>
        <v>31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</v>
      </c>
      <c r="E18" s="239">
        <v>0</v>
      </c>
      <c r="F18" s="260">
        <v>16</v>
      </c>
      <c r="G18" s="239">
        <v>0</v>
      </c>
      <c r="H18" s="303">
        <v>0</v>
      </c>
      <c r="I18" s="302">
        <v>2</v>
      </c>
      <c r="J18" s="205">
        <f t="shared" si="0"/>
        <v>19</v>
      </c>
    </row>
    <row r="19" spans="2:10" x14ac:dyDescent="0.35">
      <c r="B19" s="3" t="s">
        <v>16</v>
      </c>
      <c r="D19" s="248">
        <v>7</v>
      </c>
      <c r="E19" s="239">
        <v>0</v>
      </c>
      <c r="F19" s="260">
        <v>16</v>
      </c>
      <c r="G19" s="299">
        <v>5</v>
      </c>
      <c r="H19" s="239">
        <v>2</v>
      </c>
      <c r="I19" s="302">
        <v>22</v>
      </c>
      <c r="J19" s="205">
        <f t="shared" si="0"/>
        <v>52</v>
      </c>
    </row>
    <row r="20" spans="2:10" x14ac:dyDescent="0.35">
      <c r="B20" s="3" t="s">
        <v>17</v>
      </c>
      <c r="D20" s="304">
        <v>4.3E-3</v>
      </c>
      <c r="E20" s="265">
        <v>7.1999999999999998E-3</v>
      </c>
      <c r="F20" s="265">
        <v>6.7999999999999996E-3</v>
      </c>
      <c r="G20" s="265">
        <v>3.8E-3</v>
      </c>
      <c r="H20" s="265">
        <v>2.0000000000000001E-4</v>
      </c>
      <c r="I20" s="305">
        <v>3.3E-3</v>
      </c>
      <c r="J20" s="207">
        <f>AVERAGE(D20:I20)</f>
        <v>4.2666666666666669E-3</v>
      </c>
    </row>
    <row r="21" spans="2:10" x14ac:dyDescent="0.35">
      <c r="B21" s="3" t="s">
        <v>18</v>
      </c>
      <c r="D21" s="304">
        <v>6.4000000000000003E-3</v>
      </c>
      <c r="E21" s="265">
        <v>1.52E-2</v>
      </c>
      <c r="F21" s="265">
        <v>1.2E-2</v>
      </c>
      <c r="G21" s="265">
        <v>3.2000000000000002E-3</v>
      </c>
      <c r="H21" s="265">
        <v>6.9999999999999999E-4</v>
      </c>
      <c r="I21" s="305">
        <v>8.0999999999999996E-3</v>
      </c>
      <c r="J21" s="207">
        <f>AVERAGE(D21:I21)</f>
        <v>7.6E-3</v>
      </c>
    </row>
    <row r="22" spans="2:10" x14ac:dyDescent="0.35">
      <c r="B22" s="3" t="s">
        <v>19</v>
      </c>
      <c r="D22" s="307">
        <v>0.77</v>
      </c>
      <c r="E22" s="268">
        <v>0.83</v>
      </c>
      <c r="F22" s="268">
        <v>0.84</v>
      </c>
      <c r="G22" s="268">
        <v>0.78</v>
      </c>
      <c r="H22" s="268">
        <v>0.69</v>
      </c>
      <c r="I22" s="308">
        <v>0.64</v>
      </c>
      <c r="J22" s="208">
        <f>AVERAGE(D22:I22)</f>
        <v>0.7583333333333333</v>
      </c>
    </row>
    <row r="23" spans="2:10" x14ac:dyDescent="0.35">
      <c r="B23" s="3" t="s">
        <v>20</v>
      </c>
      <c r="D23" s="279">
        <v>33424</v>
      </c>
      <c r="E23" s="272">
        <v>35251</v>
      </c>
      <c r="F23" s="272">
        <v>26978</v>
      </c>
      <c r="G23" s="273">
        <v>44446</v>
      </c>
      <c r="H23" s="273">
        <v>11101</v>
      </c>
      <c r="I23" s="281">
        <v>48901</v>
      </c>
      <c r="J23" s="210">
        <f>SUM(D23:I23)</f>
        <v>200101</v>
      </c>
    </row>
    <row r="24" spans="2:10" x14ac:dyDescent="0.35">
      <c r="B24" s="3" t="s">
        <v>21</v>
      </c>
      <c r="D24" s="248">
        <v>535</v>
      </c>
      <c r="E24" s="239">
        <v>681</v>
      </c>
      <c r="F24" s="239">
        <v>464</v>
      </c>
      <c r="G24" s="239">
        <v>610</v>
      </c>
      <c r="H24" s="239">
        <v>225</v>
      </c>
      <c r="I24" s="302">
        <v>528</v>
      </c>
      <c r="J24" s="205">
        <f>SUM(D24:I24)</f>
        <v>3043</v>
      </c>
    </row>
    <row r="25" spans="2:10" x14ac:dyDescent="0.35">
      <c r="B25" s="3" t="s">
        <v>23</v>
      </c>
      <c r="D25" s="248">
        <v>4</v>
      </c>
      <c r="E25" s="239">
        <v>10</v>
      </c>
      <c r="F25" s="323" t="s">
        <v>29</v>
      </c>
      <c r="G25" s="239">
        <v>4</v>
      </c>
      <c r="H25" s="289" t="s">
        <v>29</v>
      </c>
      <c r="I25" s="302">
        <v>3</v>
      </c>
      <c r="J25" s="205">
        <f>SUM(D25:I25)</f>
        <v>21</v>
      </c>
    </row>
    <row r="26" spans="2:10" x14ac:dyDescent="0.35">
      <c r="B26" s="3" t="s">
        <v>24</v>
      </c>
      <c r="D26" s="307">
        <v>0.81</v>
      </c>
      <c r="E26" s="268">
        <v>0.85</v>
      </c>
      <c r="F26" s="323" t="s">
        <v>29</v>
      </c>
      <c r="G26" s="268">
        <v>0.76</v>
      </c>
      <c r="H26" s="289" t="s">
        <v>29</v>
      </c>
      <c r="I26" s="308">
        <v>0.78</v>
      </c>
      <c r="J26" s="208">
        <f>AVERAGE(D26:I26)</f>
        <v>0.8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0.93</v>
      </c>
      <c r="F28" s="332" t="s">
        <v>29</v>
      </c>
      <c r="G28" s="285">
        <v>0.76</v>
      </c>
      <c r="H28" s="280" t="s">
        <v>29</v>
      </c>
      <c r="I28" s="312">
        <v>0.83</v>
      </c>
      <c r="J28" s="212">
        <f>AVERAGE(D28:I28)</f>
        <v>0.8</v>
      </c>
    </row>
  </sheetData>
  <pageMargins left="0.511811024" right="0.511811024" top="0.78740157500000008" bottom="0.78740157500000008" header="0.31496062000000008" footer="0.31496062000000008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0A45-EFB3-488D-ABAF-A476E37DDFC0}">
  <dimension ref="B3:L28"/>
  <sheetViews>
    <sheetView showGridLines="0" zoomScale="90" zoomScaleNormal="90" workbookViewId="0">
      <selection activeCell="D4" sqref="D4:D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46217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1</v>
      </c>
      <c r="H6" s="239">
        <v>0</v>
      </c>
      <c r="I6" s="302">
        <v>3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f>F4-F5</f>
        <v>26</v>
      </c>
      <c r="G7" s="239">
        <v>41</v>
      </c>
      <c r="H7" s="239">
        <v>16</v>
      </c>
      <c r="I7" s="302">
        <v>49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15</v>
      </c>
      <c r="I8" s="302">
        <v>43</v>
      </c>
      <c r="J8" s="205">
        <f t="shared" si="0"/>
        <v>206</v>
      </c>
    </row>
    <row r="9" spans="2:12" x14ac:dyDescent="0.35">
      <c r="B9" s="3" t="s">
        <v>8</v>
      </c>
      <c r="D9" s="96">
        <v>8</v>
      </c>
      <c r="E9" s="13">
        <v>0</v>
      </c>
      <c r="F9" s="55">
        <v>2</v>
      </c>
      <c r="G9" s="239">
        <v>3</v>
      </c>
      <c r="H9" s="239">
        <v>1</v>
      </c>
      <c r="I9" s="302">
        <v>6</v>
      </c>
      <c r="J9" s="205">
        <f t="shared" si="0"/>
        <v>20</v>
      </c>
    </row>
    <row r="10" spans="2:12" x14ac:dyDescent="0.35">
      <c r="B10" s="3" t="s">
        <v>9</v>
      </c>
      <c r="D10" s="96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66</v>
      </c>
      <c r="E11" s="239">
        <v>41</v>
      </c>
      <c r="F11" s="239">
        <v>29</v>
      </c>
      <c r="G11" s="239">
        <v>40</v>
      </c>
      <c r="H11" s="239">
        <v>16</v>
      </c>
      <c r="I11" s="302">
        <v>47</v>
      </c>
      <c r="J11" s="205">
        <f t="shared" si="0"/>
        <v>239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0</v>
      </c>
      <c r="G12" s="1">
        <v>0</v>
      </c>
      <c r="H12" s="239">
        <v>0</v>
      </c>
      <c r="I12" s="302">
        <v>0</v>
      </c>
      <c r="J12" s="205">
        <f t="shared" si="0"/>
        <v>0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1</v>
      </c>
      <c r="E14" s="239">
        <v>0</v>
      </c>
      <c r="F14" s="239">
        <v>0</v>
      </c>
      <c r="G14" s="239">
        <v>1</v>
      </c>
      <c r="H14" s="239">
        <v>0</v>
      </c>
      <c r="I14" s="302">
        <v>0</v>
      </c>
      <c r="J14" s="205">
        <f t="shared" si="0"/>
        <v>2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0</v>
      </c>
      <c r="H15" s="239">
        <v>0</v>
      </c>
      <c r="I15" s="302">
        <v>0</v>
      </c>
      <c r="J15" s="205">
        <f t="shared" si="0"/>
        <v>5</v>
      </c>
    </row>
    <row r="16" spans="2:12" x14ac:dyDescent="0.35">
      <c r="B16" s="3" t="s">
        <v>13</v>
      </c>
      <c r="D16" s="248">
        <v>18</v>
      </c>
      <c r="E16" s="239">
        <v>0</v>
      </c>
      <c r="F16" s="260">
        <v>0</v>
      </c>
      <c r="G16" s="263">
        <v>6</v>
      </c>
      <c r="H16" s="239">
        <v>0</v>
      </c>
      <c r="I16" s="302">
        <v>22</v>
      </c>
      <c r="J16" s="205">
        <f t="shared" si="0"/>
        <v>46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2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0</v>
      </c>
      <c r="E18" s="239">
        <v>5</v>
      </c>
      <c r="F18" s="260">
        <v>17</v>
      </c>
      <c r="G18" s="239">
        <v>0</v>
      </c>
      <c r="H18" s="303">
        <v>0</v>
      </c>
      <c r="I18" s="302">
        <v>3</v>
      </c>
      <c r="J18" s="205">
        <f t="shared" si="0"/>
        <v>25</v>
      </c>
    </row>
    <row r="19" spans="2:10" x14ac:dyDescent="0.35">
      <c r="B19" s="3" t="s">
        <v>16</v>
      </c>
      <c r="D19" s="248">
        <v>18</v>
      </c>
      <c r="E19" s="239">
        <v>5</v>
      </c>
      <c r="F19" s="260">
        <v>19</v>
      </c>
      <c r="G19" s="299">
        <v>6</v>
      </c>
      <c r="H19" s="239">
        <v>9</v>
      </c>
      <c r="I19" s="302">
        <v>25</v>
      </c>
      <c r="J19" s="205">
        <f t="shared" si="0"/>
        <v>82</v>
      </c>
    </row>
    <row r="20" spans="2:10" x14ac:dyDescent="0.35">
      <c r="B20" s="3" t="s">
        <v>17</v>
      </c>
      <c r="D20" s="304">
        <v>3.0999999999999999E-3</v>
      </c>
      <c r="E20" s="265">
        <v>1.4E-2</v>
      </c>
      <c r="F20" s="265">
        <v>3.7000000000000002E-3</v>
      </c>
      <c r="G20" s="265">
        <v>3.8E-3</v>
      </c>
      <c r="H20" s="265">
        <v>3.3999999999999998E-3</v>
      </c>
      <c r="I20" s="305">
        <v>3.0000000000000001E-3</v>
      </c>
      <c r="J20" s="207">
        <f>AVERAGE(D20:I20)</f>
        <v>5.1666666666666666E-3</v>
      </c>
    </row>
    <row r="21" spans="2:10" x14ac:dyDescent="0.35">
      <c r="B21" s="3" t="s">
        <v>18</v>
      </c>
      <c r="D21" s="304">
        <v>6.7999999999999996E-3</v>
      </c>
      <c r="E21" s="265">
        <v>1.6500000000000001E-2</v>
      </c>
      <c r="F21" s="265">
        <v>1.15E-2</v>
      </c>
      <c r="G21" s="265">
        <v>3.0000000000000001E-3</v>
      </c>
      <c r="H21" s="265">
        <v>1E-3</v>
      </c>
      <c r="I21" s="305">
        <v>7.7000000000000002E-3</v>
      </c>
      <c r="J21" s="207">
        <f>AVERAGE(D21:I21)</f>
        <v>7.7499999999999999E-3</v>
      </c>
    </row>
    <row r="22" spans="2:10" x14ac:dyDescent="0.35">
      <c r="B22" s="3" t="s">
        <v>19</v>
      </c>
      <c r="D22" s="307">
        <v>0.79</v>
      </c>
      <c r="E22" s="268">
        <v>0.89</v>
      </c>
      <c r="F22" s="268">
        <v>0.79</v>
      </c>
      <c r="G22" s="268">
        <v>0.78</v>
      </c>
      <c r="H22" s="268">
        <v>0.69</v>
      </c>
      <c r="I22" s="308">
        <v>0.57999999999999996</v>
      </c>
      <c r="J22" s="208">
        <f>AVERAGE(D22:I22)</f>
        <v>0.7533333333333333</v>
      </c>
    </row>
    <row r="23" spans="2:10" x14ac:dyDescent="0.35">
      <c r="B23" s="3" t="s">
        <v>20</v>
      </c>
      <c r="D23" s="279">
        <v>59913</v>
      </c>
      <c r="E23" s="272">
        <v>28328</v>
      </c>
      <c r="F23" s="272">
        <v>22154</v>
      </c>
      <c r="G23" s="273">
        <v>44520</v>
      </c>
      <c r="H23" s="273">
        <v>10987</v>
      </c>
      <c r="I23" s="281">
        <v>43747</v>
      </c>
      <c r="J23" s="210">
        <f>SUM(D23:I23)</f>
        <v>209649</v>
      </c>
    </row>
    <row r="24" spans="2:10" x14ac:dyDescent="0.35">
      <c r="B24" s="3" t="s">
        <v>21</v>
      </c>
      <c r="D24" s="248">
        <v>798</v>
      </c>
      <c r="E24" s="239">
        <v>827</v>
      </c>
      <c r="F24" s="239">
        <v>599</v>
      </c>
      <c r="G24" s="239">
        <v>681</v>
      </c>
      <c r="H24" s="239">
        <v>289</v>
      </c>
      <c r="I24" s="302">
        <v>501</v>
      </c>
      <c r="J24" s="205">
        <f>SUM(D24:I24)</f>
        <v>3695</v>
      </c>
    </row>
    <row r="25" spans="2:10" x14ac:dyDescent="0.35">
      <c r="B25" s="3" t="s">
        <v>23</v>
      </c>
      <c r="D25" s="248">
        <v>0</v>
      </c>
      <c r="E25" s="239">
        <v>5</v>
      </c>
      <c r="F25" s="323" t="s">
        <v>29</v>
      </c>
      <c r="G25" s="239">
        <v>2</v>
      </c>
      <c r="H25" s="289" t="s">
        <v>29</v>
      </c>
      <c r="I25" s="302">
        <v>2</v>
      </c>
      <c r="J25" s="205">
        <f>SUM(D25:I25)</f>
        <v>9</v>
      </c>
    </row>
    <row r="26" spans="2:10" x14ac:dyDescent="0.35">
      <c r="B26" s="3" t="s">
        <v>24</v>
      </c>
      <c r="D26" s="307">
        <v>0.77</v>
      </c>
      <c r="E26" s="268">
        <v>0.86</v>
      </c>
      <c r="F26" s="323" t="s">
        <v>29</v>
      </c>
      <c r="G26" s="268">
        <v>0.76</v>
      </c>
      <c r="H26" s="289" t="s">
        <v>29</v>
      </c>
      <c r="I26" s="308">
        <v>0.74</v>
      </c>
      <c r="J26" s="208">
        <f>AVERAGE(D26:I26)</f>
        <v>0.78249999999999997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331">
        <v>0.93</v>
      </c>
      <c r="F28" s="332" t="s">
        <v>29</v>
      </c>
      <c r="G28" s="285">
        <v>0.76</v>
      </c>
      <c r="H28" s="280" t="s">
        <v>29</v>
      </c>
      <c r="I28" s="312">
        <v>0.83</v>
      </c>
      <c r="J28" s="212">
        <f>AVERAGE(D28:I28)</f>
        <v>0.83250000000000002</v>
      </c>
    </row>
  </sheetData>
  <pageMargins left="0.511811024" right="0.511811024" top="0.78740157500000008" bottom="0.78740157500000008" header="0.31496062000000008" footer="0.31496062000000008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DF2C-C285-4C5E-84A4-AB031524D664}">
  <dimension ref="B3:L28"/>
  <sheetViews>
    <sheetView showGridLines="0" topLeftCell="A2" zoomScale="90" zoomScaleNormal="90" workbookViewId="0">
      <selection activeCell="D4" sqref="D4:D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46218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2</v>
      </c>
      <c r="H6" s="239">
        <v>0</v>
      </c>
      <c r="I6" s="302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52</v>
      </c>
      <c r="E7" s="13">
        <f>E4-E5</f>
        <v>47</v>
      </c>
      <c r="F7" s="55">
        <f>F4-F5</f>
        <v>26</v>
      </c>
      <c r="G7" s="239">
        <v>40</v>
      </c>
      <c r="H7" s="239">
        <v>16</v>
      </c>
      <c r="I7" s="302">
        <v>51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37</v>
      </c>
      <c r="H8" s="239">
        <v>15</v>
      </c>
      <c r="I8" s="302">
        <v>50</v>
      </c>
      <c r="J8" s="205">
        <f t="shared" si="0"/>
        <v>210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1</v>
      </c>
      <c r="J9" s="205">
        <f t="shared" si="0"/>
        <v>16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66</v>
      </c>
      <c r="E11" s="239">
        <v>56</v>
      </c>
      <c r="F11" s="239">
        <v>28</v>
      </c>
      <c r="G11" s="239">
        <v>43</v>
      </c>
      <c r="H11" s="239">
        <v>16</v>
      </c>
      <c r="I11" s="302">
        <v>55</v>
      </c>
      <c r="J11" s="205">
        <f t="shared" si="0"/>
        <v>264</v>
      </c>
    </row>
    <row r="12" spans="2:12" x14ac:dyDescent="0.35">
      <c r="B12" s="3" t="s">
        <v>611</v>
      </c>
      <c r="D12" s="248">
        <v>4</v>
      </c>
      <c r="E12" s="239">
        <v>1</v>
      </c>
      <c r="F12" s="239">
        <v>1</v>
      </c>
      <c r="G12" s="1">
        <v>0</v>
      </c>
      <c r="H12" s="239">
        <v>0</v>
      </c>
      <c r="I12" s="302">
        <v>1</v>
      </c>
      <c r="J12" s="205">
        <f t="shared" si="0"/>
        <v>7</v>
      </c>
    </row>
    <row r="13" spans="2:12" x14ac:dyDescent="0.35">
      <c r="B13" s="3" t="s">
        <v>11</v>
      </c>
      <c r="D13" s="248">
        <v>10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11</v>
      </c>
    </row>
    <row r="14" spans="2:12" x14ac:dyDescent="0.35">
      <c r="B14" s="3" t="s">
        <v>112</v>
      </c>
      <c r="D14" s="248">
        <v>7</v>
      </c>
      <c r="E14" s="239">
        <v>6</v>
      </c>
      <c r="F14" s="239">
        <v>1</v>
      </c>
      <c r="G14" s="239">
        <v>8</v>
      </c>
      <c r="H14" s="239">
        <v>0</v>
      </c>
      <c r="I14" s="302">
        <v>5</v>
      </c>
      <c r="J14" s="205">
        <f t="shared" si="0"/>
        <v>27</v>
      </c>
    </row>
    <row r="15" spans="2:12" x14ac:dyDescent="0.35">
      <c r="B15" s="3" t="s">
        <v>113</v>
      </c>
      <c r="D15" s="248">
        <v>0</v>
      </c>
      <c r="E15" s="239">
        <v>6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18</v>
      </c>
      <c r="E16" s="239">
        <v>0</v>
      </c>
      <c r="F16" s="260">
        <v>0</v>
      </c>
      <c r="G16" s="263">
        <v>2</v>
      </c>
      <c r="H16" s="239">
        <v>0</v>
      </c>
      <c r="I16" s="302">
        <v>24</v>
      </c>
      <c r="J16" s="205">
        <f t="shared" si="0"/>
        <v>44</v>
      </c>
    </row>
    <row r="17" spans="2:10" x14ac:dyDescent="0.35">
      <c r="B17" s="3" t="s">
        <v>14</v>
      </c>
      <c r="D17" s="248">
        <v>0</v>
      </c>
      <c r="E17" s="239">
        <v>13</v>
      </c>
      <c r="F17" s="260">
        <v>16</v>
      </c>
      <c r="G17" s="239">
        <v>0</v>
      </c>
      <c r="H17" s="303">
        <v>0</v>
      </c>
      <c r="I17" s="302">
        <v>0</v>
      </c>
      <c r="J17" s="205">
        <f t="shared" si="0"/>
        <v>29</v>
      </c>
    </row>
    <row r="18" spans="2:10" x14ac:dyDescent="0.35">
      <c r="B18" s="3" t="s">
        <v>15</v>
      </c>
      <c r="D18" s="248">
        <v>13</v>
      </c>
      <c r="E18" s="239">
        <v>9</v>
      </c>
      <c r="F18" s="260">
        <v>28</v>
      </c>
      <c r="G18" s="239">
        <v>12</v>
      </c>
      <c r="H18" s="303">
        <v>0</v>
      </c>
      <c r="I18" s="302">
        <v>11</v>
      </c>
      <c r="J18" s="205">
        <f t="shared" si="0"/>
        <v>73</v>
      </c>
    </row>
    <row r="19" spans="2:10" x14ac:dyDescent="0.35">
      <c r="B19" s="3" t="s">
        <v>16</v>
      </c>
      <c r="D19" s="248">
        <v>31</v>
      </c>
      <c r="E19" s="239">
        <v>22</v>
      </c>
      <c r="F19" s="260">
        <v>44</v>
      </c>
      <c r="G19" s="299">
        <v>16</v>
      </c>
      <c r="H19" s="239">
        <v>13</v>
      </c>
      <c r="I19" s="302">
        <v>35</v>
      </c>
      <c r="J19" s="205">
        <f t="shared" si="0"/>
        <v>161</v>
      </c>
    </row>
    <row r="20" spans="2:10" x14ac:dyDescent="0.35">
      <c r="B20" s="3" t="s">
        <v>17</v>
      </c>
      <c r="D20" s="304">
        <v>4.0000000000000001E-3</v>
      </c>
      <c r="E20" s="265">
        <v>8.2000000000000007E-3</v>
      </c>
      <c r="F20" s="265">
        <v>7.4999999999999997E-3</v>
      </c>
      <c r="G20" s="265">
        <v>7.7999999999999996E-3</v>
      </c>
      <c r="H20" s="265">
        <v>2.8999999999999998E-3</v>
      </c>
      <c r="I20" s="305">
        <v>4.0000000000000001E-3</v>
      </c>
      <c r="J20" s="207">
        <f>AVERAGE(D20:I20)</f>
        <v>5.7333333333333333E-3</v>
      </c>
    </row>
    <row r="21" spans="2:10" x14ac:dyDescent="0.35">
      <c r="B21" s="3" t="s">
        <v>18</v>
      </c>
      <c r="D21" s="304">
        <v>6.4000000000000003E-3</v>
      </c>
      <c r="E21" s="265">
        <v>1.6500000000000001E-2</v>
      </c>
      <c r="F21" s="265">
        <v>1.1900000000000001E-2</v>
      </c>
      <c r="G21" s="265">
        <v>2.8E-3</v>
      </c>
      <c r="H21" s="265">
        <v>1.1000000000000001E-3</v>
      </c>
      <c r="I21" s="305">
        <v>8.0000000000000002E-3</v>
      </c>
      <c r="J21" s="207">
        <f>AVERAGE(D21:I21)</f>
        <v>7.7833333333333322E-3</v>
      </c>
    </row>
    <row r="22" spans="2:10" x14ac:dyDescent="0.35">
      <c r="B22" s="3" t="s">
        <v>19</v>
      </c>
      <c r="D22" s="307">
        <v>0.86</v>
      </c>
      <c r="E22" s="268">
        <v>0.87</v>
      </c>
      <c r="F22" s="268">
        <v>0.85</v>
      </c>
      <c r="G22" s="268">
        <v>0.81</v>
      </c>
      <c r="H22" s="268">
        <v>0.83</v>
      </c>
      <c r="I22" s="308">
        <v>0.51</v>
      </c>
      <c r="J22" s="208">
        <f>AVERAGE(D22:I22)</f>
        <v>0.78833333333333322</v>
      </c>
    </row>
    <row r="23" spans="2:10" x14ac:dyDescent="0.35">
      <c r="B23" s="3" t="s">
        <v>20</v>
      </c>
      <c r="D23" s="279">
        <v>91759</v>
      </c>
      <c r="E23" s="272">
        <v>36030</v>
      </c>
      <c r="F23" s="272">
        <v>29853</v>
      </c>
      <c r="G23" s="273">
        <v>53921</v>
      </c>
      <c r="H23" s="273">
        <v>13337</v>
      </c>
      <c r="I23" s="281">
        <v>40768</v>
      </c>
      <c r="J23" s="210">
        <f>SUM(D23:I23)</f>
        <v>265668</v>
      </c>
    </row>
    <row r="24" spans="2:10" x14ac:dyDescent="0.35">
      <c r="B24" s="3" t="s">
        <v>21</v>
      </c>
      <c r="D24" s="248">
        <v>890</v>
      </c>
      <c r="E24" s="239">
        <v>821</v>
      </c>
      <c r="F24" s="239">
        <v>419</v>
      </c>
      <c r="G24" s="239">
        <v>874</v>
      </c>
      <c r="H24" s="239">
        <v>177</v>
      </c>
      <c r="I24" s="302">
        <v>901</v>
      </c>
      <c r="J24" s="205">
        <f>SUM(D24:I24)</f>
        <v>4082</v>
      </c>
    </row>
    <row r="25" spans="2:10" x14ac:dyDescent="0.35">
      <c r="B25" s="3" t="s">
        <v>23</v>
      </c>
      <c r="D25" s="248">
        <v>6</v>
      </c>
      <c r="E25" s="239">
        <v>4</v>
      </c>
      <c r="F25" s="323" t="s">
        <v>29</v>
      </c>
      <c r="G25" s="239">
        <v>2</v>
      </c>
      <c r="H25" s="289" t="s">
        <v>29</v>
      </c>
      <c r="I25" s="302">
        <v>4</v>
      </c>
      <c r="J25" s="205">
        <f>SUM(D25:I25)</f>
        <v>16</v>
      </c>
    </row>
    <row r="26" spans="2:10" x14ac:dyDescent="0.35">
      <c r="B26" s="3" t="s">
        <v>24</v>
      </c>
      <c r="D26" s="307">
        <v>0.75</v>
      </c>
      <c r="E26" s="268">
        <v>0.75</v>
      </c>
      <c r="F26" s="323" t="s">
        <v>29</v>
      </c>
      <c r="G26" s="268">
        <v>0.76</v>
      </c>
      <c r="H26" s="289" t="s">
        <v>29</v>
      </c>
      <c r="I26" s="308">
        <v>0.79</v>
      </c>
      <c r="J26" s="208">
        <f>AVERAGE(D26:I26)</f>
        <v>0.76249999999999996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331">
        <v>0.93</v>
      </c>
      <c r="F28" s="332" t="s">
        <v>29</v>
      </c>
      <c r="G28" s="285">
        <v>0.76</v>
      </c>
      <c r="H28" s="280" t="s">
        <v>29</v>
      </c>
      <c r="I28" s="312">
        <v>0.83</v>
      </c>
      <c r="J28" s="212">
        <f>AVERAGE(D28:I28)</f>
        <v>0.83250000000000002</v>
      </c>
    </row>
  </sheetData>
  <pageMargins left="0.511811024" right="0.511811024" top="0.78740157500000008" bottom="0.78740157500000008" header="0.31496062000000008" footer="0.31496062000000008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AFF6-1C9E-4563-AF07-F5009FEB22ED}">
  <dimension ref="B3:L28"/>
  <sheetViews>
    <sheetView showGridLines="0" topLeftCell="A12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46219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2</v>
      </c>
      <c r="H6" s="239">
        <v>0</v>
      </c>
      <c r="I6" s="302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52</v>
      </c>
      <c r="E7" s="13">
        <f>E4-E5</f>
        <v>47</v>
      </c>
      <c r="F7" s="55">
        <f>F4-F5</f>
        <v>26</v>
      </c>
      <c r="G7" s="239">
        <v>40</v>
      </c>
      <c r="H7" s="239">
        <v>16</v>
      </c>
      <c r="I7" s="302">
        <v>49</v>
      </c>
      <c r="J7" s="205">
        <f t="shared" si="0"/>
        <v>230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37</v>
      </c>
      <c r="H8" s="239">
        <v>16</v>
      </c>
      <c r="I8" s="302">
        <v>45</v>
      </c>
      <c r="J8" s="205">
        <f t="shared" si="0"/>
        <v>206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57</v>
      </c>
      <c r="E11" s="239">
        <v>55</v>
      </c>
      <c r="F11" s="239">
        <v>29</v>
      </c>
      <c r="G11" s="239">
        <v>49</v>
      </c>
      <c r="H11" s="239">
        <v>16</v>
      </c>
      <c r="I11" s="302">
        <v>49</v>
      </c>
      <c r="J11" s="205">
        <f t="shared" si="0"/>
        <v>255</v>
      </c>
    </row>
    <row r="12" spans="2:12" x14ac:dyDescent="0.35">
      <c r="B12" s="3" t="s">
        <v>611</v>
      </c>
      <c r="D12" s="248">
        <v>0</v>
      </c>
      <c r="E12" s="239">
        <v>1</v>
      </c>
      <c r="F12" s="239">
        <v>3</v>
      </c>
      <c r="G12" s="1">
        <v>11</v>
      </c>
      <c r="H12" s="239">
        <v>0</v>
      </c>
      <c r="I12" s="302">
        <v>2</v>
      </c>
      <c r="J12" s="205">
        <f t="shared" si="0"/>
        <v>17</v>
      </c>
    </row>
    <row r="13" spans="2:12" x14ac:dyDescent="0.35">
      <c r="B13" s="3" t="s">
        <v>11</v>
      </c>
      <c r="D13" s="248">
        <v>9</v>
      </c>
      <c r="E13" s="239">
        <v>0</v>
      </c>
      <c r="F13" s="239">
        <v>2</v>
      </c>
      <c r="G13" s="239">
        <v>10</v>
      </c>
      <c r="H13" s="239">
        <v>0</v>
      </c>
      <c r="I13" s="302">
        <v>0</v>
      </c>
      <c r="J13" s="205">
        <f t="shared" si="0"/>
        <v>21</v>
      </c>
    </row>
    <row r="14" spans="2:12" x14ac:dyDescent="0.35">
      <c r="B14" s="3" t="s">
        <v>112</v>
      </c>
      <c r="D14" s="248">
        <v>6</v>
      </c>
      <c r="E14" s="239">
        <v>9</v>
      </c>
      <c r="F14" s="239">
        <v>0</v>
      </c>
      <c r="G14" s="239">
        <v>8</v>
      </c>
      <c r="H14" s="239">
        <v>0</v>
      </c>
      <c r="I14" s="302">
        <v>0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5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18</v>
      </c>
      <c r="E16" s="239">
        <v>0</v>
      </c>
      <c r="F16" s="260">
        <v>0</v>
      </c>
      <c r="G16" s="263">
        <v>2</v>
      </c>
      <c r="H16" s="239">
        <v>0</v>
      </c>
      <c r="I16" s="302">
        <v>26</v>
      </c>
      <c r="J16" s="205">
        <f t="shared" si="0"/>
        <v>46</v>
      </c>
    </row>
    <row r="17" spans="2:10" x14ac:dyDescent="0.35">
      <c r="B17" s="3" t="s">
        <v>14</v>
      </c>
      <c r="D17" s="248">
        <v>0</v>
      </c>
      <c r="E17" s="239">
        <v>6</v>
      </c>
      <c r="F17" s="260">
        <v>3</v>
      </c>
      <c r="G17" s="239">
        <v>0</v>
      </c>
      <c r="H17" s="303">
        <v>0</v>
      </c>
      <c r="I17" s="302">
        <v>0</v>
      </c>
      <c r="J17" s="205">
        <f t="shared" si="0"/>
        <v>9</v>
      </c>
    </row>
    <row r="18" spans="2:10" x14ac:dyDescent="0.35">
      <c r="B18" s="3" t="s">
        <v>15</v>
      </c>
      <c r="D18" s="248">
        <v>15</v>
      </c>
      <c r="E18" s="239">
        <v>11</v>
      </c>
      <c r="F18" s="260">
        <v>20</v>
      </c>
      <c r="G18" s="239">
        <v>15</v>
      </c>
      <c r="H18" s="303">
        <v>0</v>
      </c>
      <c r="I18" s="302">
        <v>21</v>
      </c>
      <c r="J18" s="205">
        <f t="shared" si="0"/>
        <v>82</v>
      </c>
    </row>
    <row r="19" spans="2:10" x14ac:dyDescent="0.35">
      <c r="B19" s="3" t="s">
        <v>16</v>
      </c>
      <c r="D19" s="248">
        <v>33</v>
      </c>
      <c r="E19" s="239">
        <v>17</v>
      </c>
      <c r="F19" s="260">
        <v>23</v>
      </c>
      <c r="G19" s="299">
        <v>17</v>
      </c>
      <c r="H19" s="239">
        <v>12</v>
      </c>
      <c r="I19" s="302">
        <v>47</v>
      </c>
      <c r="J19" s="205">
        <f t="shared" si="0"/>
        <v>149</v>
      </c>
    </row>
    <row r="20" spans="2:10" x14ac:dyDescent="0.35">
      <c r="B20" s="3" t="s">
        <v>17</v>
      </c>
      <c r="D20" s="304">
        <v>3.8E-3</v>
      </c>
      <c r="E20" s="265">
        <v>5.0000000000000001E-3</v>
      </c>
      <c r="F20" s="265">
        <v>3.0000000000000001E-3</v>
      </c>
      <c r="G20" s="265">
        <v>2.0000000000000001E-4</v>
      </c>
      <c r="H20" s="265">
        <v>1.6000000000000001E-3</v>
      </c>
      <c r="I20" s="305">
        <v>5.3E-3</v>
      </c>
      <c r="J20" s="207">
        <f>AVERAGE(D20:I20)</f>
        <v>3.1500000000000005E-3</v>
      </c>
    </row>
    <row r="21" spans="2:10" x14ac:dyDescent="0.35">
      <c r="B21" s="3" t="s">
        <v>18</v>
      </c>
      <c r="D21" s="304">
        <v>6.1000000000000004E-3</v>
      </c>
      <c r="E21" s="265">
        <v>1.3599999999999999E-2</v>
      </c>
      <c r="F21" s="265">
        <v>1.3599999999999999E-2</v>
      </c>
      <c r="G21" s="265">
        <v>2.7000000000000001E-3</v>
      </c>
      <c r="H21" s="265">
        <v>1.1000000000000001E-3</v>
      </c>
      <c r="I21" s="305">
        <v>8.0999999999999996E-3</v>
      </c>
      <c r="J21" s="207">
        <f>AVERAGE(D21:I21)</f>
        <v>7.533333333333332E-3</v>
      </c>
    </row>
    <row r="22" spans="2:10" x14ac:dyDescent="0.35">
      <c r="B22" s="3" t="s">
        <v>19</v>
      </c>
      <c r="D22" s="307">
        <v>0.78</v>
      </c>
      <c r="E22" s="268">
        <v>0.84</v>
      </c>
      <c r="F22" s="268">
        <v>0.82</v>
      </c>
      <c r="G22" s="268">
        <v>0.8</v>
      </c>
      <c r="H22" s="268">
        <v>0.55000000000000004</v>
      </c>
      <c r="I22" s="308">
        <v>0.61</v>
      </c>
      <c r="J22" s="208">
        <f>AVERAGE(D22:I22)</f>
        <v>0.73333333333333339</v>
      </c>
    </row>
    <row r="23" spans="2:10" x14ac:dyDescent="0.35">
      <c r="B23" s="3" t="s">
        <v>20</v>
      </c>
      <c r="D23" s="279">
        <v>52486</v>
      </c>
      <c r="E23" s="272">
        <v>33826</v>
      </c>
      <c r="F23" s="272">
        <v>26898</v>
      </c>
      <c r="G23" s="273">
        <v>52898</v>
      </c>
      <c r="H23" s="273">
        <v>8760</v>
      </c>
      <c r="I23" s="281">
        <v>49926</v>
      </c>
      <c r="J23" s="210">
        <f>SUM(D23:I23)</f>
        <v>224794</v>
      </c>
    </row>
    <row r="24" spans="2:10" x14ac:dyDescent="0.35">
      <c r="B24" s="3" t="s">
        <v>21</v>
      </c>
      <c r="D24" s="248">
        <v>534</v>
      </c>
      <c r="E24" s="239">
        <v>994</v>
      </c>
      <c r="F24" s="239">
        <v>404</v>
      </c>
      <c r="G24" s="239">
        <v>557</v>
      </c>
      <c r="H24" s="239">
        <v>329</v>
      </c>
      <c r="I24" s="302">
        <v>649</v>
      </c>
      <c r="J24" s="205">
        <f>SUM(D24:I24)</f>
        <v>3467</v>
      </c>
    </row>
    <row r="25" spans="2:10" x14ac:dyDescent="0.35">
      <c r="B25" s="3" t="s">
        <v>23</v>
      </c>
      <c r="D25" s="248">
        <v>4</v>
      </c>
      <c r="E25" s="239">
        <v>7</v>
      </c>
      <c r="F25" s="323" t="s">
        <v>29</v>
      </c>
      <c r="G25" s="239">
        <v>6</v>
      </c>
      <c r="H25" s="289" t="s">
        <v>29</v>
      </c>
      <c r="I25" s="302">
        <v>4</v>
      </c>
      <c r="J25" s="205">
        <f>SUM(D25:I25)</f>
        <v>21</v>
      </c>
    </row>
    <row r="26" spans="2:10" x14ac:dyDescent="0.35">
      <c r="B26" s="3" t="s">
        <v>24</v>
      </c>
      <c r="D26" s="307">
        <v>0.76</v>
      </c>
      <c r="E26" s="268">
        <v>0.72</v>
      </c>
      <c r="F26" s="323" t="s">
        <v>29</v>
      </c>
      <c r="G26" s="268">
        <v>0.8</v>
      </c>
      <c r="H26" s="289" t="s">
        <v>29</v>
      </c>
      <c r="I26" s="308">
        <v>0.78</v>
      </c>
      <c r="J26" s="208">
        <f>AVERAGE(D26:I26)</f>
        <v>0.76500000000000012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0.81</v>
      </c>
      <c r="E28" s="331">
        <v>0.84</v>
      </c>
      <c r="F28" s="332" t="s">
        <v>29</v>
      </c>
      <c r="G28" s="285">
        <v>0.72</v>
      </c>
      <c r="H28" s="280" t="s">
        <v>29</v>
      </c>
      <c r="I28" s="312">
        <v>0.87</v>
      </c>
      <c r="J28" s="212">
        <f>AVERAGE(D28:I28)</f>
        <v>0.81</v>
      </c>
    </row>
  </sheetData>
  <pageMargins left="0.511811024" right="0.511811024" top="0.78740157500000008" bottom="0.78740157500000008" header="0.31496062000000008" footer="0.31496062000000008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6DDE-7643-495A-AF68-5BECD2FE7B54}">
  <dimension ref="B3:L28"/>
  <sheetViews>
    <sheetView showGridLines="0" topLeftCell="A12" zoomScale="90" zoomScaleNormal="90" workbookViewId="0">
      <selection activeCell="F25" sqref="F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46220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1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f>F4-F5</f>
        <v>26</v>
      </c>
      <c r="G7" s="239">
        <v>41</v>
      </c>
      <c r="H7" s="239">
        <v>16</v>
      </c>
      <c r="I7" s="302">
        <v>51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38</v>
      </c>
      <c r="H8" s="239">
        <v>15</v>
      </c>
      <c r="I8" s="302">
        <v>45</v>
      </c>
      <c r="J8" s="205">
        <f t="shared" si="0"/>
        <v>205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239">
        <v>42</v>
      </c>
      <c r="F11" s="239">
        <v>27</v>
      </c>
      <c r="G11" s="239">
        <v>49</v>
      </c>
      <c r="H11" s="239">
        <v>16</v>
      </c>
      <c r="I11" s="302">
        <v>49</v>
      </c>
      <c r="J11" s="205">
        <f t="shared" si="0"/>
        <v>246</v>
      </c>
    </row>
    <row r="12" spans="2:12" x14ac:dyDescent="0.35">
      <c r="B12" s="3" t="s">
        <v>611</v>
      </c>
      <c r="D12" s="248">
        <v>1</v>
      </c>
      <c r="E12" s="239">
        <v>1</v>
      </c>
      <c r="F12" s="239">
        <v>3</v>
      </c>
      <c r="G12" s="1">
        <v>14</v>
      </c>
      <c r="H12" s="239">
        <v>1</v>
      </c>
      <c r="I12" s="302">
        <v>4</v>
      </c>
      <c r="J12" s="205">
        <f t="shared" si="0"/>
        <v>24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1</v>
      </c>
      <c r="G13" s="239">
        <v>1</v>
      </c>
      <c r="H13" s="239">
        <v>1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10</v>
      </c>
      <c r="E14" s="239">
        <v>5</v>
      </c>
      <c r="F14" s="239">
        <v>1</v>
      </c>
      <c r="G14" s="239">
        <v>8</v>
      </c>
      <c r="H14" s="239">
        <v>0</v>
      </c>
      <c r="I14" s="302">
        <v>4</v>
      </c>
      <c r="J14" s="205">
        <f t="shared" si="0"/>
        <v>28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22</v>
      </c>
      <c r="E16" s="239">
        <v>0</v>
      </c>
      <c r="F16" s="260">
        <v>0</v>
      </c>
      <c r="G16" s="263">
        <v>5</v>
      </c>
      <c r="H16" s="239">
        <v>0</v>
      </c>
      <c r="I16" s="302">
        <v>32</v>
      </c>
      <c r="J16" s="205">
        <f t="shared" si="0"/>
        <v>59</v>
      </c>
    </row>
    <row r="17" spans="2:10" x14ac:dyDescent="0.35">
      <c r="B17" s="3" t="s">
        <v>14</v>
      </c>
      <c r="D17" s="248">
        <v>0</v>
      </c>
      <c r="E17" s="239">
        <v>4</v>
      </c>
      <c r="F17" s="260">
        <v>3</v>
      </c>
      <c r="G17" s="239">
        <v>0</v>
      </c>
      <c r="H17" s="303">
        <v>0</v>
      </c>
      <c r="I17" s="302">
        <v>0</v>
      </c>
      <c r="J17" s="205">
        <f t="shared" si="0"/>
        <v>7</v>
      </c>
    </row>
    <row r="18" spans="2:10" x14ac:dyDescent="0.35">
      <c r="B18" s="3" t="s">
        <v>15</v>
      </c>
      <c r="D18" s="248">
        <v>1</v>
      </c>
      <c r="E18" s="239">
        <v>13</v>
      </c>
      <c r="F18" s="260">
        <v>17</v>
      </c>
      <c r="G18" s="239">
        <v>8</v>
      </c>
      <c r="H18" s="303">
        <v>0</v>
      </c>
      <c r="I18" s="302">
        <v>23</v>
      </c>
      <c r="J18" s="205">
        <f t="shared" si="0"/>
        <v>62</v>
      </c>
    </row>
    <row r="19" spans="2:10" x14ac:dyDescent="0.35">
      <c r="B19" s="3" t="s">
        <v>16</v>
      </c>
      <c r="D19" s="248">
        <v>23</v>
      </c>
      <c r="E19" s="239">
        <v>17</v>
      </c>
      <c r="F19" s="260">
        <v>20</v>
      </c>
      <c r="G19" s="299">
        <v>13</v>
      </c>
      <c r="H19" s="239">
        <v>10</v>
      </c>
      <c r="I19" s="302">
        <v>55</v>
      </c>
      <c r="J19" s="205">
        <f t="shared" si="0"/>
        <v>138</v>
      </c>
    </row>
    <row r="20" spans="2:10" x14ac:dyDescent="0.35">
      <c r="B20" s="3" t="s">
        <v>17</v>
      </c>
      <c r="D20" s="304">
        <v>8.8999999999999999E-3</v>
      </c>
      <c r="E20" s="265">
        <v>1.72E-2</v>
      </c>
      <c r="F20" s="265">
        <v>8.3999999999999995E-3</v>
      </c>
      <c r="G20" s="265">
        <v>5.9999999999999995E-4</v>
      </c>
      <c r="H20" s="265">
        <v>2.7000000000000001E-3</v>
      </c>
      <c r="I20" s="305">
        <v>1.1299999999999999E-2</v>
      </c>
      <c r="J20" s="207">
        <f>AVERAGE(D20:I20)</f>
        <v>8.1833333333333324E-3</v>
      </c>
    </row>
    <row r="21" spans="2:10" x14ac:dyDescent="0.35">
      <c r="B21" s="3" t="s">
        <v>18</v>
      </c>
      <c r="D21" s="304">
        <v>6.4000000000000003E-3</v>
      </c>
      <c r="E21" s="265">
        <v>1.26E-2</v>
      </c>
      <c r="F21" s="265">
        <v>1.26E-2</v>
      </c>
      <c r="G21" s="265">
        <v>3.3999999999999998E-3</v>
      </c>
      <c r="H21" s="265">
        <v>1.2999999999999999E-3</v>
      </c>
      <c r="I21" s="305">
        <v>8.6E-3</v>
      </c>
      <c r="J21" s="207">
        <f>AVERAGE(D21:I21)</f>
        <v>7.4833333333333349E-3</v>
      </c>
    </row>
    <row r="22" spans="2:10" x14ac:dyDescent="0.35">
      <c r="B22" s="3" t="s">
        <v>19</v>
      </c>
      <c r="D22" s="307">
        <v>0.74</v>
      </c>
      <c r="E22" s="268">
        <v>0.88</v>
      </c>
      <c r="F22" s="268">
        <v>0.85</v>
      </c>
      <c r="G22" s="268">
        <v>0.75</v>
      </c>
      <c r="H22" s="268">
        <v>0.73</v>
      </c>
      <c r="I22" s="308">
        <v>0.67</v>
      </c>
      <c r="J22" s="208">
        <f>AVERAGE(D22:I22)</f>
        <v>0.77</v>
      </c>
    </row>
    <row r="23" spans="2:10" x14ac:dyDescent="0.35">
      <c r="B23" s="3" t="s">
        <v>20</v>
      </c>
      <c r="D23" s="279">
        <v>52891</v>
      </c>
      <c r="E23" s="272">
        <v>35299</v>
      </c>
      <c r="F23" s="272">
        <v>23166</v>
      </c>
      <c r="G23" s="273">
        <v>40154</v>
      </c>
      <c r="H23" s="273">
        <v>11476</v>
      </c>
      <c r="I23" s="281">
        <v>53757</v>
      </c>
      <c r="J23" s="210">
        <f>SUM(D23:I23)</f>
        <v>216743</v>
      </c>
    </row>
    <row r="24" spans="2:10" x14ac:dyDescent="0.35">
      <c r="B24" s="3" t="s">
        <v>21</v>
      </c>
      <c r="D24" s="248">
        <v>514</v>
      </c>
      <c r="E24" s="239">
        <v>701</v>
      </c>
      <c r="F24" s="239">
        <v>346</v>
      </c>
      <c r="G24" s="239">
        <v>565</v>
      </c>
      <c r="H24" s="239">
        <v>24</v>
      </c>
      <c r="I24" s="302">
        <v>571</v>
      </c>
      <c r="J24" s="205">
        <f>SUM(D24:I24)</f>
        <v>2721</v>
      </c>
    </row>
    <row r="25" spans="2:10" x14ac:dyDescent="0.35">
      <c r="B25" s="3" t="s">
        <v>23</v>
      </c>
      <c r="D25" s="248">
        <v>10</v>
      </c>
      <c r="E25" s="239">
        <v>10</v>
      </c>
      <c r="F25" s="323" t="s">
        <v>29</v>
      </c>
      <c r="G25" s="239">
        <v>3</v>
      </c>
      <c r="H25" s="289" t="s">
        <v>29</v>
      </c>
      <c r="I25" s="302">
        <v>3</v>
      </c>
      <c r="J25" s="205">
        <f>SUM(D25:I25)</f>
        <v>26</v>
      </c>
    </row>
    <row r="26" spans="2:10" x14ac:dyDescent="0.35">
      <c r="B26" s="3" t="s">
        <v>24</v>
      </c>
      <c r="D26" s="307">
        <v>0.76</v>
      </c>
      <c r="E26" s="268">
        <v>0.73</v>
      </c>
      <c r="F26" s="323" t="s">
        <v>29</v>
      </c>
      <c r="G26" s="268">
        <v>0.73</v>
      </c>
      <c r="H26" s="289" t="s">
        <v>29</v>
      </c>
      <c r="I26" s="308">
        <v>0.78</v>
      </c>
      <c r="J26" s="208">
        <f>AVERAGE(D26:I26)</f>
        <v>0.75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0.78</v>
      </c>
      <c r="E28" s="331">
        <v>0.84</v>
      </c>
      <c r="F28" s="332" t="s">
        <v>29</v>
      </c>
      <c r="G28" s="285">
        <v>0.72</v>
      </c>
      <c r="H28" s="280" t="s">
        <v>29</v>
      </c>
      <c r="I28" s="312">
        <v>0.89</v>
      </c>
      <c r="J28" s="212">
        <f>AVERAGE(D28:I28)</f>
        <v>0.8075</v>
      </c>
    </row>
  </sheetData>
  <pageMargins left="0.511811024" right="0.511811024" top="0.78740157500000008" bottom="0.78740157500000008" header="0.31496062000000008" footer="0.31496062000000008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CF1C-5B57-463F-9CC9-2DF09C22AEBA}">
  <dimension ref="B3:L28"/>
  <sheetViews>
    <sheetView showGridLines="0" topLeftCell="B13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46221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f>F4-F5</f>
        <v>26</v>
      </c>
      <c r="G7" s="239">
        <v>41</v>
      </c>
      <c r="H7" s="239">
        <v>16</v>
      </c>
      <c r="I7" s="302">
        <v>50</v>
      </c>
      <c r="J7" s="205">
        <f t="shared" si="0"/>
        <v>231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38</v>
      </c>
      <c r="H8" s="239">
        <v>16</v>
      </c>
      <c r="I8" s="302">
        <v>48</v>
      </c>
      <c r="J8" s="205">
        <f t="shared" si="0"/>
        <v>209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0</v>
      </c>
      <c r="I9" s="302">
        <v>2</v>
      </c>
      <c r="J9" s="205">
        <f t="shared" si="0"/>
        <v>16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46</v>
      </c>
      <c r="E11" s="239">
        <v>44</v>
      </c>
      <c r="F11" s="239">
        <v>30</v>
      </c>
      <c r="G11" s="239">
        <v>35</v>
      </c>
      <c r="H11" s="239">
        <v>16</v>
      </c>
      <c r="I11" s="302">
        <v>53</v>
      </c>
      <c r="J11" s="205">
        <f t="shared" si="0"/>
        <v>224</v>
      </c>
    </row>
    <row r="12" spans="2:12" x14ac:dyDescent="0.35">
      <c r="B12" s="3" t="s">
        <v>611</v>
      </c>
      <c r="D12" s="248">
        <v>3</v>
      </c>
      <c r="E12" s="239">
        <v>1</v>
      </c>
      <c r="F12" s="239">
        <v>3</v>
      </c>
      <c r="G12" s="1">
        <v>11</v>
      </c>
      <c r="H12" s="239">
        <v>0</v>
      </c>
      <c r="I12" s="302">
        <v>3</v>
      </c>
      <c r="J12" s="205">
        <f t="shared" si="0"/>
        <v>21</v>
      </c>
    </row>
    <row r="13" spans="2:12" x14ac:dyDescent="0.35">
      <c r="B13" s="3" t="s">
        <v>11</v>
      </c>
      <c r="D13" s="248">
        <v>3</v>
      </c>
      <c r="E13" s="239">
        <v>0</v>
      </c>
      <c r="F13" s="239">
        <v>1</v>
      </c>
      <c r="G13" s="239">
        <v>1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0</v>
      </c>
      <c r="G14" s="239">
        <v>5</v>
      </c>
      <c r="H14" s="239">
        <v>1</v>
      </c>
      <c r="I14" s="302">
        <v>1</v>
      </c>
      <c r="J14" s="205">
        <f t="shared" si="0"/>
        <v>7</v>
      </c>
    </row>
    <row r="15" spans="2:12" x14ac:dyDescent="0.35">
      <c r="B15" s="3" t="s">
        <v>113</v>
      </c>
      <c r="D15" s="248">
        <v>0</v>
      </c>
      <c r="E15" s="239">
        <v>6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21</v>
      </c>
      <c r="E16" s="239">
        <v>0</v>
      </c>
      <c r="F16" s="260">
        <v>0</v>
      </c>
      <c r="G16" s="263">
        <v>7</v>
      </c>
      <c r="H16" s="239">
        <v>0</v>
      </c>
      <c r="I16" s="302">
        <v>42</v>
      </c>
      <c r="J16" s="205">
        <f t="shared" si="0"/>
        <v>70</v>
      </c>
    </row>
    <row r="17" spans="2:10" x14ac:dyDescent="0.35">
      <c r="B17" s="3" t="s">
        <v>14</v>
      </c>
      <c r="D17" s="248">
        <v>0</v>
      </c>
      <c r="E17" s="239">
        <v>1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1</v>
      </c>
    </row>
    <row r="18" spans="2:10" x14ac:dyDescent="0.35">
      <c r="B18" s="3" t="s">
        <v>15</v>
      </c>
      <c r="D18" s="248">
        <v>0</v>
      </c>
      <c r="E18" s="239">
        <v>3</v>
      </c>
      <c r="F18" s="260">
        <v>5</v>
      </c>
      <c r="G18" s="239">
        <v>0</v>
      </c>
      <c r="H18" s="303">
        <v>0</v>
      </c>
      <c r="I18" s="302">
        <v>0</v>
      </c>
      <c r="J18" s="205">
        <f t="shared" si="0"/>
        <v>8</v>
      </c>
    </row>
    <row r="19" spans="2:10" x14ac:dyDescent="0.35">
      <c r="B19" s="3" t="s">
        <v>16</v>
      </c>
      <c r="D19" s="248">
        <v>21</v>
      </c>
      <c r="E19" s="239">
        <v>4</v>
      </c>
      <c r="F19" s="260">
        <v>5</v>
      </c>
      <c r="G19" s="299">
        <v>7</v>
      </c>
      <c r="H19" s="239">
        <v>10</v>
      </c>
      <c r="I19" s="302">
        <v>42</v>
      </c>
      <c r="J19" s="205">
        <f t="shared" si="0"/>
        <v>89</v>
      </c>
    </row>
    <row r="20" spans="2:10" x14ac:dyDescent="0.35">
      <c r="B20" s="3" t="s">
        <v>17</v>
      </c>
      <c r="D20" s="304">
        <v>2.8E-3</v>
      </c>
      <c r="E20" s="265">
        <v>1.04E-2</v>
      </c>
      <c r="F20" s="265">
        <v>7.9000000000000008E-3</v>
      </c>
      <c r="G20" s="265">
        <v>1.1000000000000001E-3</v>
      </c>
      <c r="H20" s="265">
        <v>4.7000000000000002E-3</v>
      </c>
      <c r="I20" s="305">
        <v>1.6999999999999999E-3</v>
      </c>
      <c r="J20" s="207">
        <f>AVERAGE(D20:I20)</f>
        <v>4.7666666666666664E-3</v>
      </c>
    </row>
    <row r="21" spans="2:10" x14ac:dyDescent="0.35">
      <c r="B21" s="3" t="s">
        <v>18</v>
      </c>
      <c r="D21" s="304">
        <v>6.1000000000000004E-3</v>
      </c>
      <c r="E21" s="265">
        <v>1.23E-2</v>
      </c>
      <c r="F21" s="265">
        <v>1.23E-2</v>
      </c>
      <c r="G21" s="265">
        <v>3.3999999999999998E-3</v>
      </c>
      <c r="H21" s="265">
        <v>1.6000000000000001E-3</v>
      </c>
      <c r="I21" s="305">
        <v>7.6E-3</v>
      </c>
      <c r="J21" s="207">
        <f>AVERAGE(D21:I21)</f>
        <v>7.2166666666666664E-3</v>
      </c>
    </row>
    <row r="22" spans="2:10" x14ac:dyDescent="0.35">
      <c r="B22" s="3" t="s">
        <v>19</v>
      </c>
      <c r="D22" s="307">
        <v>0.72</v>
      </c>
      <c r="E22" s="268">
        <v>0.82</v>
      </c>
      <c r="F22" s="268">
        <v>0.8</v>
      </c>
      <c r="G22" s="268">
        <v>0.87</v>
      </c>
      <c r="H22" s="268">
        <v>0.4</v>
      </c>
      <c r="I22" s="308">
        <v>0.66</v>
      </c>
      <c r="J22" s="208">
        <f>AVERAGE(D22:I22)</f>
        <v>0.71166666666666656</v>
      </c>
    </row>
    <row r="23" spans="2:10" x14ac:dyDescent="0.35">
      <c r="B23" s="3" t="s">
        <v>20</v>
      </c>
      <c r="D23" s="279">
        <v>36441</v>
      </c>
      <c r="E23" s="272">
        <v>31289</v>
      </c>
      <c r="F23" s="272">
        <v>28823</v>
      </c>
      <c r="G23" s="273">
        <v>36940</v>
      </c>
      <c r="H23" s="273">
        <v>6270</v>
      </c>
      <c r="I23" s="281">
        <v>55446</v>
      </c>
      <c r="J23" s="210">
        <f>SUM(D23:I23)</f>
        <v>195209</v>
      </c>
    </row>
    <row r="24" spans="2:10" x14ac:dyDescent="0.35">
      <c r="B24" s="3" t="s">
        <v>21</v>
      </c>
      <c r="D24" s="248">
        <v>481</v>
      </c>
      <c r="E24" s="239">
        <v>669</v>
      </c>
      <c r="F24" s="239">
        <v>317</v>
      </c>
      <c r="G24" s="239">
        <v>501</v>
      </c>
      <c r="H24" s="263">
        <v>268</v>
      </c>
      <c r="I24" s="302">
        <v>429</v>
      </c>
      <c r="J24" s="205">
        <f>SUM(D24:I24)</f>
        <v>2665</v>
      </c>
    </row>
    <row r="25" spans="2:10" x14ac:dyDescent="0.35">
      <c r="B25" s="3" t="s">
        <v>23</v>
      </c>
      <c r="D25" s="248">
        <v>10</v>
      </c>
      <c r="E25" s="239">
        <v>12</v>
      </c>
      <c r="F25" s="323" t="s">
        <v>29</v>
      </c>
      <c r="G25" s="239">
        <v>4</v>
      </c>
      <c r="H25" s="289" t="s">
        <v>29</v>
      </c>
      <c r="I25" s="302">
        <v>0</v>
      </c>
      <c r="J25" s="205">
        <f>SUM(D25:I25)</f>
        <v>26</v>
      </c>
    </row>
    <row r="26" spans="2:10" x14ac:dyDescent="0.35">
      <c r="B26" s="3" t="s">
        <v>24</v>
      </c>
      <c r="D26" s="307">
        <v>0.77</v>
      </c>
      <c r="E26" s="268">
        <v>0.74</v>
      </c>
      <c r="F26" s="323" t="s">
        <v>29</v>
      </c>
      <c r="G26" s="268">
        <v>0.73</v>
      </c>
      <c r="H26" s="289" t="s">
        <v>29</v>
      </c>
      <c r="I26" s="308">
        <v>0.77</v>
      </c>
      <c r="J26" s="208">
        <f>AVERAGE(D26:I26)</f>
        <v>0.75250000000000006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0.8</v>
      </c>
      <c r="E28" s="331">
        <v>0.84</v>
      </c>
      <c r="F28" s="332" t="s">
        <v>29</v>
      </c>
      <c r="G28" s="285">
        <v>0.72</v>
      </c>
      <c r="H28" s="280" t="s">
        <v>29</v>
      </c>
      <c r="I28" s="312">
        <v>0.82</v>
      </c>
      <c r="J28" s="212">
        <f>AVERAGE(D28:I28)</f>
        <v>0.79500000000000004</v>
      </c>
    </row>
  </sheetData>
  <pageMargins left="0.511811024" right="0.511811024" top="0.78740157500000008" bottom="0.78740157500000008" header="0.31496062000000008" footer="0.31496062000000008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FFC2-96C9-430D-A368-7B65D1EC6DEB}">
  <dimension ref="B3:L28"/>
  <sheetViews>
    <sheetView showGridLines="0" topLeftCell="D1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46223</v>
      </c>
      <c r="L4" s="25"/>
    </row>
    <row r="5" spans="2:12" x14ac:dyDescent="0.35">
      <c r="B5" s="82" t="s">
        <v>53</v>
      </c>
      <c r="D5" s="96">
        <v>6</v>
      </c>
      <c r="E5" s="13">
        <v>7</v>
      </c>
      <c r="F5" s="55">
        <v>5</v>
      </c>
      <c r="G5" s="239">
        <v>5</v>
      </c>
      <c r="H5" s="239">
        <v>2</v>
      </c>
      <c r="I5" s="302">
        <v>8</v>
      </c>
      <c r="J5" s="205">
        <f t="shared" si="0"/>
        <v>33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2</v>
      </c>
      <c r="H6" s="239">
        <v>0</v>
      </c>
      <c r="I6" s="302">
        <v>2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49</v>
      </c>
      <c r="E7" s="13">
        <f>E4-E5</f>
        <v>47</v>
      </c>
      <c r="F7" s="55">
        <f>F4-F5</f>
        <v>26</v>
      </c>
      <c r="G7" s="239">
        <v>41</v>
      </c>
      <c r="H7" s="239">
        <v>16</v>
      </c>
      <c r="I7" s="302">
        <v>50</v>
      </c>
      <c r="J7" s="205">
        <f t="shared" si="0"/>
        <v>229</v>
      </c>
      <c r="L7" s="25"/>
    </row>
    <row r="8" spans="2:12" x14ac:dyDescent="0.35">
      <c r="B8" s="3" t="s">
        <v>7</v>
      </c>
      <c r="D8" s="96">
        <v>38</v>
      </c>
      <c r="E8" s="13">
        <v>44</v>
      </c>
      <c r="F8" s="55">
        <v>23</v>
      </c>
      <c r="G8" s="239">
        <v>40</v>
      </c>
      <c r="H8" s="239">
        <v>16</v>
      </c>
      <c r="I8" s="302">
        <v>45</v>
      </c>
      <c r="J8" s="205">
        <f t="shared" si="0"/>
        <v>206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0</v>
      </c>
      <c r="I9" s="302">
        <v>5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44</v>
      </c>
      <c r="E11" s="239">
        <v>41</v>
      </c>
      <c r="F11" s="239">
        <v>26</v>
      </c>
      <c r="G11" s="239">
        <v>32</v>
      </c>
      <c r="H11" s="239">
        <v>16</v>
      </c>
      <c r="I11" s="302">
        <v>48</v>
      </c>
      <c r="J11" s="205">
        <f t="shared" si="0"/>
        <v>207</v>
      </c>
    </row>
    <row r="12" spans="2:12" x14ac:dyDescent="0.35">
      <c r="B12" s="3" t="s">
        <v>611</v>
      </c>
      <c r="D12" s="248">
        <v>3</v>
      </c>
      <c r="E12" s="239">
        <v>0</v>
      </c>
      <c r="F12" s="239">
        <v>2</v>
      </c>
      <c r="G12" s="1">
        <v>4</v>
      </c>
      <c r="H12" s="239">
        <v>0</v>
      </c>
      <c r="I12" s="302">
        <v>4</v>
      </c>
      <c r="J12" s="205">
        <f t="shared" si="0"/>
        <v>13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0</v>
      </c>
      <c r="E14" s="239">
        <v>4</v>
      </c>
      <c r="F14" s="239">
        <v>0</v>
      </c>
      <c r="G14" s="239">
        <v>3</v>
      </c>
      <c r="H14" s="239">
        <v>0</v>
      </c>
      <c r="I14" s="302">
        <v>5</v>
      </c>
      <c r="J14" s="205">
        <f t="shared" si="0"/>
        <v>12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14</v>
      </c>
      <c r="E16" s="239">
        <v>0</v>
      </c>
      <c r="F16" s="260">
        <v>0</v>
      </c>
      <c r="G16" s="263">
        <v>5</v>
      </c>
      <c r="H16" s="239">
        <v>0</v>
      </c>
      <c r="I16" s="302">
        <v>34</v>
      </c>
      <c r="J16" s="205">
        <f t="shared" si="0"/>
        <v>53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2</v>
      </c>
      <c r="F18" s="260">
        <v>7</v>
      </c>
      <c r="G18" s="239">
        <v>0</v>
      </c>
      <c r="H18" s="303">
        <v>0</v>
      </c>
      <c r="I18" s="302">
        <v>4</v>
      </c>
      <c r="J18" s="205">
        <f t="shared" si="0"/>
        <v>13</v>
      </c>
    </row>
    <row r="19" spans="2:10" x14ac:dyDescent="0.35">
      <c r="B19" s="3" t="s">
        <v>16</v>
      </c>
      <c r="D19" s="248">
        <v>14</v>
      </c>
      <c r="E19" s="239">
        <v>2</v>
      </c>
      <c r="F19" s="260">
        <v>7</v>
      </c>
      <c r="G19" s="299">
        <v>5</v>
      </c>
      <c r="H19" s="239">
        <v>15</v>
      </c>
      <c r="I19" s="302">
        <v>38</v>
      </c>
      <c r="J19" s="205">
        <f t="shared" si="0"/>
        <v>81</v>
      </c>
    </row>
    <row r="20" spans="2:10" x14ac:dyDescent="0.35">
      <c r="B20" s="3" t="s">
        <v>17</v>
      </c>
      <c r="D20" s="304">
        <v>1.0800000000000001E-2</v>
      </c>
      <c r="E20" s="265">
        <v>1.89E-2</v>
      </c>
      <c r="F20" s="265">
        <v>2.3E-3</v>
      </c>
      <c r="G20" s="265">
        <v>8.6E-3</v>
      </c>
      <c r="H20" s="265">
        <v>5.4000000000000003E-3</v>
      </c>
      <c r="I20" s="305">
        <v>2.5000000000000001E-3</v>
      </c>
      <c r="J20" s="207">
        <f>AVERAGE(D20:I20)</f>
        <v>8.083333333333333E-3</v>
      </c>
    </row>
    <row r="21" spans="2:10" x14ac:dyDescent="0.35">
      <c r="B21" s="3" t="s">
        <v>18</v>
      </c>
      <c r="D21" s="304">
        <v>6.3E-3</v>
      </c>
      <c r="E21" s="265">
        <v>1.46E-2</v>
      </c>
      <c r="F21" s="265">
        <v>1.46E-2</v>
      </c>
      <c r="G21" s="265">
        <v>3.8E-3</v>
      </c>
      <c r="H21" s="265">
        <v>1.8E-3</v>
      </c>
      <c r="I21" s="305">
        <v>7.3000000000000001E-3</v>
      </c>
      <c r="J21" s="207">
        <f>AVERAGE(D21:I21)</f>
        <v>8.0666666666666682E-3</v>
      </c>
    </row>
    <row r="22" spans="2:10" x14ac:dyDescent="0.35">
      <c r="B22" s="3" t="s">
        <v>19</v>
      </c>
      <c r="D22" s="307">
        <v>0.75</v>
      </c>
      <c r="E22" s="268">
        <v>0.76</v>
      </c>
      <c r="F22" s="268">
        <v>0.78</v>
      </c>
      <c r="G22" s="268">
        <v>0.81</v>
      </c>
      <c r="H22" s="268">
        <v>0.3</v>
      </c>
      <c r="I22" s="308">
        <v>0.56000000000000005</v>
      </c>
      <c r="J22" s="208">
        <f>AVERAGE(D22:I22)</f>
        <v>0.66</v>
      </c>
    </row>
    <row r="23" spans="2:10" x14ac:dyDescent="0.35">
      <c r="B23" s="3" t="s">
        <v>20</v>
      </c>
      <c r="D23" s="279">
        <v>34506</v>
      </c>
      <c r="E23" s="272">
        <v>30882</v>
      </c>
      <c r="F23" s="272">
        <v>24013</v>
      </c>
      <c r="G23" s="273">
        <v>26004</v>
      </c>
      <c r="H23" s="273">
        <v>4800</v>
      </c>
      <c r="I23" s="281">
        <v>43755</v>
      </c>
      <c r="J23" s="210">
        <f>SUM(D23:I23)</f>
        <v>163960</v>
      </c>
    </row>
    <row r="24" spans="2:10" x14ac:dyDescent="0.35">
      <c r="B24" s="3" t="s">
        <v>21</v>
      </c>
      <c r="D24" s="248">
        <v>396</v>
      </c>
      <c r="E24" s="239">
        <v>677</v>
      </c>
      <c r="F24" s="239">
        <v>329</v>
      </c>
      <c r="G24" s="239">
        <v>403</v>
      </c>
      <c r="H24" s="263">
        <v>215</v>
      </c>
      <c r="I24" s="302">
        <v>366</v>
      </c>
      <c r="J24" s="205">
        <f>SUM(D24:I24)</f>
        <v>2386</v>
      </c>
    </row>
    <row r="25" spans="2:10" x14ac:dyDescent="0.35">
      <c r="B25" s="3" t="s">
        <v>23</v>
      </c>
      <c r="D25" s="248">
        <v>4</v>
      </c>
      <c r="E25" s="239">
        <v>20</v>
      </c>
      <c r="F25" s="323" t="s">
        <v>29</v>
      </c>
      <c r="G25" s="239">
        <v>5</v>
      </c>
      <c r="H25" s="289" t="s">
        <v>29</v>
      </c>
      <c r="I25" s="302">
        <v>22</v>
      </c>
      <c r="J25" s="205">
        <f>SUM(D25:I25)</f>
        <v>51</v>
      </c>
    </row>
    <row r="26" spans="2:10" x14ac:dyDescent="0.35">
      <c r="B26" s="3" t="s">
        <v>24</v>
      </c>
      <c r="D26" s="307">
        <v>0.79</v>
      </c>
      <c r="E26" s="268">
        <v>0.82</v>
      </c>
      <c r="F26" s="323" t="s">
        <v>29</v>
      </c>
      <c r="G26" s="268">
        <v>0.71</v>
      </c>
      <c r="H26" s="289" t="s">
        <v>29</v>
      </c>
      <c r="I26" s="308">
        <v>0.77</v>
      </c>
      <c r="J26" s="208">
        <f>AVERAGE(D26:I26)</f>
        <v>0.77249999999999996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0.77</v>
      </c>
      <c r="E28" s="331">
        <v>0.84</v>
      </c>
      <c r="F28" s="332" t="s">
        <v>29</v>
      </c>
      <c r="G28" s="285">
        <v>0.71</v>
      </c>
      <c r="H28" s="280" t="s">
        <v>29</v>
      </c>
      <c r="I28" s="312">
        <v>0.82</v>
      </c>
      <c r="J28" s="212">
        <f>AVERAGE(D28:I28)</f>
        <v>0.78499999999999992</v>
      </c>
    </row>
  </sheetData>
  <pageMargins left="0.511811024" right="0.511811024" top="0.78740157500000008" bottom="0.78740157500000008" header="0.31496062000000008" footer="0.31496062000000008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A314-7C76-4FBA-A278-3AC4E1220A22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46224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5</v>
      </c>
      <c r="H5" s="239">
        <v>2</v>
      </c>
      <c r="I5" s="302">
        <v>7</v>
      </c>
      <c r="J5" s="205">
        <f t="shared" si="0"/>
        <v>31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7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v>27</v>
      </c>
      <c r="G7" s="239">
        <v>40</v>
      </c>
      <c r="H7" s="239">
        <v>16</v>
      </c>
      <c r="I7" s="302">
        <v>46</v>
      </c>
      <c r="J7" s="205">
        <f t="shared" si="0"/>
        <v>227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38</v>
      </c>
      <c r="H8" s="239">
        <v>15</v>
      </c>
      <c r="I8" s="302">
        <v>42</v>
      </c>
      <c r="J8" s="205">
        <f t="shared" si="0"/>
        <v>202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54</v>
      </c>
      <c r="E11" s="239">
        <v>43</v>
      </c>
      <c r="F11" s="239">
        <v>27</v>
      </c>
      <c r="G11" s="239">
        <v>38</v>
      </c>
      <c r="H11" s="239">
        <v>16</v>
      </c>
      <c r="I11" s="302">
        <v>46</v>
      </c>
      <c r="J11" s="205">
        <f t="shared" si="0"/>
        <v>224</v>
      </c>
    </row>
    <row r="12" spans="2:12" x14ac:dyDescent="0.35">
      <c r="B12" s="3" t="s">
        <v>611</v>
      </c>
      <c r="D12" s="248">
        <v>0</v>
      </c>
      <c r="E12" s="239">
        <v>1</v>
      </c>
      <c r="F12" s="239">
        <v>4</v>
      </c>
      <c r="G12" s="1">
        <v>1</v>
      </c>
      <c r="H12" s="239">
        <v>0</v>
      </c>
      <c r="I12" s="302">
        <v>0</v>
      </c>
      <c r="J12" s="205">
        <f t="shared" si="0"/>
        <v>6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3</v>
      </c>
      <c r="G13" s="239">
        <v>0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1</v>
      </c>
      <c r="E14" s="239">
        <v>5</v>
      </c>
      <c r="F14" s="239">
        <v>1</v>
      </c>
      <c r="G14" s="239">
        <v>0</v>
      </c>
      <c r="H14" s="239">
        <v>0</v>
      </c>
      <c r="I14" s="302">
        <v>0</v>
      </c>
      <c r="J14" s="205">
        <f t="shared" si="0"/>
        <v>7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4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9</v>
      </c>
      <c r="E16" s="239">
        <v>0</v>
      </c>
      <c r="F16" s="260">
        <v>6</v>
      </c>
      <c r="G16" s="263">
        <v>3</v>
      </c>
      <c r="H16" s="239">
        <v>0</v>
      </c>
      <c r="I16" s="302">
        <v>30</v>
      </c>
      <c r="J16" s="205">
        <f t="shared" si="0"/>
        <v>48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3</v>
      </c>
      <c r="G18" s="239">
        <v>0</v>
      </c>
      <c r="H18" s="303">
        <v>0</v>
      </c>
      <c r="I18" s="302">
        <v>1</v>
      </c>
      <c r="J18" s="205">
        <f t="shared" si="0"/>
        <v>4</v>
      </c>
    </row>
    <row r="19" spans="2:10" x14ac:dyDescent="0.35">
      <c r="B19" s="3" t="s">
        <v>16</v>
      </c>
      <c r="D19" s="248">
        <v>9</v>
      </c>
      <c r="E19" s="239">
        <v>0</v>
      </c>
      <c r="F19" s="260">
        <v>9</v>
      </c>
      <c r="G19" s="299">
        <v>3</v>
      </c>
      <c r="H19" s="239">
        <v>12</v>
      </c>
      <c r="I19" s="302">
        <v>31</v>
      </c>
      <c r="J19" s="205">
        <f t="shared" si="0"/>
        <v>64</v>
      </c>
    </row>
    <row r="20" spans="2:10" x14ac:dyDescent="0.35">
      <c r="B20" s="3" t="s">
        <v>17</v>
      </c>
      <c r="D20" s="304">
        <v>9.7000000000000003E-3</v>
      </c>
      <c r="E20" s="265">
        <v>1.83E-2</v>
      </c>
      <c r="F20" s="265">
        <v>6.7000000000000002E-3</v>
      </c>
      <c r="G20" s="265">
        <v>1.9E-3</v>
      </c>
      <c r="H20" s="265">
        <v>2.92E-2</v>
      </c>
      <c r="I20" s="305">
        <v>3.2000000000000002E-3</v>
      </c>
      <c r="J20" s="207">
        <f>AVERAGE(D20:I20)</f>
        <v>1.1499999999999998E-2</v>
      </c>
    </row>
    <row r="21" spans="2:10" x14ac:dyDescent="0.35">
      <c r="B21" s="3" t="s">
        <v>18</v>
      </c>
      <c r="D21" s="304">
        <v>6.4999999999999997E-3</v>
      </c>
      <c r="E21" s="265">
        <v>1.5299999999999999E-2</v>
      </c>
      <c r="F21" s="265">
        <v>1.5299999999999999E-2</v>
      </c>
      <c r="G21" s="265">
        <v>3.3E-3</v>
      </c>
      <c r="H21" s="265">
        <v>2.5999999999999999E-3</v>
      </c>
      <c r="I21" s="305">
        <v>6.7999999999999996E-3</v>
      </c>
      <c r="J21" s="207">
        <f>AVERAGE(D21:I21)</f>
        <v>8.3000000000000001E-3</v>
      </c>
    </row>
    <row r="22" spans="2:10" x14ac:dyDescent="0.35">
      <c r="B22" s="3" t="s">
        <v>19</v>
      </c>
      <c r="D22" s="307">
        <v>0.81</v>
      </c>
      <c r="E22" s="268">
        <v>0.73</v>
      </c>
      <c r="F22" s="268">
        <v>0.71</v>
      </c>
      <c r="G22" s="268">
        <v>0.6</v>
      </c>
      <c r="H22" s="268">
        <v>0.51</v>
      </c>
      <c r="I22" s="308">
        <v>0.48</v>
      </c>
      <c r="J22" s="208">
        <f>AVERAGE(D22:I22)</f>
        <v>0.64</v>
      </c>
    </row>
    <row r="23" spans="2:10" x14ac:dyDescent="0.35">
      <c r="B23" s="3" t="s">
        <v>20</v>
      </c>
      <c r="D23" s="279">
        <v>44876</v>
      </c>
      <c r="E23" s="272">
        <v>23367</v>
      </c>
      <c r="F23" s="272">
        <v>19962</v>
      </c>
      <c r="G23" s="273">
        <v>25418</v>
      </c>
      <c r="H23" s="273">
        <v>8184</v>
      </c>
      <c r="I23" s="281">
        <v>38029</v>
      </c>
      <c r="J23" s="210">
        <f>SUM(D23:I23)</f>
        <v>159836</v>
      </c>
    </row>
    <row r="24" spans="2:10" x14ac:dyDescent="0.35">
      <c r="B24" s="3" t="s">
        <v>21</v>
      </c>
      <c r="D24" s="248">
        <v>654</v>
      </c>
      <c r="E24" s="239">
        <v>711</v>
      </c>
      <c r="F24" s="239">
        <v>294</v>
      </c>
      <c r="G24" s="239">
        <v>465</v>
      </c>
      <c r="H24" s="263">
        <v>197</v>
      </c>
      <c r="I24" s="302">
        <v>451</v>
      </c>
      <c r="J24" s="205">
        <f>SUM(D24:I24)</f>
        <v>2772</v>
      </c>
    </row>
    <row r="25" spans="2:10" x14ac:dyDescent="0.35">
      <c r="B25" s="3" t="s">
        <v>23</v>
      </c>
      <c r="D25" s="248">
        <v>7</v>
      </c>
      <c r="E25" s="239">
        <v>12</v>
      </c>
      <c r="F25" s="323" t="s">
        <v>29</v>
      </c>
      <c r="G25" s="239">
        <v>7</v>
      </c>
      <c r="H25" s="289" t="s">
        <v>29</v>
      </c>
      <c r="I25" s="302">
        <v>0</v>
      </c>
      <c r="J25" s="205">
        <f>SUM(D25:I25)</f>
        <v>26</v>
      </c>
    </row>
    <row r="26" spans="2:10" x14ac:dyDescent="0.35">
      <c r="B26" s="3" t="s">
        <v>24</v>
      </c>
      <c r="D26" s="307">
        <v>0.79</v>
      </c>
      <c r="E26" s="268">
        <v>0.82</v>
      </c>
      <c r="F26" s="323" t="s">
        <v>29</v>
      </c>
      <c r="G26" s="268">
        <v>0.69</v>
      </c>
      <c r="H26" s="289" t="s">
        <v>29</v>
      </c>
      <c r="I26" s="308">
        <v>0.8</v>
      </c>
      <c r="J26" s="208">
        <f>AVERAGE(D26:I26)</f>
        <v>0.77499999999999991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0.77</v>
      </c>
      <c r="E28" s="331">
        <v>0.79</v>
      </c>
      <c r="F28" s="332" t="s">
        <v>29</v>
      </c>
      <c r="G28" s="285">
        <v>0.72</v>
      </c>
      <c r="H28" s="280" t="s">
        <v>29</v>
      </c>
      <c r="I28" s="312">
        <v>0.8</v>
      </c>
      <c r="J28" s="212">
        <f>AVERAGE(D28:I28)</f>
        <v>0.77</v>
      </c>
    </row>
  </sheetData>
  <pageMargins left="0.511811024" right="0.511811024" top="0.78740157500000008" bottom="0.78740157500000008" header="0.31496062000000008" footer="0.31496062000000008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A838-6131-4F58-98B5-0E3AFD5E3562}">
  <dimension ref="B3:L28"/>
  <sheetViews>
    <sheetView showGridLines="0" topLeftCell="A18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60</v>
      </c>
      <c r="J4" s="291">
        <f t="shared" ref="J4:J19" si="0">SUM(D4:I4)</f>
        <v>269</v>
      </c>
      <c r="K4" s="41">
        <v>46225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5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2</v>
      </c>
      <c r="H6" s="239">
        <v>0</v>
      </c>
      <c r="I6" s="302">
        <v>4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50</v>
      </c>
      <c r="E7" s="13">
        <f>E4-E5</f>
        <v>47</v>
      </c>
      <c r="F7" s="55">
        <v>27</v>
      </c>
      <c r="G7" s="239">
        <v>40</v>
      </c>
      <c r="H7" s="239">
        <v>16</v>
      </c>
      <c r="I7" s="302">
        <v>50</v>
      </c>
      <c r="J7" s="205">
        <f t="shared" si="0"/>
        <v>230</v>
      </c>
      <c r="L7" s="25"/>
    </row>
    <row r="8" spans="2:12" x14ac:dyDescent="0.35">
      <c r="B8" s="3" t="s">
        <v>7</v>
      </c>
      <c r="D8" s="96">
        <v>41</v>
      </c>
      <c r="E8" s="13">
        <v>44</v>
      </c>
      <c r="F8" s="55">
        <v>23</v>
      </c>
      <c r="G8" s="239">
        <v>38</v>
      </c>
      <c r="H8" s="239">
        <v>16</v>
      </c>
      <c r="I8" s="302">
        <v>46</v>
      </c>
      <c r="J8" s="205">
        <f t="shared" si="0"/>
        <v>208</v>
      </c>
    </row>
    <row r="9" spans="2:12" x14ac:dyDescent="0.35">
      <c r="B9" s="3" t="s">
        <v>8</v>
      </c>
      <c r="D9" s="248">
        <v>7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16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54</v>
      </c>
      <c r="E11" s="239">
        <v>51</v>
      </c>
      <c r="F11" s="239">
        <v>27</v>
      </c>
      <c r="G11" s="239">
        <v>52</v>
      </c>
      <c r="H11" s="239">
        <v>16</v>
      </c>
      <c r="I11" s="302">
        <v>51</v>
      </c>
      <c r="J11" s="205">
        <f t="shared" si="0"/>
        <v>251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2</v>
      </c>
      <c r="G12" s="1">
        <v>0</v>
      </c>
      <c r="H12" s="239">
        <v>0</v>
      </c>
      <c r="I12" s="302">
        <v>2</v>
      </c>
      <c r="J12" s="205">
        <f t="shared" si="0"/>
        <v>6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1</v>
      </c>
      <c r="G13" s="239">
        <v>1</v>
      </c>
      <c r="H13" s="239">
        <v>0</v>
      </c>
      <c r="I13" s="302">
        <v>1</v>
      </c>
      <c r="J13" s="205">
        <f t="shared" si="0"/>
        <v>8</v>
      </c>
    </row>
    <row r="14" spans="2:12" x14ac:dyDescent="0.35">
      <c r="B14" s="3" t="s">
        <v>112</v>
      </c>
      <c r="D14" s="248">
        <v>6</v>
      </c>
      <c r="E14" s="239">
        <v>5</v>
      </c>
      <c r="F14" s="239">
        <v>0</v>
      </c>
      <c r="G14" s="239">
        <v>11</v>
      </c>
      <c r="H14" s="239">
        <v>0</v>
      </c>
      <c r="I14" s="302">
        <v>1</v>
      </c>
      <c r="J14" s="205">
        <f t="shared" si="0"/>
        <v>23</v>
      </c>
    </row>
    <row r="15" spans="2:12" x14ac:dyDescent="0.35">
      <c r="B15" s="3" t="s">
        <v>113</v>
      </c>
      <c r="D15" s="248">
        <v>0</v>
      </c>
      <c r="E15" s="239">
        <v>6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9</v>
      </c>
      <c r="E16" s="239">
        <v>0</v>
      </c>
      <c r="F16" s="260">
        <v>0</v>
      </c>
      <c r="G16" s="263">
        <v>3</v>
      </c>
      <c r="H16" s="239">
        <v>0</v>
      </c>
      <c r="I16" s="302">
        <v>26</v>
      </c>
      <c r="J16" s="205">
        <f t="shared" si="0"/>
        <v>38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1</v>
      </c>
      <c r="F18" s="260">
        <v>4</v>
      </c>
      <c r="G18" s="239">
        <v>0</v>
      </c>
      <c r="H18" s="303">
        <v>0</v>
      </c>
      <c r="I18" s="302">
        <v>0</v>
      </c>
      <c r="J18" s="205">
        <f t="shared" si="0"/>
        <v>5</v>
      </c>
    </row>
    <row r="19" spans="2:10" x14ac:dyDescent="0.35">
      <c r="B19" s="3" t="s">
        <v>16</v>
      </c>
      <c r="D19" s="248">
        <v>9</v>
      </c>
      <c r="E19" s="239">
        <v>1</v>
      </c>
      <c r="F19" s="260">
        <v>4</v>
      </c>
      <c r="G19" s="299">
        <v>3</v>
      </c>
      <c r="H19" s="239">
        <v>21</v>
      </c>
      <c r="I19" s="302">
        <v>26</v>
      </c>
      <c r="J19" s="205">
        <f t="shared" si="0"/>
        <v>64</v>
      </c>
    </row>
    <row r="20" spans="2:10" x14ac:dyDescent="0.35">
      <c r="B20" s="3" t="s">
        <v>17</v>
      </c>
      <c r="D20" s="304">
        <v>5.4999999999999997E-3</v>
      </c>
      <c r="E20" s="265">
        <v>4.4000000000000003E-3</v>
      </c>
      <c r="F20" s="265">
        <v>2.3999999999999998E-3</v>
      </c>
      <c r="G20" s="265">
        <v>1.1900000000000001E-2</v>
      </c>
      <c r="H20" s="265">
        <v>7.1999999999999998E-3</v>
      </c>
      <c r="I20" s="305">
        <v>1.2999999999999999E-3</v>
      </c>
      <c r="J20" s="207">
        <f>AVERAGE(D20:I20)</f>
        <v>5.45E-3</v>
      </c>
    </row>
    <row r="21" spans="2:10" x14ac:dyDescent="0.35">
      <c r="B21" s="3" t="s">
        <v>18</v>
      </c>
      <c r="D21" s="304">
        <v>6.4000000000000003E-3</v>
      </c>
      <c r="E21" s="265">
        <v>1.5100000000000001E-2</v>
      </c>
      <c r="F21" s="265">
        <v>1.5100000000000001E-2</v>
      </c>
      <c r="G21" s="265">
        <v>3.5000000000000001E-3</v>
      </c>
      <c r="H21" s="265">
        <v>2.8E-3</v>
      </c>
      <c r="I21" s="305">
        <v>7.7999999999999996E-3</v>
      </c>
      <c r="J21" s="207">
        <f>AVERAGE(D21:I21)</f>
        <v>8.4500000000000009E-3</v>
      </c>
    </row>
    <row r="22" spans="2:10" x14ac:dyDescent="0.35">
      <c r="B22" s="3" t="s">
        <v>19</v>
      </c>
      <c r="D22" s="307">
        <v>0.73</v>
      </c>
      <c r="E22" s="268">
        <v>0.82</v>
      </c>
      <c r="F22" s="268">
        <v>0.74</v>
      </c>
      <c r="G22" s="268">
        <v>0.81</v>
      </c>
      <c r="H22" s="268">
        <v>0.54</v>
      </c>
      <c r="I22" s="308">
        <v>0.56000000000000005</v>
      </c>
      <c r="J22" s="208">
        <f>AVERAGE(D22:I22)</f>
        <v>0.70000000000000007</v>
      </c>
    </row>
    <row r="23" spans="2:10" x14ac:dyDescent="0.35">
      <c r="B23" s="3" t="s">
        <v>20</v>
      </c>
      <c r="D23" s="279">
        <v>40865</v>
      </c>
      <c r="E23" s="272">
        <v>30844</v>
      </c>
      <c r="F23" s="272">
        <v>19741</v>
      </c>
      <c r="G23" s="273">
        <v>46769</v>
      </c>
      <c r="H23" s="273">
        <v>8662</v>
      </c>
      <c r="I23" s="281">
        <v>46529</v>
      </c>
      <c r="J23" s="210">
        <f>SUM(D23:I23)</f>
        <v>193410</v>
      </c>
    </row>
    <row r="24" spans="2:10" x14ac:dyDescent="0.35">
      <c r="B24" s="3" t="s">
        <v>21</v>
      </c>
      <c r="D24" s="248">
        <v>498</v>
      </c>
      <c r="E24" s="239">
        <v>704</v>
      </c>
      <c r="F24" s="239">
        <v>356</v>
      </c>
      <c r="G24" s="239">
        <v>563</v>
      </c>
      <c r="H24" s="263">
        <v>169</v>
      </c>
      <c r="I24" s="302">
        <v>403</v>
      </c>
      <c r="J24" s="205">
        <f>SUM(D24:I24)</f>
        <v>2693</v>
      </c>
    </row>
    <row r="25" spans="2:10" x14ac:dyDescent="0.35">
      <c r="B25" s="3" t="s">
        <v>23</v>
      </c>
      <c r="D25" s="248">
        <v>8</v>
      </c>
      <c r="E25" s="239">
        <v>8</v>
      </c>
      <c r="F25" s="323" t="s">
        <v>29</v>
      </c>
      <c r="G25" s="239">
        <v>5</v>
      </c>
      <c r="H25" s="289" t="s">
        <v>29</v>
      </c>
      <c r="I25" s="302">
        <v>0</v>
      </c>
      <c r="J25" s="205">
        <f>SUM(D25:I25)</f>
        <v>21</v>
      </c>
    </row>
    <row r="26" spans="2:10" x14ac:dyDescent="0.35">
      <c r="B26" s="3" t="s">
        <v>24</v>
      </c>
      <c r="D26" s="307">
        <v>0.8</v>
      </c>
      <c r="E26" s="268">
        <v>0.8</v>
      </c>
      <c r="F26" s="323" t="s">
        <v>29</v>
      </c>
      <c r="G26" s="268">
        <v>0.7</v>
      </c>
      <c r="H26" s="289" t="s">
        <v>29</v>
      </c>
      <c r="I26" s="308">
        <v>0.78</v>
      </c>
      <c r="J26" s="208">
        <f>AVERAGE(D26:I26)</f>
        <v>0.77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0.67</v>
      </c>
      <c r="E28" s="331">
        <v>0.74</v>
      </c>
      <c r="F28" s="332" t="s">
        <v>29</v>
      </c>
      <c r="G28" s="285">
        <v>0.72</v>
      </c>
      <c r="H28" s="280" t="s">
        <v>29</v>
      </c>
      <c r="I28" s="312">
        <v>0.74</v>
      </c>
      <c r="J28" s="212">
        <f>AVERAGE(D28:I28)</f>
        <v>0.71750000000000003</v>
      </c>
    </row>
  </sheetData>
  <pageMargins left="0.511811024" right="0.511811024" top="0.78740157500000008" bottom="0.78740157500000008" header="0.31496062000000008" footer="0.31496062000000008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78AA-A66C-4968-9D7C-2C6DD09E4428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270</v>
      </c>
      <c r="K4" s="41">
        <v>46226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5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2</v>
      </c>
      <c r="H6" s="239">
        <v>0</v>
      </c>
      <c r="I6" s="302">
        <v>4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v>27</v>
      </c>
      <c r="G7" s="239">
        <v>40</v>
      </c>
      <c r="H7" s="239">
        <v>16</v>
      </c>
      <c r="I7" s="302">
        <v>51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38</v>
      </c>
      <c r="H8" s="239">
        <v>15</v>
      </c>
      <c r="I8" s="302">
        <v>47</v>
      </c>
      <c r="J8" s="205">
        <f t="shared" si="0"/>
        <v>207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63</v>
      </c>
      <c r="E11" s="239">
        <v>50</v>
      </c>
      <c r="F11" s="239">
        <v>32</v>
      </c>
      <c r="G11" s="239">
        <v>46</v>
      </c>
      <c r="H11" s="239">
        <v>16</v>
      </c>
      <c r="I11" s="302">
        <v>49</v>
      </c>
      <c r="J11" s="205">
        <f t="shared" si="0"/>
        <v>256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2</v>
      </c>
      <c r="G12" s="1">
        <v>2</v>
      </c>
      <c r="H12" s="239">
        <v>0</v>
      </c>
      <c r="I12" s="302">
        <v>2</v>
      </c>
      <c r="J12" s="205">
        <f t="shared" si="0"/>
        <v>9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1</v>
      </c>
      <c r="G13" s="239">
        <v>0</v>
      </c>
      <c r="H13" s="239">
        <v>1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8</v>
      </c>
      <c r="E14" s="239">
        <v>6</v>
      </c>
      <c r="F14" s="239">
        <v>2</v>
      </c>
      <c r="G14" s="239">
        <v>5</v>
      </c>
      <c r="H14" s="239">
        <v>0</v>
      </c>
      <c r="I14" s="302">
        <v>0</v>
      </c>
      <c r="J14" s="205">
        <f t="shared" si="0"/>
        <v>21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10</v>
      </c>
      <c r="E16" s="239">
        <v>0</v>
      </c>
      <c r="F16" s="260">
        <v>3</v>
      </c>
      <c r="G16" s="263">
        <v>5</v>
      </c>
      <c r="H16" s="239">
        <v>0</v>
      </c>
      <c r="I16" s="302">
        <v>28</v>
      </c>
      <c r="J16" s="205">
        <f t="shared" si="0"/>
        <v>46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1</v>
      </c>
      <c r="F18" s="260">
        <v>2</v>
      </c>
      <c r="G18" s="239">
        <v>0</v>
      </c>
      <c r="H18" s="303">
        <v>0</v>
      </c>
      <c r="I18" s="302">
        <v>4</v>
      </c>
      <c r="J18" s="205">
        <f t="shared" si="0"/>
        <v>7</v>
      </c>
    </row>
    <row r="19" spans="2:10" x14ac:dyDescent="0.35">
      <c r="B19" s="3" t="s">
        <v>16</v>
      </c>
      <c r="D19" s="248">
        <v>10</v>
      </c>
      <c r="E19" s="239">
        <v>1</v>
      </c>
      <c r="F19" s="260">
        <v>5</v>
      </c>
      <c r="G19" s="299">
        <v>5</v>
      </c>
      <c r="H19" s="239">
        <v>11</v>
      </c>
      <c r="I19" s="302">
        <v>32</v>
      </c>
      <c r="J19" s="205">
        <f t="shared" si="0"/>
        <v>64</v>
      </c>
    </row>
    <row r="20" spans="2:10" x14ac:dyDescent="0.35">
      <c r="B20" s="3" t="s">
        <v>17</v>
      </c>
      <c r="D20" s="304">
        <v>4.0000000000000001E-3</v>
      </c>
      <c r="E20" s="265">
        <v>1.77E-2</v>
      </c>
      <c r="F20" s="265">
        <v>2.8999999999999998E-3</v>
      </c>
      <c r="G20" s="265">
        <v>2.3999999999999998E-3</v>
      </c>
      <c r="H20" s="265">
        <v>2.9999999999999997E-4</v>
      </c>
      <c r="I20" s="305">
        <v>3.0000000000000001E-3</v>
      </c>
      <c r="J20" s="207">
        <f>AVERAGE(D20:I20)</f>
        <v>5.0499999999999998E-3</v>
      </c>
    </row>
    <row r="21" spans="2:10" x14ac:dyDescent="0.35">
      <c r="B21" s="3" t="s">
        <v>18</v>
      </c>
      <c r="D21" s="304">
        <v>6.7000000000000002E-3</v>
      </c>
      <c r="E21" s="265">
        <v>2.0199999999999999E-2</v>
      </c>
      <c r="F21" s="265">
        <v>1.09E-2</v>
      </c>
      <c r="G21" s="265">
        <v>3.5999999999999999E-3</v>
      </c>
      <c r="H21" s="265">
        <v>2.5999999999999999E-3</v>
      </c>
      <c r="I21" s="305">
        <v>7.6E-3</v>
      </c>
      <c r="J21" s="207">
        <f>AVERAGE(D21:I21)</f>
        <v>8.6E-3</v>
      </c>
    </row>
    <row r="22" spans="2:10" x14ac:dyDescent="0.35">
      <c r="B22" s="3" t="s">
        <v>19</v>
      </c>
      <c r="D22" s="307">
        <v>0.82</v>
      </c>
      <c r="E22" s="268">
        <v>0.87</v>
      </c>
      <c r="F22" s="268">
        <v>0.73</v>
      </c>
      <c r="G22" s="268">
        <v>0.82</v>
      </c>
      <c r="H22" s="268">
        <v>0.56999999999999995</v>
      </c>
      <c r="I22" s="308">
        <v>0.62</v>
      </c>
      <c r="J22" s="208">
        <f>AVERAGE(D22:I22)</f>
        <v>0.73833333333333329</v>
      </c>
    </row>
    <row r="23" spans="2:10" x14ac:dyDescent="0.35">
      <c r="B23" s="3" t="s">
        <v>20</v>
      </c>
      <c r="D23" s="279">
        <v>57767</v>
      </c>
      <c r="E23" s="272">
        <v>31408</v>
      </c>
      <c r="F23" s="272">
        <v>20461</v>
      </c>
      <c r="G23" s="273">
        <v>48985</v>
      </c>
      <c r="H23" s="273">
        <v>9126</v>
      </c>
      <c r="I23" s="281">
        <v>49810</v>
      </c>
      <c r="J23" s="210">
        <f>SUM(D23:I23)</f>
        <v>217557</v>
      </c>
    </row>
    <row r="24" spans="2:10" x14ac:dyDescent="0.35">
      <c r="B24" s="3" t="s">
        <v>21</v>
      </c>
      <c r="D24" s="248">
        <v>581</v>
      </c>
      <c r="E24" s="239">
        <v>764</v>
      </c>
      <c r="F24" s="239">
        <v>447</v>
      </c>
      <c r="G24" s="239">
        <v>556</v>
      </c>
      <c r="H24" s="263">
        <v>201</v>
      </c>
      <c r="I24" s="302">
        <v>656</v>
      </c>
      <c r="J24" s="205">
        <f>SUM(D24:I24)</f>
        <v>3205</v>
      </c>
    </row>
    <row r="25" spans="2:10" x14ac:dyDescent="0.35">
      <c r="B25" s="3" t="s">
        <v>23</v>
      </c>
      <c r="D25" s="248">
        <v>10</v>
      </c>
      <c r="E25" s="239">
        <v>11</v>
      </c>
      <c r="F25" s="323" t="s">
        <v>29</v>
      </c>
      <c r="G25" s="239">
        <v>4</v>
      </c>
      <c r="H25" s="289" t="s">
        <v>29</v>
      </c>
      <c r="I25" s="302">
        <v>2</v>
      </c>
      <c r="J25" s="205">
        <f>SUM(D25:I25)</f>
        <v>27</v>
      </c>
    </row>
    <row r="26" spans="2:10" x14ac:dyDescent="0.35">
      <c r="B26" s="3" t="s">
        <v>24</v>
      </c>
      <c r="D26" s="307">
        <v>0.79</v>
      </c>
      <c r="E26" s="268">
        <v>0.83</v>
      </c>
      <c r="F26" s="323" t="s">
        <v>29</v>
      </c>
      <c r="G26" s="268">
        <v>0.7</v>
      </c>
      <c r="H26" s="289" t="s">
        <v>29</v>
      </c>
      <c r="I26" s="308">
        <v>0.78</v>
      </c>
      <c r="J26" s="208">
        <f>AVERAGE(D26:I26)</f>
        <v>0.77500000000000013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0.67</v>
      </c>
      <c r="E28" s="331">
        <v>0.74</v>
      </c>
      <c r="F28" s="332" t="s">
        <v>29</v>
      </c>
      <c r="G28" s="285">
        <v>0.72</v>
      </c>
      <c r="H28" s="280" t="s">
        <v>29</v>
      </c>
      <c r="I28" s="312">
        <v>0.69</v>
      </c>
      <c r="J28" s="212">
        <f>AVERAGE(D28:I28)</f>
        <v>0.70499999999999996</v>
      </c>
    </row>
  </sheetData>
  <pageMargins left="0.511811024" right="0.511811024" top="0.78740157500000008" bottom="0.78740157500000008" header="0.31496062000000008" footer="0.31496062000000008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9D8B-252E-4418-8FD0-7143EADA514F}">
  <dimension ref="B3:L28"/>
  <sheetViews>
    <sheetView showGridLines="0" topLeftCell="A3" zoomScale="90" zoomScaleNormal="90" workbookViewId="0">
      <selection activeCell="D8" sqref="D8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270</v>
      </c>
      <c r="K4" s="41">
        <v>46227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5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2</v>
      </c>
      <c r="H6" s="239">
        <v>1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47</v>
      </c>
      <c r="F7" s="55">
        <v>27</v>
      </c>
      <c r="G7" s="239">
        <v>40</v>
      </c>
      <c r="H7" s="239">
        <v>15</v>
      </c>
      <c r="I7" s="302">
        <v>53</v>
      </c>
      <c r="J7" s="205">
        <f t="shared" si="0"/>
        <v>236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16</v>
      </c>
      <c r="I8" s="302">
        <v>48</v>
      </c>
      <c r="J8" s="205">
        <f t="shared" si="0"/>
        <v>212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66</v>
      </c>
      <c r="E11" s="239">
        <v>47</v>
      </c>
      <c r="F11" s="239">
        <v>33</v>
      </c>
      <c r="G11" s="239">
        <v>44</v>
      </c>
      <c r="H11" s="239">
        <v>17</v>
      </c>
      <c r="I11" s="302">
        <v>52</v>
      </c>
      <c r="J11" s="205">
        <f t="shared" si="0"/>
        <v>259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4</v>
      </c>
      <c r="G12" s="1">
        <v>2</v>
      </c>
      <c r="H12" s="239">
        <v>1</v>
      </c>
      <c r="I12" s="302">
        <v>0</v>
      </c>
      <c r="J12" s="205">
        <f t="shared" si="0"/>
        <v>10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2</v>
      </c>
      <c r="G13" s="239">
        <v>1</v>
      </c>
      <c r="H13" s="239">
        <v>2</v>
      </c>
      <c r="I13" s="302">
        <v>1</v>
      </c>
      <c r="J13" s="205">
        <f t="shared" si="0"/>
        <v>11</v>
      </c>
    </row>
    <row r="14" spans="2:12" x14ac:dyDescent="0.35">
      <c r="B14" s="3" t="s">
        <v>112</v>
      </c>
      <c r="D14" s="248">
        <v>13</v>
      </c>
      <c r="E14" s="239">
        <v>6</v>
      </c>
      <c r="F14" s="239">
        <v>0</v>
      </c>
      <c r="G14" s="239">
        <v>6</v>
      </c>
      <c r="H14" s="239">
        <v>0</v>
      </c>
      <c r="I14" s="302">
        <v>1</v>
      </c>
      <c r="J14" s="205">
        <f t="shared" si="0"/>
        <v>26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15</v>
      </c>
      <c r="E16" s="239">
        <v>0</v>
      </c>
      <c r="F16" s="260">
        <v>3</v>
      </c>
      <c r="G16" s="263">
        <v>1</v>
      </c>
      <c r="H16" s="239">
        <v>0</v>
      </c>
      <c r="I16" s="302">
        <v>34</v>
      </c>
      <c r="J16" s="205">
        <f t="shared" si="0"/>
        <v>53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1</v>
      </c>
      <c r="G18" s="239">
        <v>0</v>
      </c>
      <c r="H18" s="303">
        <v>0</v>
      </c>
      <c r="I18" s="302">
        <v>19</v>
      </c>
      <c r="J18" s="205">
        <f t="shared" si="0"/>
        <v>20</v>
      </c>
    </row>
    <row r="19" spans="2:10" x14ac:dyDescent="0.35">
      <c r="B19" s="3" t="s">
        <v>16</v>
      </c>
      <c r="D19" s="248">
        <v>15</v>
      </c>
      <c r="E19" s="239">
        <v>0</v>
      </c>
      <c r="F19" s="260">
        <v>4</v>
      </c>
      <c r="G19" s="299">
        <v>1</v>
      </c>
      <c r="H19" s="239">
        <v>17</v>
      </c>
      <c r="I19" s="302">
        <v>53</v>
      </c>
      <c r="J19" s="205">
        <f t="shared" si="0"/>
        <v>90</v>
      </c>
    </row>
    <row r="20" spans="2:10" x14ac:dyDescent="0.35">
      <c r="B20" s="3" t="s">
        <v>17</v>
      </c>
      <c r="D20" s="304">
        <v>2.9000000000000001E-2</v>
      </c>
      <c r="E20" s="265">
        <v>1.06E-2</v>
      </c>
      <c r="F20" s="265">
        <v>5.7000000000000002E-3</v>
      </c>
      <c r="G20" s="265">
        <v>4.4999999999999997E-3</v>
      </c>
      <c r="H20" s="265">
        <v>9.2999999999999992E-3</v>
      </c>
      <c r="I20" s="305">
        <v>4.0000000000000002E-4</v>
      </c>
      <c r="J20" s="207">
        <f>AVERAGE(D20:I20)</f>
        <v>9.9166666666666656E-3</v>
      </c>
    </row>
    <row r="21" spans="2:10" x14ac:dyDescent="0.35">
      <c r="B21" s="3" t="s">
        <v>18</v>
      </c>
      <c r="D21" s="304">
        <v>7.7000000000000002E-3</v>
      </c>
      <c r="E21" s="265">
        <v>1.4800000000000001E-2</v>
      </c>
      <c r="F21" s="265">
        <v>1.4800000000000001E-2</v>
      </c>
      <c r="G21" s="265">
        <v>4.1000000000000003E-3</v>
      </c>
      <c r="H21" s="265">
        <v>3.0000000000000001E-3</v>
      </c>
      <c r="I21" s="305">
        <v>7.1999999999999998E-3</v>
      </c>
      <c r="J21" s="207">
        <f>AVERAGE(D21:I21)</f>
        <v>8.6E-3</v>
      </c>
    </row>
    <row r="22" spans="2:10" x14ac:dyDescent="0.35">
      <c r="B22" s="3" t="s">
        <v>19</v>
      </c>
      <c r="D22" s="307">
        <v>0.83</v>
      </c>
      <c r="E22" s="268">
        <v>0.79</v>
      </c>
      <c r="F22" s="268">
        <v>0.74</v>
      </c>
      <c r="G22" s="268">
        <v>0.57999999999999996</v>
      </c>
      <c r="H22" s="268">
        <v>0.52</v>
      </c>
      <c r="I22" s="308">
        <v>0.6</v>
      </c>
      <c r="J22" s="208">
        <f>AVERAGE(D22:I22)</f>
        <v>0.67666666666666675</v>
      </c>
    </row>
    <row r="23" spans="2:10" x14ac:dyDescent="0.35">
      <c r="B23" s="3" t="s">
        <v>20</v>
      </c>
      <c r="D23" s="279">
        <v>52185</v>
      </c>
      <c r="E23" s="272">
        <v>28299</v>
      </c>
      <c r="F23" s="272">
        <v>23802</v>
      </c>
      <c r="G23" s="273">
        <v>48506</v>
      </c>
      <c r="H23" s="273">
        <v>8922</v>
      </c>
      <c r="I23" s="281">
        <v>47881</v>
      </c>
      <c r="J23" s="210">
        <f>SUM(D23:I23)</f>
        <v>209595</v>
      </c>
    </row>
    <row r="24" spans="2:10" x14ac:dyDescent="0.35">
      <c r="B24" s="3" t="s">
        <v>21</v>
      </c>
      <c r="D24" s="248">
        <v>537</v>
      </c>
      <c r="E24" s="239">
        <v>558</v>
      </c>
      <c r="F24" s="239">
        <v>556</v>
      </c>
      <c r="G24" s="239">
        <v>591</v>
      </c>
      <c r="H24" s="263">
        <v>248</v>
      </c>
      <c r="I24" s="302">
        <v>558</v>
      </c>
      <c r="J24" s="205">
        <f>SUM(D24:I24)</f>
        <v>3048</v>
      </c>
    </row>
    <row r="25" spans="2:10" x14ac:dyDescent="0.35">
      <c r="B25" s="3" t="s">
        <v>23</v>
      </c>
      <c r="D25" s="248">
        <v>7</v>
      </c>
      <c r="E25" s="239">
        <v>7</v>
      </c>
      <c r="F25" s="323" t="s">
        <v>29</v>
      </c>
      <c r="G25" s="239">
        <v>5</v>
      </c>
      <c r="H25" s="289" t="s">
        <v>29</v>
      </c>
      <c r="I25" s="302">
        <v>2</v>
      </c>
      <c r="J25" s="205">
        <f>SUM(D25:I25)</f>
        <v>21</v>
      </c>
    </row>
    <row r="26" spans="2:10" x14ac:dyDescent="0.35">
      <c r="B26" s="3" t="s">
        <v>24</v>
      </c>
      <c r="D26" s="307">
        <v>0.8</v>
      </c>
      <c r="E26" s="268">
        <v>0.81</v>
      </c>
      <c r="F26" s="323" t="s">
        <v>29</v>
      </c>
      <c r="G26" s="268">
        <v>0.7</v>
      </c>
      <c r="H26" s="289" t="s">
        <v>29</v>
      </c>
      <c r="I26" s="308">
        <v>0.74</v>
      </c>
      <c r="J26" s="208">
        <f>AVERAGE(D26:I26)</f>
        <v>0.76249999999999996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0.68</v>
      </c>
      <c r="E28" s="331">
        <v>0.74</v>
      </c>
      <c r="F28" s="332" t="s">
        <v>29</v>
      </c>
      <c r="G28" s="285">
        <v>0.72</v>
      </c>
      <c r="H28" s="280" t="s">
        <v>29</v>
      </c>
      <c r="I28" s="312">
        <v>0.69</v>
      </c>
      <c r="J28" s="212">
        <f>AVERAGE(D28:I28)</f>
        <v>0.70749999999999991</v>
      </c>
    </row>
  </sheetData>
  <pageMargins left="0.511811024" right="0.511811024" top="0.78740157500000008" bottom="0.78740157500000008" header="0.31496062000000008" footer="0.31496062000000008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BE66-C7CB-4C00-AF14-C4D79CDF9E6B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59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270</v>
      </c>
      <c r="K4" s="41">
        <v>46228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5</v>
      </c>
      <c r="H5" s="239">
        <v>2</v>
      </c>
      <c r="I5" s="302">
        <v>6</v>
      </c>
      <c r="J5" s="205">
        <f t="shared" si="0"/>
        <v>30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1</v>
      </c>
      <c r="H6" s="239">
        <v>0</v>
      </c>
      <c r="I6" s="302">
        <v>4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47</v>
      </c>
      <c r="F7" s="55">
        <v>27</v>
      </c>
      <c r="G7" s="239">
        <v>41</v>
      </c>
      <c r="H7" s="239">
        <v>16</v>
      </c>
      <c r="I7" s="302">
        <v>51</v>
      </c>
      <c r="J7" s="205">
        <f t="shared" si="0"/>
        <v>236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15</v>
      </c>
      <c r="I8" s="302">
        <v>46</v>
      </c>
      <c r="J8" s="205">
        <f t="shared" si="0"/>
        <v>209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50</v>
      </c>
      <c r="E11" s="239">
        <v>32</v>
      </c>
      <c r="F11" s="239">
        <v>40</v>
      </c>
      <c r="G11" s="239">
        <v>42</v>
      </c>
      <c r="H11" s="239">
        <v>16</v>
      </c>
      <c r="I11" s="302">
        <v>50</v>
      </c>
      <c r="J11" s="205">
        <f t="shared" si="0"/>
        <v>230</v>
      </c>
    </row>
    <row r="12" spans="2:12" x14ac:dyDescent="0.35">
      <c r="B12" s="3" t="s">
        <v>611</v>
      </c>
      <c r="D12" s="248">
        <v>1</v>
      </c>
      <c r="E12" s="239">
        <v>2</v>
      </c>
      <c r="F12" s="239">
        <v>4</v>
      </c>
      <c r="G12" s="1">
        <v>4</v>
      </c>
      <c r="H12" s="239">
        <v>0</v>
      </c>
      <c r="I12" s="302">
        <v>2</v>
      </c>
      <c r="J12" s="205">
        <f t="shared" si="0"/>
        <v>13</v>
      </c>
    </row>
    <row r="13" spans="2:12" x14ac:dyDescent="0.35">
      <c r="B13" s="3" t="s">
        <v>11</v>
      </c>
      <c r="D13" s="248">
        <v>3</v>
      </c>
      <c r="E13" s="239">
        <v>0</v>
      </c>
      <c r="F13" s="239">
        <v>2</v>
      </c>
      <c r="G13" s="239">
        <v>0</v>
      </c>
      <c r="H13" s="239">
        <v>0</v>
      </c>
      <c r="I13" s="302">
        <v>0</v>
      </c>
      <c r="J13" s="205">
        <f t="shared" si="0"/>
        <v>5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0</v>
      </c>
      <c r="G14" s="239">
        <v>5</v>
      </c>
      <c r="H14" s="239">
        <v>2</v>
      </c>
      <c r="I14" s="302">
        <v>0</v>
      </c>
      <c r="J14" s="205">
        <f t="shared" si="0"/>
        <v>7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24</v>
      </c>
      <c r="E16" s="239">
        <v>0</v>
      </c>
      <c r="F16" s="260">
        <v>0</v>
      </c>
      <c r="G16" s="263">
        <v>7</v>
      </c>
      <c r="H16" s="239">
        <v>0</v>
      </c>
      <c r="I16" s="302">
        <v>33</v>
      </c>
      <c r="J16" s="205">
        <f t="shared" si="0"/>
        <v>64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2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0</v>
      </c>
      <c r="E18" s="239">
        <v>3</v>
      </c>
      <c r="F18" s="260">
        <v>17</v>
      </c>
      <c r="G18" s="239">
        <v>0</v>
      </c>
      <c r="H18" s="303">
        <v>0</v>
      </c>
      <c r="I18" s="302">
        <v>14</v>
      </c>
      <c r="J18" s="205">
        <f t="shared" si="0"/>
        <v>34</v>
      </c>
    </row>
    <row r="19" spans="2:10" x14ac:dyDescent="0.35">
      <c r="B19" s="3" t="s">
        <v>16</v>
      </c>
      <c r="D19" s="248">
        <v>24</v>
      </c>
      <c r="E19" s="239">
        <v>3</v>
      </c>
      <c r="F19" s="260">
        <v>19</v>
      </c>
      <c r="G19" s="299">
        <v>7</v>
      </c>
      <c r="H19" s="239">
        <v>17</v>
      </c>
      <c r="I19" s="302">
        <v>47</v>
      </c>
      <c r="J19" s="205">
        <f t="shared" si="0"/>
        <v>117</v>
      </c>
    </row>
    <row r="20" spans="2:10" x14ac:dyDescent="0.35">
      <c r="B20" s="3" t="s">
        <v>17</v>
      </c>
      <c r="D20" s="304">
        <v>6.3E-3</v>
      </c>
      <c r="E20" s="265">
        <v>9.1999999999999998E-3</v>
      </c>
      <c r="F20" s="265">
        <v>8.0999999999999996E-3</v>
      </c>
      <c r="G20" s="265">
        <v>4.4999999999999997E-3</v>
      </c>
      <c r="H20" s="265">
        <v>1.1000000000000001E-3</v>
      </c>
      <c r="I20" s="305">
        <v>3.5000000000000001E-3</v>
      </c>
      <c r="J20" s="207">
        <f>AVERAGE(D20:I20)</f>
        <v>5.45E-3</v>
      </c>
    </row>
    <row r="21" spans="2:10" x14ac:dyDescent="0.35">
      <c r="B21" s="3" t="s">
        <v>18</v>
      </c>
      <c r="D21" s="304">
        <v>7.7000000000000002E-3</v>
      </c>
      <c r="E21" s="265">
        <v>1.44E-2</v>
      </c>
      <c r="F21" s="265">
        <v>1.44E-2</v>
      </c>
      <c r="G21" s="265">
        <v>4.1000000000000003E-3</v>
      </c>
      <c r="H21" s="265">
        <v>2.8999999999999998E-3</v>
      </c>
      <c r="I21" s="305">
        <v>7.0000000000000001E-3</v>
      </c>
      <c r="J21" s="207">
        <f>AVERAGE(D21:I21)</f>
        <v>8.4166666666666678E-3</v>
      </c>
    </row>
    <row r="22" spans="2:10" x14ac:dyDescent="0.35">
      <c r="B22" s="3" t="s">
        <v>19</v>
      </c>
      <c r="D22" s="307">
        <v>0.77</v>
      </c>
      <c r="E22" s="268">
        <v>0.84</v>
      </c>
      <c r="F22" s="268">
        <v>0.83</v>
      </c>
      <c r="G22" s="268">
        <v>0.88</v>
      </c>
      <c r="H22" s="268">
        <v>0.52</v>
      </c>
      <c r="I22" s="308">
        <v>0.48</v>
      </c>
      <c r="J22" s="208">
        <f>AVERAGE(D22:I22)</f>
        <v>0.72000000000000008</v>
      </c>
    </row>
    <row r="23" spans="2:10" x14ac:dyDescent="0.35">
      <c r="B23" s="3" t="s">
        <v>20</v>
      </c>
      <c r="D23" s="279">
        <v>30099</v>
      </c>
      <c r="E23" s="272">
        <v>18566</v>
      </c>
      <c r="F23" s="272">
        <v>27343</v>
      </c>
      <c r="G23" s="273">
        <v>45605</v>
      </c>
      <c r="H23" s="273">
        <v>8397</v>
      </c>
      <c r="I23" s="281">
        <v>40041</v>
      </c>
      <c r="J23" s="210">
        <f>SUM(D23:I23)</f>
        <v>170051</v>
      </c>
    </row>
    <row r="24" spans="2:10" x14ac:dyDescent="0.35">
      <c r="B24" s="3" t="s">
        <v>21</v>
      </c>
      <c r="D24" s="248">
        <v>607</v>
      </c>
      <c r="E24" s="239">
        <v>489</v>
      </c>
      <c r="F24" s="239">
        <v>453</v>
      </c>
      <c r="G24" s="239">
        <v>605</v>
      </c>
      <c r="H24" s="239">
        <v>232</v>
      </c>
      <c r="I24" s="302">
        <v>401</v>
      </c>
      <c r="J24" s="205">
        <f>SUM(D24:I24)</f>
        <v>2787</v>
      </c>
    </row>
    <row r="25" spans="2:10" x14ac:dyDescent="0.35">
      <c r="B25" s="3" t="s">
        <v>23</v>
      </c>
      <c r="D25" s="248">
        <v>9</v>
      </c>
      <c r="E25" s="239">
        <v>10</v>
      </c>
      <c r="F25" s="323" t="s">
        <v>29</v>
      </c>
      <c r="G25" s="239">
        <v>14</v>
      </c>
      <c r="H25" s="289" t="s">
        <v>29</v>
      </c>
      <c r="I25" s="302">
        <v>0</v>
      </c>
      <c r="J25" s="205">
        <f>SUM(D25:I25)</f>
        <v>33</v>
      </c>
    </row>
    <row r="26" spans="2:10" x14ac:dyDescent="0.35">
      <c r="B26" s="3" t="s">
        <v>24</v>
      </c>
      <c r="D26" s="307">
        <v>0.82</v>
      </c>
      <c r="E26" s="268">
        <v>0.82</v>
      </c>
      <c r="F26" s="323" t="s">
        <v>29</v>
      </c>
      <c r="G26" s="268">
        <v>0.67</v>
      </c>
      <c r="H26" s="289" t="s">
        <v>29</v>
      </c>
      <c r="I26" s="308">
        <v>0.74</v>
      </c>
      <c r="J26" s="208">
        <f>AVERAGE(D26:I26)</f>
        <v>0.76249999999999996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0.67</v>
      </c>
      <c r="E28" s="331">
        <v>0.74</v>
      </c>
      <c r="F28" s="332" t="s">
        <v>29</v>
      </c>
      <c r="G28" s="285">
        <v>0.72</v>
      </c>
      <c r="H28" s="280" t="s">
        <v>29</v>
      </c>
      <c r="I28" s="312">
        <v>0.67</v>
      </c>
      <c r="J28" s="212">
        <f>AVERAGE(D28:I28)</f>
        <v>0.7</v>
      </c>
    </row>
  </sheetData>
  <pageMargins left="0.511811024" right="0.511811024" top="0.78740157500000008" bottom="0.78740157500000008" header="0.31496062000000008" footer="0.31496062000000008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C3F6-8BB5-4E14-A841-E80F5F6ACF5B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271</v>
      </c>
      <c r="K4" s="41">
        <v>46230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4</v>
      </c>
      <c r="H5" s="239">
        <v>1</v>
      </c>
      <c r="I5" s="302">
        <v>6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3</v>
      </c>
      <c r="H6" s="239">
        <v>0</v>
      </c>
      <c r="I6" s="302">
        <v>4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50</v>
      </c>
      <c r="E7" s="13">
        <f>E4-E5</f>
        <v>47</v>
      </c>
      <c r="F7" s="55">
        <v>27</v>
      </c>
      <c r="G7" s="239">
        <v>40</v>
      </c>
      <c r="H7" s="239">
        <v>17</v>
      </c>
      <c r="I7" s="302">
        <v>51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39</v>
      </c>
      <c r="E8" s="13">
        <v>44</v>
      </c>
      <c r="F8" s="55">
        <v>23</v>
      </c>
      <c r="G8" s="239">
        <v>37</v>
      </c>
      <c r="H8" s="239">
        <v>17</v>
      </c>
      <c r="I8" s="302">
        <v>47</v>
      </c>
      <c r="J8" s="205">
        <f t="shared" si="0"/>
        <v>207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0</v>
      </c>
      <c r="I9" s="302">
        <v>4</v>
      </c>
      <c r="J9" s="205">
        <f t="shared" si="0"/>
        <v>18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53</v>
      </c>
      <c r="E11" s="239">
        <v>50</v>
      </c>
      <c r="F11" s="239">
        <v>28</v>
      </c>
      <c r="G11" s="239">
        <v>41</v>
      </c>
      <c r="H11" s="239">
        <v>17</v>
      </c>
      <c r="I11" s="302">
        <v>52</v>
      </c>
      <c r="J11" s="205">
        <f t="shared" si="0"/>
        <v>241</v>
      </c>
    </row>
    <row r="12" spans="2:12" x14ac:dyDescent="0.35">
      <c r="B12" s="3" t="s">
        <v>611</v>
      </c>
      <c r="D12" s="248">
        <v>2</v>
      </c>
      <c r="E12" s="239">
        <v>2</v>
      </c>
      <c r="F12" s="239">
        <v>3</v>
      </c>
      <c r="G12" s="1">
        <v>11</v>
      </c>
      <c r="H12" s="239">
        <v>0</v>
      </c>
      <c r="I12" s="302">
        <v>2</v>
      </c>
      <c r="J12" s="205">
        <f t="shared" si="0"/>
        <v>20</v>
      </c>
    </row>
    <row r="13" spans="2:12" x14ac:dyDescent="0.35">
      <c r="B13" s="3" t="s">
        <v>11</v>
      </c>
      <c r="D13" s="248">
        <v>9</v>
      </c>
      <c r="E13" s="239">
        <v>0</v>
      </c>
      <c r="F13" s="239">
        <v>2</v>
      </c>
      <c r="G13" s="239">
        <v>7</v>
      </c>
      <c r="H13" s="239">
        <v>0</v>
      </c>
      <c r="I13" s="302">
        <v>0</v>
      </c>
      <c r="J13" s="205">
        <f t="shared" si="0"/>
        <v>18</v>
      </c>
    </row>
    <row r="14" spans="2:12" x14ac:dyDescent="0.35">
      <c r="B14" s="3" t="s">
        <v>112</v>
      </c>
      <c r="D14" s="248">
        <v>0</v>
      </c>
      <c r="E14" s="239">
        <v>10</v>
      </c>
      <c r="F14" s="239">
        <v>0</v>
      </c>
      <c r="G14" s="239">
        <v>6</v>
      </c>
      <c r="H14" s="239">
        <v>0</v>
      </c>
      <c r="I14" s="302">
        <v>0</v>
      </c>
      <c r="J14" s="205">
        <f t="shared" si="0"/>
        <v>16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19</v>
      </c>
      <c r="E16" s="239">
        <v>0</v>
      </c>
      <c r="F16" s="260">
        <v>2</v>
      </c>
      <c r="G16" s="263">
        <v>10</v>
      </c>
      <c r="H16" s="239">
        <v>0</v>
      </c>
      <c r="I16" s="302">
        <v>41</v>
      </c>
      <c r="J16" s="205">
        <f t="shared" si="0"/>
        <v>72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3</v>
      </c>
      <c r="F18" s="260">
        <v>16</v>
      </c>
      <c r="G18" s="239">
        <v>0</v>
      </c>
      <c r="H18" s="303">
        <v>0</v>
      </c>
      <c r="I18" s="302">
        <v>4</v>
      </c>
      <c r="J18" s="205">
        <f t="shared" si="0"/>
        <v>23</v>
      </c>
    </row>
    <row r="19" spans="2:10" x14ac:dyDescent="0.35">
      <c r="B19" s="3" t="s">
        <v>16</v>
      </c>
      <c r="D19" s="248">
        <v>19</v>
      </c>
      <c r="E19" s="239">
        <v>3</v>
      </c>
      <c r="F19" s="260">
        <v>18</v>
      </c>
      <c r="G19" s="299">
        <v>10</v>
      </c>
      <c r="H19" s="239">
        <v>2</v>
      </c>
      <c r="I19" s="302">
        <v>45</v>
      </c>
      <c r="J19" s="205">
        <f t="shared" si="0"/>
        <v>97</v>
      </c>
    </row>
    <row r="20" spans="2:10" x14ac:dyDescent="0.35">
      <c r="B20" s="3" t="s">
        <v>17</v>
      </c>
      <c r="D20" s="304">
        <v>1.06E-2</v>
      </c>
      <c r="E20" s="265">
        <v>1.23E-2</v>
      </c>
      <c r="F20" s="265">
        <v>1.1299999999999999E-2</v>
      </c>
      <c r="G20" s="265">
        <v>3.5999999999999999E-3</v>
      </c>
      <c r="H20" s="265">
        <v>1.55E-2</v>
      </c>
      <c r="I20" s="305">
        <v>1E-3</v>
      </c>
      <c r="J20" s="207">
        <f>AVERAGE(D20:I20)</f>
        <v>9.0500000000000008E-3</v>
      </c>
    </row>
    <row r="21" spans="2:10" x14ac:dyDescent="0.35">
      <c r="B21" s="3" t="s">
        <v>18</v>
      </c>
      <c r="D21" s="304">
        <v>7.7999999999999996E-3</v>
      </c>
      <c r="E21" s="265">
        <v>1.49E-2</v>
      </c>
      <c r="F21" s="265">
        <v>1.49E-2</v>
      </c>
      <c r="G21" s="265">
        <v>3.5999999999999999E-3</v>
      </c>
      <c r="H21" s="265">
        <v>3.8999999999999998E-3</v>
      </c>
      <c r="I21" s="305">
        <v>6.7000000000000002E-3</v>
      </c>
      <c r="J21" s="207">
        <f>AVERAGE(D21:I21)</f>
        <v>8.6333333333333314E-3</v>
      </c>
    </row>
    <row r="22" spans="2:10" x14ac:dyDescent="0.35">
      <c r="B22" s="3" t="s">
        <v>19</v>
      </c>
      <c r="D22" s="307">
        <v>0.78</v>
      </c>
      <c r="E22" s="268">
        <v>0.83599999999999997</v>
      </c>
      <c r="F22" s="268">
        <v>0.79</v>
      </c>
      <c r="G22" s="268">
        <v>0.75</v>
      </c>
      <c r="H22" s="268">
        <v>0.47</v>
      </c>
      <c r="I22" s="308">
        <v>0.63</v>
      </c>
      <c r="J22" s="208">
        <f>AVERAGE(D22:I22)</f>
        <v>0.70933333333333337</v>
      </c>
    </row>
    <row r="23" spans="2:10" x14ac:dyDescent="0.35">
      <c r="B23" s="3" t="s">
        <v>20</v>
      </c>
      <c r="D23" s="279">
        <v>45387</v>
      </c>
      <c r="E23" s="272">
        <v>38393</v>
      </c>
      <c r="F23" s="272">
        <v>21506</v>
      </c>
      <c r="G23" s="273">
        <v>45162</v>
      </c>
      <c r="H23" s="273">
        <v>8041</v>
      </c>
      <c r="I23" s="281">
        <v>51518</v>
      </c>
      <c r="J23" s="210">
        <f>SUM(D23:I23)</f>
        <v>210007</v>
      </c>
    </row>
    <row r="24" spans="2:10" x14ac:dyDescent="0.35">
      <c r="B24" s="3" t="s">
        <v>21</v>
      </c>
      <c r="D24" s="248">
        <v>423</v>
      </c>
      <c r="E24" s="239">
        <v>734</v>
      </c>
      <c r="F24" s="239">
        <v>302</v>
      </c>
      <c r="G24" s="239">
        <v>451</v>
      </c>
      <c r="H24" s="239">
        <v>302</v>
      </c>
      <c r="I24" s="302">
        <v>404</v>
      </c>
      <c r="J24" s="205">
        <f>SUM(D24:I24)</f>
        <v>2616</v>
      </c>
    </row>
    <row r="25" spans="2:10" x14ac:dyDescent="0.35">
      <c r="B25" s="3" t="s">
        <v>23</v>
      </c>
      <c r="D25" s="248">
        <v>14</v>
      </c>
      <c r="E25" s="239">
        <v>9</v>
      </c>
      <c r="F25" s="323" t="s">
        <v>29</v>
      </c>
      <c r="G25" s="239">
        <v>17</v>
      </c>
      <c r="H25" s="289" t="s">
        <v>29</v>
      </c>
      <c r="I25" s="302">
        <v>20</v>
      </c>
      <c r="J25" s="205">
        <f>SUM(D25:I25)</f>
        <v>60</v>
      </c>
    </row>
    <row r="26" spans="2:10" x14ac:dyDescent="0.35">
      <c r="B26" s="3" t="s">
        <v>24</v>
      </c>
      <c r="D26" s="307">
        <v>0.87</v>
      </c>
      <c r="E26" s="268">
        <v>0.83</v>
      </c>
      <c r="F26" s="323" t="s">
        <v>29</v>
      </c>
      <c r="G26" s="268">
        <v>0.67</v>
      </c>
      <c r="H26" s="289" t="s">
        <v>29</v>
      </c>
      <c r="I26" s="308">
        <v>0.83</v>
      </c>
      <c r="J26" s="208">
        <f>AVERAGE(D26:I26)</f>
        <v>0.8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0.69</v>
      </c>
      <c r="E28" s="331">
        <v>0.67</v>
      </c>
      <c r="F28" s="332" t="s">
        <v>29</v>
      </c>
      <c r="G28" s="285">
        <v>0.72</v>
      </c>
      <c r="H28" s="280" t="s">
        <v>29</v>
      </c>
      <c r="I28" s="312">
        <v>0.67</v>
      </c>
      <c r="J28" s="212">
        <f>AVERAGE(D28:I28)</f>
        <v>0.6875</v>
      </c>
    </row>
  </sheetData>
  <pageMargins left="0.511811024" right="0.511811024" top="0.78740157500000008" bottom="0.78740157500000008" header="0.31496062000000008" footer="0.31496062000000008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99C5-6E15-489F-851B-AA1624F7B64C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271</v>
      </c>
      <c r="K4" s="41">
        <v>46231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4</v>
      </c>
      <c r="H5" s="239">
        <v>1</v>
      </c>
      <c r="I5" s="302">
        <v>6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1</v>
      </c>
      <c r="E6" s="316">
        <v>0</v>
      </c>
      <c r="F6" s="317">
        <v>0</v>
      </c>
      <c r="G6" s="239">
        <v>2</v>
      </c>
      <c r="H6" s="239">
        <v>0</v>
      </c>
      <c r="I6" s="302">
        <v>4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47</v>
      </c>
      <c r="F7" s="55">
        <v>27</v>
      </c>
      <c r="G7" s="239">
        <v>41</v>
      </c>
      <c r="H7" s="239">
        <v>17</v>
      </c>
      <c r="I7" s="302">
        <v>51</v>
      </c>
      <c r="J7" s="205">
        <f t="shared" si="0"/>
        <v>237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37</v>
      </c>
      <c r="H8" s="239">
        <v>16</v>
      </c>
      <c r="I8" s="302">
        <v>49</v>
      </c>
      <c r="J8" s="205">
        <f t="shared" si="0"/>
        <v>212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1</v>
      </c>
      <c r="I9" s="302">
        <v>2</v>
      </c>
      <c r="J9" s="205">
        <f t="shared" si="0"/>
        <v>18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56</v>
      </c>
      <c r="E11" s="239">
        <v>51</v>
      </c>
      <c r="F11" s="239">
        <v>28</v>
      </c>
      <c r="G11" s="239">
        <v>39</v>
      </c>
      <c r="H11" s="239">
        <v>17</v>
      </c>
      <c r="I11" s="302">
        <v>49</v>
      </c>
      <c r="J11" s="205">
        <f t="shared" si="0"/>
        <v>240</v>
      </c>
    </row>
    <row r="12" spans="2:12" x14ac:dyDescent="0.35">
      <c r="B12" s="3" t="s">
        <v>611</v>
      </c>
      <c r="D12" s="248">
        <v>1</v>
      </c>
      <c r="E12" s="239">
        <v>2</v>
      </c>
      <c r="F12" s="239">
        <v>4</v>
      </c>
      <c r="G12" s="1">
        <v>11</v>
      </c>
      <c r="H12" s="239">
        <v>1</v>
      </c>
      <c r="I12" s="302">
        <v>1</v>
      </c>
      <c r="J12" s="205">
        <f t="shared" si="0"/>
        <v>20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2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9</v>
      </c>
      <c r="E14" s="239">
        <v>7</v>
      </c>
      <c r="F14" s="239">
        <v>1</v>
      </c>
      <c r="G14" s="239">
        <v>5</v>
      </c>
      <c r="H14" s="239">
        <v>0</v>
      </c>
      <c r="I14" s="302">
        <v>0</v>
      </c>
      <c r="J14" s="205">
        <f t="shared" si="0"/>
        <v>22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5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17</v>
      </c>
      <c r="E16" s="239">
        <v>0</v>
      </c>
      <c r="F16" s="260">
        <v>0</v>
      </c>
      <c r="G16" s="263">
        <v>10</v>
      </c>
      <c r="H16" s="239">
        <v>0</v>
      </c>
      <c r="I16" s="302">
        <v>38</v>
      </c>
      <c r="J16" s="205">
        <f t="shared" si="0"/>
        <v>65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19</v>
      </c>
      <c r="G18" s="239">
        <v>0</v>
      </c>
      <c r="H18" s="303">
        <v>0</v>
      </c>
      <c r="I18" s="302">
        <v>1</v>
      </c>
      <c r="J18" s="205">
        <f t="shared" si="0"/>
        <v>20</v>
      </c>
    </row>
    <row r="19" spans="2:10" x14ac:dyDescent="0.35">
      <c r="B19" s="3" t="s">
        <v>16</v>
      </c>
      <c r="D19" s="248">
        <v>17</v>
      </c>
      <c r="E19" s="239">
        <v>0</v>
      </c>
      <c r="F19" s="260">
        <v>19</v>
      </c>
      <c r="G19" s="299">
        <v>10</v>
      </c>
      <c r="H19" s="239">
        <v>9</v>
      </c>
      <c r="I19" s="302">
        <v>39</v>
      </c>
      <c r="J19" s="205">
        <f t="shared" si="0"/>
        <v>94</v>
      </c>
    </row>
    <row r="20" spans="2:10" x14ac:dyDescent="0.35">
      <c r="B20" s="3" t="s">
        <v>17</v>
      </c>
      <c r="D20" s="304">
        <v>8.0000000000000002E-3</v>
      </c>
      <c r="E20" s="265">
        <v>2.4500000000000001E-2</v>
      </c>
      <c r="F20" s="265">
        <v>2.5999999999999999E-3</v>
      </c>
      <c r="G20" s="265">
        <v>2.18E-2</v>
      </c>
      <c r="H20" s="265">
        <v>5.0000000000000001E-4</v>
      </c>
      <c r="I20" s="305">
        <v>9.7999999999999997E-3</v>
      </c>
      <c r="J20" s="207">
        <f>AVERAGE(D20:I20)</f>
        <v>1.12E-2</v>
      </c>
    </row>
    <row r="21" spans="2:10" x14ac:dyDescent="0.35">
      <c r="B21" s="3" t="s">
        <v>18</v>
      </c>
      <c r="D21" s="304">
        <v>7.7999999999999996E-3</v>
      </c>
      <c r="E21" s="265">
        <v>2.1700000000000001E-2</v>
      </c>
      <c r="F21" s="265">
        <v>1.14E-2</v>
      </c>
      <c r="G21" s="265">
        <v>5.1999999999999998E-3</v>
      </c>
      <c r="H21" s="265">
        <v>3.7000000000000002E-3</v>
      </c>
      <c r="I21" s="305">
        <v>7.0000000000000001E-3</v>
      </c>
      <c r="J21" s="207">
        <f>AVERAGE(D21:I21)</f>
        <v>9.4666666666666666E-3</v>
      </c>
    </row>
    <row r="22" spans="2:10" x14ac:dyDescent="0.35">
      <c r="B22" s="3" t="s">
        <v>19</v>
      </c>
      <c r="D22" s="307">
        <v>0.85</v>
      </c>
      <c r="E22" s="268">
        <v>0.86</v>
      </c>
      <c r="F22" s="268">
        <v>0.76</v>
      </c>
      <c r="G22" s="268">
        <v>0.72</v>
      </c>
      <c r="H22" s="268">
        <v>0.6</v>
      </c>
      <c r="I22" s="308">
        <v>0.46</v>
      </c>
      <c r="J22" s="208">
        <f>AVERAGE(D22:I22)</f>
        <v>0.70833333333333337</v>
      </c>
    </row>
    <row r="23" spans="2:10" x14ac:dyDescent="0.35">
      <c r="B23" s="3" t="s">
        <v>20</v>
      </c>
      <c r="D23" s="279">
        <v>46283</v>
      </c>
      <c r="E23" s="272">
        <v>33402</v>
      </c>
      <c r="F23" s="272">
        <v>21456</v>
      </c>
      <c r="G23" s="273">
        <v>40756</v>
      </c>
      <c r="H23" s="273">
        <v>10227</v>
      </c>
      <c r="I23" s="281">
        <v>34887</v>
      </c>
      <c r="J23" s="210">
        <f>SUM(D23:I23)</f>
        <v>187011</v>
      </c>
    </row>
    <row r="24" spans="2:10" x14ac:dyDescent="0.35">
      <c r="B24" s="3" t="s">
        <v>21</v>
      </c>
      <c r="D24" s="248">
        <v>748</v>
      </c>
      <c r="E24" s="239">
        <v>726</v>
      </c>
      <c r="F24" s="239">
        <v>281</v>
      </c>
      <c r="G24" s="239">
        <v>456</v>
      </c>
      <c r="H24" s="239">
        <v>96</v>
      </c>
      <c r="I24" s="302">
        <v>458</v>
      </c>
      <c r="J24" s="205">
        <f>SUM(D24:I24)</f>
        <v>2765</v>
      </c>
    </row>
    <row r="25" spans="2:10" x14ac:dyDescent="0.35">
      <c r="B25" s="3" t="s">
        <v>23</v>
      </c>
      <c r="D25" s="248">
        <v>6</v>
      </c>
      <c r="E25" s="239">
        <v>6</v>
      </c>
      <c r="F25" s="323" t="s">
        <v>29</v>
      </c>
      <c r="G25" s="239">
        <v>11</v>
      </c>
      <c r="H25" s="289" t="s">
        <v>29</v>
      </c>
      <c r="I25" s="302">
        <v>4</v>
      </c>
      <c r="J25" s="205">
        <f>SUM(D25:I25)</f>
        <v>27</v>
      </c>
    </row>
    <row r="26" spans="2:10" x14ac:dyDescent="0.35">
      <c r="B26" s="3" t="s">
        <v>24</v>
      </c>
      <c r="D26" s="307">
        <v>0.86</v>
      </c>
      <c r="E26" s="268">
        <v>0.81</v>
      </c>
      <c r="F26" s="323" t="s">
        <v>29</v>
      </c>
      <c r="G26" s="268">
        <v>0.74</v>
      </c>
      <c r="H26" s="289" t="s">
        <v>29</v>
      </c>
      <c r="I26" s="308">
        <v>0.85</v>
      </c>
      <c r="J26" s="208">
        <f>AVERAGE(D26:I26)</f>
        <v>0.81500000000000006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0.69</v>
      </c>
      <c r="E28" s="331">
        <v>0.67</v>
      </c>
      <c r="F28" s="332" t="s">
        <v>29</v>
      </c>
      <c r="G28" s="285">
        <v>0.7</v>
      </c>
      <c r="H28" s="280" t="s">
        <v>29</v>
      </c>
      <c r="I28" s="312">
        <v>0.67</v>
      </c>
      <c r="J28" s="212">
        <f>AVERAGE(D28:I28)</f>
        <v>0.68249999999999988</v>
      </c>
    </row>
  </sheetData>
  <pageMargins left="0.511811024" right="0.511811024" top="0.78740157500000008" bottom="0.78740157500000008" header="0.31496062000000008" footer="0.31496062000000008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9443-292C-47DB-8764-97F2D29D3EF0}">
  <dimension ref="B3:L28"/>
  <sheetViews>
    <sheetView showGridLines="0" zoomScale="90" zoomScaleNormal="90" workbookViewId="0">
      <selection activeCell="F20" sqref="F2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271</v>
      </c>
      <c r="K4" s="41">
        <v>46232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4</v>
      </c>
      <c r="H5" s="239">
        <v>1</v>
      </c>
      <c r="I5" s="302">
        <v>6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3</v>
      </c>
      <c r="H6" s="239">
        <v>0</v>
      </c>
      <c r="I6" s="302">
        <v>2</v>
      </c>
      <c r="J6" s="205">
        <f t="shared" si="0"/>
        <v>7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v>27</v>
      </c>
      <c r="G7" s="239">
        <v>40</v>
      </c>
      <c r="H7" s="239">
        <v>17</v>
      </c>
      <c r="I7" s="302">
        <v>53</v>
      </c>
      <c r="J7" s="205">
        <f t="shared" si="0"/>
        <v>237</v>
      </c>
      <c r="L7" s="25"/>
    </row>
    <row r="8" spans="2:12" x14ac:dyDescent="0.35">
      <c r="B8" s="3" t="s">
        <v>7</v>
      </c>
      <c r="D8" s="96">
        <v>42</v>
      </c>
      <c r="E8" s="13">
        <v>44</v>
      </c>
      <c r="F8" s="55">
        <v>23</v>
      </c>
      <c r="G8" s="239">
        <v>36</v>
      </c>
      <c r="H8" s="239">
        <v>17</v>
      </c>
      <c r="I8" s="302">
        <v>49</v>
      </c>
      <c r="J8" s="205">
        <f t="shared" si="0"/>
        <v>211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0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64</v>
      </c>
      <c r="E11" s="239">
        <v>50</v>
      </c>
      <c r="F11" s="239">
        <v>30</v>
      </c>
      <c r="G11" s="239">
        <v>42</v>
      </c>
      <c r="H11" s="239">
        <v>17</v>
      </c>
      <c r="I11" s="302">
        <v>54</v>
      </c>
      <c r="J11" s="205">
        <f t="shared" si="0"/>
        <v>257</v>
      </c>
    </row>
    <row r="12" spans="2:12" x14ac:dyDescent="0.35">
      <c r="B12" s="3" t="s">
        <v>611</v>
      </c>
      <c r="D12" s="248">
        <v>0</v>
      </c>
      <c r="E12" s="239">
        <v>2</v>
      </c>
      <c r="F12" s="239">
        <v>5</v>
      </c>
      <c r="G12" s="1">
        <v>11</v>
      </c>
      <c r="H12" s="239">
        <v>0</v>
      </c>
      <c r="I12" s="302">
        <v>0</v>
      </c>
      <c r="J12" s="205">
        <f t="shared" si="0"/>
        <v>18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3</v>
      </c>
      <c r="G13" s="239">
        <v>7</v>
      </c>
      <c r="H13" s="239">
        <v>0</v>
      </c>
      <c r="I13" s="302">
        <v>0</v>
      </c>
      <c r="J13" s="205">
        <f t="shared" si="0"/>
        <v>17</v>
      </c>
    </row>
    <row r="14" spans="2:12" x14ac:dyDescent="0.35">
      <c r="B14" s="3" t="s">
        <v>112</v>
      </c>
      <c r="D14" s="248">
        <v>7</v>
      </c>
      <c r="E14" s="239">
        <v>8</v>
      </c>
      <c r="F14" s="239">
        <v>5</v>
      </c>
      <c r="G14" s="239">
        <v>8</v>
      </c>
      <c r="H14" s="239">
        <v>0</v>
      </c>
      <c r="I14" s="302">
        <v>0</v>
      </c>
      <c r="J14" s="205">
        <f t="shared" si="0"/>
        <v>28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0</v>
      </c>
      <c r="G15" s="239">
        <v>5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17</v>
      </c>
      <c r="E16" s="239">
        <v>0</v>
      </c>
      <c r="F16" s="260">
        <v>0</v>
      </c>
      <c r="G16" s="263">
        <v>11</v>
      </c>
      <c r="H16" s="239">
        <v>0</v>
      </c>
      <c r="I16" s="302">
        <v>37</v>
      </c>
      <c r="J16" s="205">
        <f t="shared" si="0"/>
        <v>65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16</v>
      </c>
      <c r="G18" s="239">
        <v>0</v>
      </c>
      <c r="H18" s="303">
        <v>0</v>
      </c>
      <c r="I18" s="302">
        <v>1</v>
      </c>
      <c r="J18" s="205">
        <f t="shared" si="0"/>
        <v>17</v>
      </c>
    </row>
    <row r="19" spans="2:10" x14ac:dyDescent="0.35">
      <c r="B19" s="3" t="s">
        <v>16</v>
      </c>
      <c r="D19" s="248">
        <v>17</v>
      </c>
      <c r="E19" s="239">
        <v>0</v>
      </c>
      <c r="F19" s="260">
        <v>16</v>
      </c>
      <c r="G19" s="299">
        <v>11</v>
      </c>
      <c r="H19" s="239">
        <v>6</v>
      </c>
      <c r="I19" s="302">
        <v>38</v>
      </c>
      <c r="J19" s="205">
        <f t="shared" si="0"/>
        <v>88</v>
      </c>
    </row>
    <row r="20" spans="2:10" x14ac:dyDescent="0.35">
      <c r="B20" s="3" t="s">
        <v>17</v>
      </c>
      <c r="D20" s="304">
        <v>3.7000000000000002E-3</v>
      </c>
      <c r="E20" s="265">
        <v>7.7999999999999996E-3</v>
      </c>
      <c r="F20" s="265">
        <v>1.2999999999999999E-3</v>
      </c>
      <c r="G20" s="265">
        <v>2.3999999999999998E-3</v>
      </c>
      <c r="H20" s="265">
        <v>5.3E-3</v>
      </c>
      <c r="I20" s="305">
        <v>4.4000000000000003E-3</v>
      </c>
      <c r="J20" s="207">
        <f>AVERAGE(D20:I20)</f>
        <v>4.15E-3</v>
      </c>
    </row>
    <row r="21" spans="2:10" x14ac:dyDescent="0.35">
      <c r="B21" s="3" t="s">
        <v>18</v>
      </c>
      <c r="D21" s="304">
        <v>7.6E-3</v>
      </c>
      <c r="E21" s="265">
        <v>1.55E-2</v>
      </c>
      <c r="F21" s="265">
        <v>1.55E-2</v>
      </c>
      <c r="G21" s="265">
        <v>4.4000000000000003E-3</v>
      </c>
      <c r="H21" s="265">
        <v>4.0000000000000001E-3</v>
      </c>
      <c r="I21" s="305">
        <v>7.1000000000000004E-3</v>
      </c>
      <c r="J21" s="207">
        <f>AVERAGE(D21:I21)</f>
        <v>9.0166666666666676E-3</v>
      </c>
    </row>
    <row r="22" spans="2:10" x14ac:dyDescent="0.35">
      <c r="B22" s="3" t="s">
        <v>19</v>
      </c>
      <c r="D22" s="307">
        <v>0.74</v>
      </c>
      <c r="E22" s="268">
        <v>0.86</v>
      </c>
      <c r="F22" s="268">
        <v>0.82</v>
      </c>
      <c r="G22" s="268">
        <v>0.81</v>
      </c>
      <c r="H22" s="268">
        <v>0.54</v>
      </c>
      <c r="I22" s="308">
        <v>0.56000000000000005</v>
      </c>
      <c r="J22" s="208">
        <f>AVERAGE(D22:I22)</f>
        <v>0.72166666666666668</v>
      </c>
    </row>
    <row r="23" spans="2:10" x14ac:dyDescent="0.35">
      <c r="B23" s="3" t="s">
        <v>20</v>
      </c>
      <c r="D23" s="279">
        <v>52016</v>
      </c>
      <c r="E23" s="272">
        <v>35204</v>
      </c>
      <c r="F23" s="272">
        <v>24339</v>
      </c>
      <c r="G23" s="273">
        <v>49460</v>
      </c>
      <c r="H23" s="273">
        <v>9141</v>
      </c>
      <c r="I23" s="281">
        <v>47581</v>
      </c>
      <c r="J23" s="210">
        <f>SUM(D23:I23)</f>
        <v>217741</v>
      </c>
    </row>
    <row r="24" spans="2:10" x14ac:dyDescent="0.35">
      <c r="B24" s="3" t="s">
        <v>21</v>
      </c>
      <c r="D24" s="248">
        <v>490</v>
      </c>
      <c r="E24" s="239">
        <v>691</v>
      </c>
      <c r="F24" s="239">
        <v>238</v>
      </c>
      <c r="G24" s="239">
        <v>445</v>
      </c>
      <c r="H24" s="239">
        <v>347</v>
      </c>
      <c r="I24" s="302">
        <v>467</v>
      </c>
      <c r="J24" s="205">
        <f>SUM(D24:I24)</f>
        <v>2678</v>
      </c>
    </row>
    <row r="25" spans="2:10" x14ac:dyDescent="0.35">
      <c r="B25" s="3" t="s">
        <v>23</v>
      </c>
      <c r="D25" s="248">
        <v>1</v>
      </c>
      <c r="E25" s="239">
        <v>7</v>
      </c>
      <c r="F25" s="323" t="s">
        <v>29</v>
      </c>
      <c r="G25" s="239">
        <v>6</v>
      </c>
      <c r="H25" s="289" t="s">
        <v>29</v>
      </c>
      <c r="I25" s="302">
        <v>4</v>
      </c>
      <c r="J25" s="205">
        <f>SUM(D25:I25)</f>
        <v>18</v>
      </c>
    </row>
    <row r="26" spans="2:10" x14ac:dyDescent="0.35">
      <c r="B26" s="3" t="s">
        <v>24</v>
      </c>
      <c r="D26" s="307">
        <v>0.82</v>
      </c>
      <c r="E26" s="268">
        <v>0.82</v>
      </c>
      <c r="F26" s="323" t="s">
        <v>29</v>
      </c>
      <c r="G26" s="268">
        <v>0.74</v>
      </c>
      <c r="H26" s="289" t="s">
        <v>29</v>
      </c>
      <c r="I26" s="308">
        <v>0.85</v>
      </c>
      <c r="J26" s="208">
        <f>AVERAGE(D26:I26)</f>
        <v>0.8075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0.69</v>
      </c>
      <c r="E28" s="331">
        <v>0.67</v>
      </c>
      <c r="F28" s="332" t="s">
        <v>29</v>
      </c>
      <c r="G28" s="285">
        <v>0.7</v>
      </c>
      <c r="H28" s="280" t="s">
        <v>29</v>
      </c>
      <c r="I28" s="312">
        <v>0.67</v>
      </c>
      <c r="J28" s="212">
        <f>AVERAGE(D28:I28)</f>
        <v>0.68249999999999988</v>
      </c>
    </row>
  </sheetData>
  <pageMargins left="0.511811024" right="0.511811024" top="0.78740157500000008" bottom="0.78740157500000008" header="0.31496062000000008" footer="0.31496062000000008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633B-7997-4D7F-89C0-5DAD534F93F6}">
  <dimension ref="B3:L28"/>
  <sheetViews>
    <sheetView showGridLines="0" topLeftCell="A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61</v>
      </c>
      <c r="J4" s="291">
        <f t="shared" ref="J4:J19" si="0">SUM(D4:I4)</f>
        <v>271</v>
      </c>
      <c r="K4" s="41">
        <v>46233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4</v>
      </c>
      <c r="H5" s="239">
        <v>1</v>
      </c>
      <c r="I5" s="302">
        <v>6</v>
      </c>
      <c r="J5" s="205">
        <f t="shared" si="0"/>
        <v>28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3</v>
      </c>
      <c r="H6" s="239">
        <v>0</v>
      </c>
      <c r="I6" s="302">
        <v>3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47</v>
      </c>
      <c r="F7" s="55">
        <v>27</v>
      </c>
      <c r="G7" s="239">
        <v>40</v>
      </c>
      <c r="H7" s="239">
        <v>17</v>
      </c>
      <c r="I7" s="302">
        <v>52</v>
      </c>
      <c r="J7" s="205">
        <f t="shared" si="0"/>
        <v>234</v>
      </c>
      <c r="L7" s="25"/>
    </row>
    <row r="8" spans="2:12" x14ac:dyDescent="0.35">
      <c r="B8" s="3" t="s">
        <v>7</v>
      </c>
      <c r="D8" s="96">
        <v>40</v>
      </c>
      <c r="E8" s="13">
        <v>44</v>
      </c>
      <c r="F8" s="55">
        <v>23</v>
      </c>
      <c r="G8" s="239">
        <v>36</v>
      </c>
      <c r="H8" s="239">
        <v>16</v>
      </c>
      <c r="I8" s="302">
        <v>49</v>
      </c>
      <c r="J8" s="205">
        <f t="shared" si="0"/>
        <v>208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1</v>
      </c>
      <c r="I9" s="302">
        <v>3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67</v>
      </c>
      <c r="E11" s="239">
        <v>54</v>
      </c>
      <c r="F11" s="239">
        <v>34</v>
      </c>
      <c r="G11" s="239">
        <v>42</v>
      </c>
      <c r="H11" s="239">
        <v>18</v>
      </c>
      <c r="I11" s="302">
        <v>57</v>
      </c>
      <c r="J11" s="205">
        <f t="shared" si="0"/>
        <v>272</v>
      </c>
    </row>
    <row r="12" spans="2:12" x14ac:dyDescent="0.35">
      <c r="B12" s="3" t="s">
        <v>611</v>
      </c>
      <c r="D12" s="248">
        <v>0</v>
      </c>
      <c r="E12" s="239">
        <v>2</v>
      </c>
      <c r="F12" s="239">
        <v>4</v>
      </c>
      <c r="G12" s="1">
        <v>6</v>
      </c>
      <c r="H12" s="239">
        <v>0</v>
      </c>
      <c r="I12" s="302">
        <v>0</v>
      </c>
      <c r="J12" s="205">
        <f t="shared" si="0"/>
        <v>12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2</v>
      </c>
      <c r="G13" s="239">
        <v>1</v>
      </c>
      <c r="H13" s="239">
        <v>0</v>
      </c>
      <c r="I13" s="302">
        <v>0</v>
      </c>
      <c r="J13" s="205">
        <f t="shared" si="0"/>
        <v>8</v>
      </c>
    </row>
    <row r="14" spans="2:12" x14ac:dyDescent="0.35">
      <c r="B14" s="3" t="s">
        <v>112</v>
      </c>
      <c r="D14" s="248">
        <v>4</v>
      </c>
      <c r="E14" s="239">
        <v>10</v>
      </c>
      <c r="F14" s="239">
        <v>0</v>
      </c>
      <c r="G14" s="239">
        <v>5</v>
      </c>
      <c r="H14" s="239">
        <v>0</v>
      </c>
      <c r="I14" s="302">
        <v>2</v>
      </c>
      <c r="J14" s="205">
        <f t="shared" si="0"/>
        <v>21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1</v>
      </c>
      <c r="G15" s="239">
        <v>6</v>
      </c>
      <c r="H15" s="239">
        <v>0</v>
      </c>
      <c r="I15" s="302">
        <v>0</v>
      </c>
      <c r="J15" s="205">
        <f t="shared" si="0"/>
        <v>15</v>
      </c>
    </row>
    <row r="16" spans="2:12" x14ac:dyDescent="0.35">
      <c r="B16" s="3" t="s">
        <v>13</v>
      </c>
      <c r="D16" s="248">
        <v>17</v>
      </c>
      <c r="E16" s="239">
        <v>0</v>
      </c>
      <c r="F16" s="260">
        <v>0</v>
      </c>
      <c r="G16" s="263">
        <v>4</v>
      </c>
      <c r="H16" s="239">
        <v>0</v>
      </c>
      <c r="I16" s="302">
        <v>30</v>
      </c>
      <c r="J16" s="205">
        <f t="shared" si="0"/>
        <v>51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5</v>
      </c>
      <c r="H17" s="303">
        <v>0</v>
      </c>
      <c r="I17" s="302">
        <v>0</v>
      </c>
      <c r="J17" s="205">
        <f t="shared" si="0"/>
        <v>5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11</v>
      </c>
      <c r="G18" s="239">
        <v>4</v>
      </c>
      <c r="H18" s="303">
        <v>0</v>
      </c>
      <c r="I18" s="302">
        <v>13</v>
      </c>
      <c r="J18" s="205">
        <f t="shared" si="0"/>
        <v>28</v>
      </c>
    </row>
    <row r="19" spans="2:10" x14ac:dyDescent="0.35">
      <c r="B19" s="3" t="s">
        <v>16</v>
      </c>
      <c r="D19" s="248">
        <v>17</v>
      </c>
      <c r="E19" s="239">
        <v>0</v>
      </c>
      <c r="F19" s="260">
        <v>11</v>
      </c>
      <c r="G19" s="299">
        <v>13</v>
      </c>
      <c r="H19" s="239">
        <v>10</v>
      </c>
      <c r="I19" s="302">
        <v>43</v>
      </c>
      <c r="J19" s="205">
        <f t="shared" si="0"/>
        <v>94</v>
      </c>
    </row>
    <row r="20" spans="2:10" x14ac:dyDescent="0.35">
      <c r="B20" s="3" t="s">
        <v>17</v>
      </c>
      <c r="D20" s="304">
        <v>5.5999999999999999E-3</v>
      </c>
      <c r="E20" s="265">
        <v>1.0500000000000001E-2</v>
      </c>
      <c r="F20" s="265">
        <v>1.8E-3</v>
      </c>
      <c r="G20" s="265">
        <v>7.3000000000000001E-3</v>
      </c>
      <c r="H20" s="265">
        <v>3.9600000000000003E-2</v>
      </c>
      <c r="I20" s="305">
        <v>1.11E-2</v>
      </c>
      <c r="J20" s="207">
        <f>AVERAGE(D20:I20)</f>
        <v>1.265E-2</v>
      </c>
    </row>
    <row r="21" spans="2:10" x14ac:dyDescent="0.35">
      <c r="B21" s="3" t="s">
        <v>18</v>
      </c>
      <c r="D21" s="304">
        <v>7.4999999999999997E-3</v>
      </c>
      <c r="E21" s="265">
        <v>1.55E-2</v>
      </c>
      <c r="F21" s="265">
        <v>1.55E-2</v>
      </c>
      <c r="G21" s="265">
        <v>4.4999999999999997E-3</v>
      </c>
      <c r="H21" s="265">
        <v>5.3E-3</v>
      </c>
      <c r="I21" s="305">
        <v>7.3000000000000001E-3</v>
      </c>
      <c r="J21" s="207">
        <f>AVERAGE(D21:I21)</f>
        <v>9.2666666666666661E-3</v>
      </c>
    </row>
    <row r="22" spans="2:10" x14ac:dyDescent="0.35">
      <c r="B22" s="3" t="s">
        <v>19</v>
      </c>
      <c r="D22" s="307">
        <v>0.76</v>
      </c>
      <c r="E22" s="268">
        <v>0.85</v>
      </c>
      <c r="F22" s="268">
        <v>0.81</v>
      </c>
      <c r="G22" s="268">
        <v>0.86</v>
      </c>
      <c r="H22" s="268">
        <v>0.62</v>
      </c>
      <c r="I22" s="308">
        <v>0.57999999999999996</v>
      </c>
      <c r="J22" s="208">
        <f>AVERAGE(D22:I22)</f>
        <v>0.74666666666666659</v>
      </c>
    </row>
    <row r="23" spans="2:10" x14ac:dyDescent="0.35">
      <c r="B23" s="3" t="s">
        <v>20</v>
      </c>
      <c r="D23" s="279">
        <v>49954</v>
      </c>
      <c r="E23" s="272">
        <v>33472</v>
      </c>
      <c r="F23" s="272">
        <v>30102</v>
      </c>
      <c r="G23" s="273">
        <v>50019</v>
      </c>
      <c r="H23" s="273">
        <v>11212</v>
      </c>
      <c r="I23" s="281">
        <v>56236</v>
      </c>
      <c r="J23" s="210">
        <f>SUM(D23:I23)</f>
        <v>230995</v>
      </c>
    </row>
    <row r="24" spans="2:10" x14ac:dyDescent="0.35">
      <c r="B24" s="3" t="s">
        <v>21</v>
      </c>
      <c r="D24" s="248">
        <v>513</v>
      </c>
      <c r="E24" s="239">
        <v>698</v>
      </c>
      <c r="F24" s="239">
        <v>327</v>
      </c>
      <c r="G24" s="239">
        <v>639</v>
      </c>
      <c r="H24" s="239">
        <v>243</v>
      </c>
      <c r="I24" s="302">
        <v>724</v>
      </c>
      <c r="J24" s="205">
        <f>SUM(D24:I24)</f>
        <v>3144</v>
      </c>
    </row>
    <row r="25" spans="2:10" x14ac:dyDescent="0.35">
      <c r="B25" s="3" t="s">
        <v>23</v>
      </c>
      <c r="D25" s="248">
        <v>7</v>
      </c>
      <c r="E25" s="239">
        <v>5</v>
      </c>
      <c r="F25" s="323" t="s">
        <v>29</v>
      </c>
      <c r="G25" s="239">
        <v>6</v>
      </c>
      <c r="H25" s="289" t="s">
        <v>29</v>
      </c>
      <c r="I25" s="302">
        <v>2</v>
      </c>
      <c r="J25" s="205">
        <f>SUM(D25:I25)</f>
        <v>20</v>
      </c>
    </row>
    <row r="26" spans="2:10" x14ac:dyDescent="0.35">
      <c r="B26" s="3" t="s">
        <v>24</v>
      </c>
      <c r="D26" s="307">
        <v>0.8</v>
      </c>
      <c r="E26" s="268">
        <v>0.81</v>
      </c>
      <c r="F26" s="323" t="s">
        <v>29</v>
      </c>
      <c r="G26" s="268">
        <v>0.74</v>
      </c>
      <c r="H26" s="289" t="s">
        <v>29</v>
      </c>
      <c r="I26" s="308">
        <v>0.85</v>
      </c>
      <c r="J26" s="208">
        <f>AVERAGE(D26:I26)</f>
        <v>0.8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0.67</v>
      </c>
      <c r="F28" s="332" t="s">
        <v>29</v>
      </c>
      <c r="G28" s="285">
        <v>0.72</v>
      </c>
      <c r="H28" s="280" t="s">
        <v>29</v>
      </c>
      <c r="I28" s="312">
        <v>0.7</v>
      </c>
      <c r="J28" s="212">
        <f>AVERAGE(D28:I28)</f>
        <v>0.69750000000000001</v>
      </c>
    </row>
  </sheetData>
  <pageMargins left="0.511811024" right="0.511811024" top="0.78740157500000008" bottom="0.78740157500000008" header="0.31496062000000008" footer="0.31496062000000008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76BD-84E0-4ACA-A9FA-A4BBBE6DD783}">
  <dimension ref="B3:L28"/>
  <sheetViews>
    <sheetView showGridLines="0" topLeftCell="A10" zoomScale="90" zoomScaleNormal="90" workbookViewId="0">
      <selection activeCell="F21" sqref="F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62</v>
      </c>
      <c r="J4" s="291">
        <f t="shared" ref="J4:J19" si="0">SUM(D4:I4)</f>
        <v>272</v>
      </c>
      <c r="K4" s="41">
        <v>46234</v>
      </c>
      <c r="L4" s="25"/>
    </row>
    <row r="5" spans="2:12" x14ac:dyDescent="0.35">
      <c r="B5" s="82" t="s">
        <v>53</v>
      </c>
      <c r="D5" s="96">
        <v>2</v>
      </c>
      <c r="E5" s="13">
        <v>7</v>
      </c>
      <c r="F5" s="55">
        <v>5</v>
      </c>
      <c r="G5" s="239">
        <v>1</v>
      </c>
      <c r="H5" s="239">
        <v>1</v>
      </c>
      <c r="I5" s="302">
        <v>0</v>
      </c>
      <c r="J5" s="205">
        <f t="shared" si="0"/>
        <v>16</v>
      </c>
      <c r="K5" s="41"/>
      <c r="L5" s="25"/>
    </row>
    <row r="6" spans="2:12" x14ac:dyDescent="0.35">
      <c r="B6" s="82" t="s">
        <v>22</v>
      </c>
      <c r="D6" s="206">
        <v>0</v>
      </c>
      <c r="E6" s="316">
        <v>0</v>
      </c>
      <c r="F6" s="317">
        <v>0</v>
      </c>
      <c r="G6" s="239">
        <v>3</v>
      </c>
      <c r="H6" s="239">
        <v>0</v>
      </c>
      <c r="I6" s="302">
        <v>3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58</v>
      </c>
      <c r="E7" s="13">
        <f>E4-E5</f>
        <v>47</v>
      </c>
      <c r="F7" s="55">
        <v>27</v>
      </c>
      <c r="G7" s="239">
        <v>44</v>
      </c>
      <c r="H7" s="239">
        <v>17</v>
      </c>
      <c r="I7" s="302">
        <v>59</v>
      </c>
      <c r="J7" s="205">
        <f t="shared" si="0"/>
        <v>252</v>
      </c>
      <c r="L7" s="25"/>
    </row>
    <row r="8" spans="2:12" x14ac:dyDescent="0.35">
      <c r="B8" s="3" t="s">
        <v>7</v>
      </c>
      <c r="D8" s="96">
        <v>47</v>
      </c>
      <c r="E8" s="13">
        <v>44</v>
      </c>
      <c r="F8" s="55">
        <v>23</v>
      </c>
      <c r="G8" s="239">
        <v>39</v>
      </c>
      <c r="H8" s="239">
        <v>16</v>
      </c>
      <c r="I8" s="302">
        <v>54</v>
      </c>
      <c r="J8" s="205">
        <f t="shared" si="0"/>
        <v>223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248">
        <v>2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67</v>
      </c>
      <c r="E11" s="239">
        <v>50</v>
      </c>
      <c r="F11" s="239">
        <v>31</v>
      </c>
      <c r="G11" s="239">
        <v>60</v>
      </c>
      <c r="H11" s="239">
        <v>17</v>
      </c>
      <c r="I11" s="302">
        <v>69</v>
      </c>
      <c r="J11" s="205">
        <f t="shared" si="0"/>
        <v>294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1</v>
      </c>
      <c r="G12" s="1">
        <v>5</v>
      </c>
      <c r="H12" s="239">
        <v>0</v>
      </c>
      <c r="I12" s="302">
        <v>0</v>
      </c>
      <c r="J12" s="205">
        <f t="shared" si="0"/>
        <v>6</v>
      </c>
    </row>
    <row r="13" spans="2:12" x14ac:dyDescent="0.35">
      <c r="B13" s="3" t="s">
        <v>11</v>
      </c>
      <c r="D13" s="248">
        <v>0</v>
      </c>
      <c r="E13" s="239">
        <v>0</v>
      </c>
      <c r="F13" s="239">
        <v>0</v>
      </c>
      <c r="G13" s="239">
        <v>1</v>
      </c>
      <c r="H13" s="239">
        <v>0</v>
      </c>
      <c r="I13" s="302">
        <v>1</v>
      </c>
      <c r="J13" s="205">
        <f t="shared" si="0"/>
        <v>2</v>
      </c>
    </row>
    <row r="14" spans="2:12" x14ac:dyDescent="0.35">
      <c r="B14" s="3" t="s">
        <v>112</v>
      </c>
      <c r="D14" s="248">
        <v>10</v>
      </c>
      <c r="E14" s="239">
        <v>4</v>
      </c>
      <c r="F14" s="239">
        <v>0</v>
      </c>
      <c r="G14" s="239">
        <v>11</v>
      </c>
      <c r="H14" s="239">
        <v>1</v>
      </c>
      <c r="I14" s="302">
        <v>10</v>
      </c>
      <c r="J14" s="205">
        <f t="shared" si="0"/>
        <v>36</v>
      </c>
    </row>
    <row r="15" spans="2:12" x14ac:dyDescent="0.35">
      <c r="B15" s="3" t="s">
        <v>113</v>
      </c>
      <c r="D15" s="248">
        <v>1</v>
      </c>
      <c r="E15" s="239">
        <v>7</v>
      </c>
      <c r="F15" s="239">
        <v>0</v>
      </c>
      <c r="G15" s="239">
        <v>6</v>
      </c>
      <c r="H15" s="239">
        <v>0</v>
      </c>
      <c r="I15" s="302">
        <v>0</v>
      </c>
      <c r="J15" s="205">
        <f t="shared" si="0"/>
        <v>14</v>
      </c>
    </row>
    <row r="16" spans="2:12" x14ac:dyDescent="0.35">
      <c r="B16" s="3" t="s">
        <v>13</v>
      </c>
      <c r="D16" s="248">
        <v>16</v>
      </c>
      <c r="E16" s="239">
        <v>0</v>
      </c>
      <c r="F16" s="260">
        <v>0</v>
      </c>
      <c r="G16" s="263">
        <v>6</v>
      </c>
      <c r="H16" s="239">
        <v>0</v>
      </c>
      <c r="I16" s="302">
        <v>35</v>
      </c>
      <c r="J16" s="205">
        <f t="shared" si="0"/>
        <v>57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5</v>
      </c>
      <c r="G18" s="239">
        <v>6</v>
      </c>
      <c r="H18" s="303">
        <v>0</v>
      </c>
      <c r="I18" s="302">
        <v>12</v>
      </c>
      <c r="J18" s="205">
        <f t="shared" si="0"/>
        <v>23</v>
      </c>
    </row>
    <row r="19" spans="2:10" x14ac:dyDescent="0.35">
      <c r="B19" s="3" t="s">
        <v>16</v>
      </c>
      <c r="D19" s="248">
        <v>16</v>
      </c>
      <c r="E19" s="239">
        <v>0</v>
      </c>
      <c r="F19" s="260">
        <v>5</v>
      </c>
      <c r="G19" s="299">
        <v>12</v>
      </c>
      <c r="H19" s="239">
        <v>6</v>
      </c>
      <c r="I19" s="302">
        <v>47</v>
      </c>
      <c r="J19" s="205">
        <f t="shared" si="0"/>
        <v>86</v>
      </c>
    </row>
    <row r="20" spans="2:10" x14ac:dyDescent="0.35">
      <c r="B20" s="3" t="s">
        <v>17</v>
      </c>
      <c r="D20" s="304">
        <v>1.1900000000000001E-2</v>
      </c>
      <c r="E20" s="265">
        <v>9.9000000000000008E-3</v>
      </c>
      <c r="F20" s="265">
        <v>3.3E-3</v>
      </c>
      <c r="G20" s="265" t="s">
        <v>377</v>
      </c>
      <c r="H20" s="265">
        <v>4.0000000000000002E-4</v>
      </c>
      <c r="I20" s="305">
        <v>4.7000000000000002E-3</v>
      </c>
      <c r="J20" s="207">
        <f>AVERAGE(D20:I20)</f>
        <v>6.0400000000000002E-3</v>
      </c>
    </row>
    <row r="21" spans="2:10" x14ac:dyDescent="0.35">
      <c r="B21" s="3" t="s">
        <v>18</v>
      </c>
      <c r="D21" s="304">
        <v>7.7000000000000002E-3</v>
      </c>
      <c r="E21" s="265">
        <v>1.5800000000000002E-2</v>
      </c>
      <c r="F21" s="265">
        <v>1.5800000000000002E-2</v>
      </c>
      <c r="G21" s="265">
        <v>7.7000000000000002E-3</v>
      </c>
      <c r="H21" s="265">
        <v>5.1000000000000004E-3</v>
      </c>
      <c r="I21" s="305">
        <v>7.1999999999999998E-3</v>
      </c>
      <c r="J21" s="207">
        <f>AVERAGE(D21:I21)</f>
        <v>9.8833333333333325E-3</v>
      </c>
    </row>
    <row r="22" spans="2:10" x14ac:dyDescent="0.35">
      <c r="B22" s="3" t="s">
        <v>19</v>
      </c>
      <c r="D22" s="307">
        <v>0.78</v>
      </c>
      <c r="E22" s="268">
        <v>0.83</v>
      </c>
      <c r="F22" s="268">
        <v>0.77</v>
      </c>
      <c r="G22" s="268">
        <v>0.79</v>
      </c>
      <c r="H22" s="268">
        <v>0.68</v>
      </c>
      <c r="I22" s="308">
        <v>0.59</v>
      </c>
      <c r="J22" s="208">
        <f>AVERAGE(D22:I22)</f>
        <v>0.7400000000000001</v>
      </c>
    </row>
    <row r="23" spans="2:10" x14ac:dyDescent="0.35">
      <c r="B23" s="3" t="s">
        <v>20</v>
      </c>
      <c r="D23" s="279">
        <v>41613</v>
      </c>
      <c r="E23" s="272">
        <v>31773</v>
      </c>
      <c r="F23" s="272">
        <v>23262</v>
      </c>
      <c r="G23" s="273">
        <v>55483</v>
      </c>
      <c r="H23" s="273">
        <v>11605</v>
      </c>
      <c r="I23" s="281">
        <v>62118</v>
      </c>
      <c r="J23" s="210">
        <f>SUM(D23:I23)</f>
        <v>225854</v>
      </c>
    </row>
    <row r="24" spans="2:10" x14ac:dyDescent="0.35">
      <c r="B24" s="3" t="s">
        <v>21</v>
      </c>
      <c r="D24" s="248">
        <v>571</v>
      </c>
      <c r="E24" s="239">
        <v>733</v>
      </c>
      <c r="F24" s="239">
        <v>367</v>
      </c>
      <c r="G24" s="239">
        <v>637</v>
      </c>
      <c r="H24" s="239">
        <v>265</v>
      </c>
      <c r="I24" s="302">
        <v>697</v>
      </c>
      <c r="J24" s="205">
        <f>SUM(D24:I24)</f>
        <v>3270</v>
      </c>
    </row>
    <row r="25" spans="2:10" x14ac:dyDescent="0.35">
      <c r="B25" s="3" t="s">
        <v>23</v>
      </c>
      <c r="D25" s="248">
        <v>2</v>
      </c>
      <c r="E25" s="239">
        <v>9</v>
      </c>
      <c r="F25" s="323" t="s">
        <v>29</v>
      </c>
      <c r="G25" s="239">
        <v>6</v>
      </c>
      <c r="H25" s="289" t="s">
        <v>29</v>
      </c>
      <c r="I25" s="302">
        <v>3</v>
      </c>
      <c r="J25" s="205">
        <f>SUM(D25:I25)</f>
        <v>20</v>
      </c>
    </row>
    <row r="26" spans="2:10" x14ac:dyDescent="0.35">
      <c r="B26" s="3" t="s">
        <v>24</v>
      </c>
      <c r="D26" s="307">
        <v>0.76</v>
      </c>
      <c r="E26" s="268">
        <v>0.82</v>
      </c>
      <c r="F26" s="323" t="s">
        <v>29</v>
      </c>
      <c r="G26" s="268">
        <v>0.74</v>
      </c>
      <c r="H26" s="289" t="s">
        <v>29</v>
      </c>
      <c r="I26" s="308">
        <v>0.78</v>
      </c>
      <c r="J26" s="208">
        <f>AVERAGE(D26:I26)</f>
        <v>0.77500000000000013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0.72</v>
      </c>
      <c r="E28" s="331">
        <v>0.71</v>
      </c>
      <c r="F28" s="332" t="s">
        <v>29</v>
      </c>
      <c r="G28" s="285">
        <v>0.72</v>
      </c>
      <c r="H28" s="280" t="s">
        <v>29</v>
      </c>
      <c r="I28" s="312">
        <v>0.72</v>
      </c>
      <c r="J28" s="212">
        <f>AVERAGE(D28:I28)</f>
        <v>0.71750000000000003</v>
      </c>
    </row>
  </sheetData>
  <pageMargins left="0.511811024" right="0.511811024" top="0.78740157500000008" bottom="0.78740157500000008" header="0.31496062000000008" footer="0.31496062000000008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F9F-B2A0-41E6-982E-FA9026DC9C34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62</v>
      </c>
      <c r="J4" s="291">
        <f t="shared" ref="J4:J19" si="0">SUM(D4:I4)</f>
        <v>272</v>
      </c>
      <c r="K4" s="41">
        <v>46235</v>
      </c>
      <c r="L4" s="25"/>
    </row>
    <row r="5" spans="2:12" x14ac:dyDescent="0.35">
      <c r="B5" s="82" t="s">
        <v>53</v>
      </c>
      <c r="D5" s="96">
        <v>2</v>
      </c>
      <c r="E5" s="13">
        <v>7</v>
      </c>
      <c r="F5" s="55">
        <v>5</v>
      </c>
      <c r="G5" s="239">
        <v>1</v>
      </c>
      <c r="H5" s="239">
        <v>1</v>
      </c>
      <c r="I5" s="302">
        <v>0</v>
      </c>
      <c r="J5" s="205">
        <f t="shared" si="0"/>
        <v>16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2</v>
      </c>
      <c r="H6" s="239">
        <v>0</v>
      </c>
      <c r="I6" s="302">
        <v>7</v>
      </c>
      <c r="J6" s="205">
        <f t="shared" si="0"/>
        <v>14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v>27</v>
      </c>
      <c r="G7" s="239">
        <v>44</v>
      </c>
      <c r="H7" s="239">
        <v>17</v>
      </c>
      <c r="I7" s="302">
        <v>55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40</v>
      </c>
      <c r="H8" s="239">
        <v>16</v>
      </c>
      <c r="I8" s="302">
        <v>50</v>
      </c>
      <c r="J8" s="205">
        <f t="shared" si="0"/>
        <v>216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48</v>
      </c>
      <c r="E11" s="239">
        <v>43</v>
      </c>
      <c r="F11" s="239">
        <v>29</v>
      </c>
      <c r="G11" s="239">
        <v>49</v>
      </c>
      <c r="H11" s="239">
        <v>17</v>
      </c>
      <c r="I11" s="302">
        <v>55</v>
      </c>
      <c r="J11" s="205">
        <f t="shared" si="0"/>
        <v>241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0</v>
      </c>
      <c r="G12" s="1">
        <v>0</v>
      </c>
      <c r="H12" s="239">
        <v>0</v>
      </c>
      <c r="I12" s="302">
        <v>0</v>
      </c>
      <c r="J12" s="205">
        <f t="shared" si="0"/>
        <v>0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0</v>
      </c>
      <c r="G14" s="239">
        <v>7</v>
      </c>
      <c r="H14" s="239">
        <v>1</v>
      </c>
      <c r="I14" s="302">
        <v>0</v>
      </c>
      <c r="J14" s="205">
        <f t="shared" si="0"/>
        <v>8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12</v>
      </c>
      <c r="E16" s="239">
        <v>0</v>
      </c>
      <c r="F16" s="260">
        <v>0</v>
      </c>
      <c r="G16" s="263">
        <v>8</v>
      </c>
      <c r="H16" s="239">
        <v>0</v>
      </c>
      <c r="I16" s="302">
        <v>41</v>
      </c>
      <c r="J16" s="205">
        <f t="shared" si="0"/>
        <v>61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1</v>
      </c>
      <c r="F18" s="260">
        <v>5</v>
      </c>
      <c r="G18" s="239">
        <v>0</v>
      </c>
      <c r="H18" s="303">
        <v>0</v>
      </c>
      <c r="I18" s="302">
        <v>7</v>
      </c>
      <c r="J18" s="205">
        <f t="shared" si="0"/>
        <v>13</v>
      </c>
    </row>
    <row r="19" spans="2:10" x14ac:dyDescent="0.35">
      <c r="B19" s="3" t="s">
        <v>16</v>
      </c>
      <c r="D19" s="248">
        <v>12</v>
      </c>
      <c r="E19" s="239">
        <v>1</v>
      </c>
      <c r="F19" s="260">
        <v>5</v>
      </c>
      <c r="G19" s="299">
        <v>8</v>
      </c>
      <c r="H19" s="239">
        <v>1</v>
      </c>
      <c r="I19" s="302">
        <v>48</v>
      </c>
      <c r="J19" s="205">
        <f t="shared" si="0"/>
        <v>75</v>
      </c>
    </row>
    <row r="20" spans="2:10" x14ac:dyDescent="0.35">
      <c r="B20" s="3" t="s">
        <v>17</v>
      </c>
      <c r="D20" s="304">
        <v>2.1700000000000001E-2</v>
      </c>
      <c r="E20" s="265">
        <v>1.38E-2</v>
      </c>
      <c r="F20" s="265" t="s">
        <v>495</v>
      </c>
      <c r="G20" s="265">
        <v>1.3100000000000001E-2</v>
      </c>
      <c r="H20" s="265">
        <v>6.0000000000000001E-3</v>
      </c>
      <c r="I20" s="305">
        <v>6.4999999999999997E-3</v>
      </c>
      <c r="J20" s="207">
        <f>AVERAGE(D20:I20)</f>
        <v>1.222E-2</v>
      </c>
    </row>
    <row r="21" spans="2:10" x14ac:dyDescent="0.35">
      <c r="B21" s="3" t="s">
        <v>18</v>
      </c>
      <c r="D21" s="304">
        <v>8.2000000000000007E-3</v>
      </c>
      <c r="E21" s="265">
        <v>1.54E-2</v>
      </c>
      <c r="F21" s="265">
        <v>1.54E-2</v>
      </c>
      <c r="G21" s="265">
        <v>5.1999999999999998E-3</v>
      </c>
      <c r="H21" s="265">
        <v>5.3E-3</v>
      </c>
      <c r="I21" s="305">
        <v>7.1999999999999998E-3</v>
      </c>
      <c r="J21" s="207">
        <f>AVERAGE(D21:I21)</f>
        <v>9.4500000000000001E-3</v>
      </c>
    </row>
    <row r="22" spans="2:10" x14ac:dyDescent="0.35">
      <c r="B22" s="3" t="s">
        <v>19</v>
      </c>
      <c r="D22" s="307">
        <v>0.69</v>
      </c>
      <c r="E22" s="268">
        <v>0.73</v>
      </c>
      <c r="F22" s="268">
        <v>0.7</v>
      </c>
      <c r="G22" s="268">
        <v>0.69</v>
      </c>
      <c r="H22" s="268">
        <v>0.67</v>
      </c>
      <c r="I22" s="308">
        <v>0.49</v>
      </c>
      <c r="J22" s="208">
        <f>AVERAGE(D22:I22)</f>
        <v>0.66166666666666663</v>
      </c>
    </row>
    <row r="23" spans="2:10" x14ac:dyDescent="0.35">
      <c r="B23" s="3" t="s">
        <v>20</v>
      </c>
      <c r="D23" s="279">
        <v>32161</v>
      </c>
      <c r="E23" s="272">
        <v>28524</v>
      </c>
      <c r="F23" s="272">
        <v>24002</v>
      </c>
      <c r="G23" s="273">
        <v>40462</v>
      </c>
      <c r="H23" s="273">
        <v>11337</v>
      </c>
      <c r="I23" s="281">
        <v>43891</v>
      </c>
      <c r="J23" s="210">
        <f>SUM(D23:I23)</f>
        <v>180377</v>
      </c>
    </row>
    <row r="24" spans="2:10" x14ac:dyDescent="0.35">
      <c r="B24" s="3" t="s">
        <v>21</v>
      </c>
      <c r="D24" s="248">
        <v>429</v>
      </c>
      <c r="E24" s="239">
        <v>627</v>
      </c>
      <c r="F24" s="239">
        <v>291</v>
      </c>
      <c r="G24" s="239">
        <v>486</v>
      </c>
      <c r="H24" s="239">
        <v>275</v>
      </c>
      <c r="I24" s="302">
        <v>483</v>
      </c>
      <c r="J24" s="205">
        <f>SUM(D24:I24)</f>
        <v>2591</v>
      </c>
    </row>
    <row r="25" spans="2:10" x14ac:dyDescent="0.35">
      <c r="B25" s="3" t="s">
        <v>23</v>
      </c>
      <c r="D25" s="248">
        <v>3</v>
      </c>
      <c r="E25" s="239">
        <v>12</v>
      </c>
      <c r="F25" s="323" t="s">
        <v>29</v>
      </c>
      <c r="G25" s="239">
        <v>11</v>
      </c>
      <c r="H25" s="289" t="s">
        <v>29</v>
      </c>
      <c r="I25" s="302">
        <v>0</v>
      </c>
      <c r="J25" s="205">
        <f>SUM(D25:I25)</f>
        <v>26</v>
      </c>
    </row>
    <row r="26" spans="2:10" x14ac:dyDescent="0.35">
      <c r="B26" s="3" t="s">
        <v>24</v>
      </c>
      <c r="D26" s="307">
        <v>0.75</v>
      </c>
      <c r="E26" s="268">
        <v>0.83</v>
      </c>
      <c r="F26" s="323" t="s">
        <v>29</v>
      </c>
      <c r="G26" s="268">
        <v>0.67</v>
      </c>
      <c r="H26" s="289" t="s">
        <v>29</v>
      </c>
      <c r="I26" s="308">
        <v>0.76</v>
      </c>
      <c r="J26" s="208">
        <f>AVERAGE(D26:I26)</f>
        <v>0.75249999999999995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0.71</v>
      </c>
      <c r="F28" s="332" t="s">
        <v>29</v>
      </c>
      <c r="G28" s="285">
        <v>0.72</v>
      </c>
      <c r="H28" s="280" t="s">
        <v>29</v>
      </c>
      <c r="I28" s="312">
        <v>0.72</v>
      </c>
      <c r="J28" s="212">
        <f>AVERAGE(D28:I28)</f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E776-E795-489B-9543-3C67E90971CC}">
  <dimension ref="B3:L28"/>
  <sheetViews>
    <sheetView showGridLines="0" topLeftCell="A8" zoomScale="90" zoomScaleNormal="90" workbookViewId="0">
      <selection activeCell="L7" sqref="L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62</v>
      </c>
      <c r="J4" s="291">
        <f t="shared" ref="J4:J19" si="0">SUM(D4:I4)</f>
        <v>272</v>
      </c>
      <c r="K4" s="41">
        <v>46237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2</v>
      </c>
      <c r="H5" s="239">
        <v>1</v>
      </c>
      <c r="I5" s="302">
        <v>5</v>
      </c>
      <c r="J5" s="205">
        <f t="shared" si="0"/>
        <v>25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3</v>
      </c>
      <c r="H6" s="239">
        <v>0</v>
      </c>
      <c r="I6" s="302">
        <v>0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v>27</v>
      </c>
      <c r="G7" s="239">
        <v>42</v>
      </c>
      <c r="H7" s="239">
        <v>17</v>
      </c>
      <c r="I7" s="302">
        <v>57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16</v>
      </c>
      <c r="I8" s="302">
        <v>52</v>
      </c>
      <c r="J8" s="205">
        <f t="shared" si="0"/>
        <v>216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21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60</v>
      </c>
      <c r="E11" s="239">
        <v>46</v>
      </c>
      <c r="F11" s="239">
        <v>24</v>
      </c>
      <c r="G11" s="239">
        <v>49</v>
      </c>
      <c r="H11" s="239">
        <v>17</v>
      </c>
      <c r="I11" s="302">
        <v>58</v>
      </c>
      <c r="J11" s="205">
        <f t="shared" si="0"/>
        <v>254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2</v>
      </c>
      <c r="G12" s="1">
        <v>2</v>
      </c>
      <c r="H12" s="239">
        <v>0</v>
      </c>
      <c r="I12" s="302">
        <v>2</v>
      </c>
      <c r="J12" s="205">
        <f t="shared" si="0"/>
        <v>6</v>
      </c>
    </row>
    <row r="13" spans="2:12" x14ac:dyDescent="0.35">
      <c r="B13" s="3" t="s">
        <v>11</v>
      </c>
      <c r="D13" s="248">
        <v>9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5</v>
      </c>
      <c r="E14" s="239">
        <v>6</v>
      </c>
      <c r="F14" s="239">
        <v>1</v>
      </c>
      <c r="G14" s="239">
        <v>7</v>
      </c>
      <c r="H14" s="239">
        <v>0</v>
      </c>
      <c r="I14" s="302">
        <v>0</v>
      </c>
      <c r="J14" s="205">
        <f t="shared" si="0"/>
        <v>19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12</v>
      </c>
      <c r="E16" s="239">
        <v>0</v>
      </c>
      <c r="F16" s="260">
        <v>0</v>
      </c>
      <c r="G16" s="263">
        <v>8</v>
      </c>
      <c r="H16" s="239">
        <v>0</v>
      </c>
      <c r="I16" s="302">
        <v>47</v>
      </c>
      <c r="J16" s="205">
        <f t="shared" si="0"/>
        <v>67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3</v>
      </c>
      <c r="J18" s="205">
        <f t="shared" si="0"/>
        <v>3</v>
      </c>
    </row>
    <row r="19" spans="2:10" x14ac:dyDescent="0.35">
      <c r="B19" s="3" t="s">
        <v>16</v>
      </c>
      <c r="D19" s="248">
        <v>12</v>
      </c>
      <c r="E19" s="239">
        <v>0</v>
      </c>
      <c r="F19" s="260">
        <v>0</v>
      </c>
      <c r="G19" s="299">
        <v>8</v>
      </c>
      <c r="H19" s="239">
        <v>2</v>
      </c>
      <c r="I19" s="302">
        <v>50</v>
      </c>
      <c r="J19" s="205">
        <f t="shared" si="0"/>
        <v>72</v>
      </c>
    </row>
    <row r="20" spans="2:10" x14ac:dyDescent="0.35">
      <c r="B20" s="3" t="s">
        <v>17</v>
      </c>
      <c r="D20" s="304">
        <v>5.8999999999999999E-3</v>
      </c>
      <c r="E20" s="265">
        <v>2.4899999999999999E-2</v>
      </c>
      <c r="F20" s="265">
        <v>1.35E-2</v>
      </c>
      <c r="G20" s="265">
        <v>3.5000000000000001E-3</v>
      </c>
      <c r="H20" s="265">
        <v>1.8E-3</v>
      </c>
      <c r="I20" s="305">
        <v>4.5999999999999999E-3</v>
      </c>
      <c r="J20" s="207">
        <f>AVERAGE(D20:I20)</f>
        <v>9.0333333333333342E-3</v>
      </c>
    </row>
    <row r="21" spans="2:10" x14ac:dyDescent="0.35">
      <c r="B21" s="3" t="s">
        <v>18</v>
      </c>
      <c r="D21" s="304">
        <v>5.8999999999999999E-3</v>
      </c>
      <c r="E21" s="265">
        <v>2.23E-2</v>
      </c>
      <c r="F21" s="265">
        <v>2.23E-2</v>
      </c>
      <c r="G21" s="265">
        <v>3.5000000000000001E-3</v>
      </c>
      <c r="H21" s="265">
        <v>8.9999999999999998E-4</v>
      </c>
      <c r="I21" s="305">
        <v>4.5999999999999999E-3</v>
      </c>
      <c r="J21" s="207">
        <f>AVERAGE(D21:I21)</f>
        <v>9.9166666666666674E-3</v>
      </c>
    </row>
    <row r="22" spans="2:10" x14ac:dyDescent="0.35">
      <c r="B22" s="3" t="s">
        <v>19</v>
      </c>
      <c r="D22" s="307">
        <v>0.81</v>
      </c>
      <c r="E22" s="268">
        <v>0.74</v>
      </c>
      <c r="F22" s="268">
        <v>0.71</v>
      </c>
      <c r="G22" s="268">
        <v>0.69</v>
      </c>
      <c r="H22" s="268">
        <v>0.62</v>
      </c>
      <c r="I22" s="308">
        <v>0.52</v>
      </c>
      <c r="J22" s="208">
        <f>AVERAGE(D22:I22)</f>
        <v>0.68166666666666664</v>
      </c>
    </row>
    <row r="23" spans="2:10" x14ac:dyDescent="0.35">
      <c r="B23" s="3" t="s">
        <v>20</v>
      </c>
      <c r="D23" s="279">
        <v>51526</v>
      </c>
      <c r="E23" s="272">
        <v>28517</v>
      </c>
      <c r="F23" s="272">
        <v>26771</v>
      </c>
      <c r="G23" s="273">
        <v>40462</v>
      </c>
      <c r="H23" s="273">
        <v>10575</v>
      </c>
      <c r="I23" s="281">
        <v>52028</v>
      </c>
      <c r="J23" s="210">
        <f>SUM(D23:I23)</f>
        <v>209879</v>
      </c>
    </row>
    <row r="24" spans="2:10" x14ac:dyDescent="0.35">
      <c r="B24" s="3" t="s">
        <v>21</v>
      </c>
      <c r="D24" s="248">
        <v>401</v>
      </c>
      <c r="E24" s="239">
        <v>682</v>
      </c>
      <c r="F24" s="239">
        <v>286</v>
      </c>
      <c r="G24" s="239">
        <v>486</v>
      </c>
      <c r="H24" s="239">
        <v>220</v>
      </c>
      <c r="I24" s="302">
        <v>475</v>
      </c>
      <c r="J24" s="205">
        <f>SUM(D24:I24)</f>
        <v>2550</v>
      </c>
    </row>
    <row r="25" spans="2:10" x14ac:dyDescent="0.35">
      <c r="B25" s="3" t="s">
        <v>23</v>
      </c>
      <c r="D25" s="248">
        <v>13</v>
      </c>
      <c r="E25" s="239">
        <v>19</v>
      </c>
      <c r="F25" s="323" t="s">
        <v>29</v>
      </c>
      <c r="G25" s="239">
        <v>19</v>
      </c>
      <c r="H25" s="289" t="s">
        <v>29</v>
      </c>
      <c r="I25" s="302">
        <v>21</v>
      </c>
      <c r="J25" s="205">
        <f>SUM(D25:I25)</f>
        <v>72</v>
      </c>
    </row>
    <row r="26" spans="2:10" x14ac:dyDescent="0.35">
      <c r="B26" s="3" t="s">
        <v>24</v>
      </c>
      <c r="D26" s="307">
        <v>0.77</v>
      </c>
      <c r="E26" s="268">
        <v>0.89</v>
      </c>
      <c r="F26" s="323" t="s">
        <v>29</v>
      </c>
      <c r="G26" s="268">
        <v>0.71</v>
      </c>
      <c r="H26" s="289" t="s">
        <v>29</v>
      </c>
      <c r="I26" s="308">
        <v>0.7</v>
      </c>
      <c r="J26" s="208">
        <f>AVERAGE(D26:I26)</f>
        <v>0.76750000000000007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0.71</v>
      </c>
      <c r="F28" s="332" t="s">
        <v>29</v>
      </c>
      <c r="G28" s="285">
        <v>0.72</v>
      </c>
      <c r="H28" s="280" t="s">
        <v>29</v>
      </c>
      <c r="I28" s="312">
        <v>0.71</v>
      </c>
      <c r="J28" s="212">
        <f>AVERAGE(D28:I28)</f>
        <v>0.71750000000000003</v>
      </c>
    </row>
  </sheetData>
  <pageMargins left="0.511811024" right="0.511811024" top="0.78740157500000008" bottom="0.78740157500000008" header="0.31496062000000008" footer="0.31496062000000008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75E2-66DF-4C0E-B504-DAE45F7A7CE2}">
  <dimension ref="B3:L28"/>
  <sheetViews>
    <sheetView showGridLines="0" topLeftCell="A14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63</v>
      </c>
      <c r="J4" s="291">
        <f t="shared" ref="J4:J19" si="0">SUM(D4:I4)</f>
        <v>273</v>
      </c>
      <c r="K4" s="41">
        <v>46238</v>
      </c>
      <c r="L4" s="25"/>
    </row>
    <row r="5" spans="2:12" x14ac:dyDescent="0.35">
      <c r="B5" s="82" t="s">
        <v>53</v>
      </c>
      <c r="D5" s="96">
        <v>5</v>
      </c>
      <c r="E5" s="13">
        <v>7</v>
      </c>
      <c r="F5" s="55">
        <v>5</v>
      </c>
      <c r="G5" s="239">
        <v>2</v>
      </c>
      <c r="H5" s="239">
        <v>1</v>
      </c>
      <c r="I5" s="302">
        <v>5</v>
      </c>
      <c r="J5" s="205">
        <f t="shared" si="0"/>
        <v>25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3</v>
      </c>
      <c r="H6" s="239">
        <v>0</v>
      </c>
      <c r="I6" s="302">
        <v>12</v>
      </c>
      <c r="J6" s="205">
        <f t="shared" si="0"/>
        <v>17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47</v>
      </c>
      <c r="F7" s="55">
        <v>27</v>
      </c>
      <c r="G7" s="239">
        <v>42</v>
      </c>
      <c r="H7" s="239">
        <v>17</v>
      </c>
      <c r="I7" s="302">
        <v>46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43</v>
      </c>
      <c r="E8" s="13">
        <v>44</v>
      </c>
      <c r="F8" s="55">
        <v>23</v>
      </c>
      <c r="G8" s="239">
        <v>38</v>
      </c>
      <c r="H8" s="239">
        <v>17</v>
      </c>
      <c r="I8" s="302">
        <v>43</v>
      </c>
      <c r="J8" s="205">
        <f t="shared" si="0"/>
        <v>208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0</v>
      </c>
      <c r="I9" s="302">
        <v>3</v>
      </c>
      <c r="J9" s="205">
        <f t="shared" si="0"/>
        <v>18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61</v>
      </c>
      <c r="E11" s="239">
        <v>44</v>
      </c>
      <c r="F11" s="239">
        <v>31</v>
      </c>
      <c r="G11" s="239">
        <v>49</v>
      </c>
      <c r="H11" s="239">
        <v>17</v>
      </c>
      <c r="I11" s="302">
        <v>40</v>
      </c>
      <c r="J11" s="205">
        <f t="shared" si="0"/>
        <v>242</v>
      </c>
    </row>
    <row r="12" spans="2:12" x14ac:dyDescent="0.35">
      <c r="B12" s="3" t="s">
        <v>611</v>
      </c>
      <c r="D12" s="248">
        <v>3</v>
      </c>
      <c r="E12" s="239">
        <v>1</v>
      </c>
      <c r="F12" s="239">
        <v>4</v>
      </c>
      <c r="G12" s="1">
        <v>4</v>
      </c>
      <c r="H12" s="239">
        <v>0</v>
      </c>
      <c r="I12" s="302">
        <v>5</v>
      </c>
      <c r="J12" s="205">
        <f t="shared" si="0"/>
        <v>17</v>
      </c>
    </row>
    <row r="13" spans="2:12" x14ac:dyDescent="0.35">
      <c r="B13" s="3" t="s">
        <v>11</v>
      </c>
      <c r="D13" s="248">
        <v>8</v>
      </c>
      <c r="E13" s="239">
        <v>0</v>
      </c>
      <c r="F13" s="239">
        <v>2</v>
      </c>
      <c r="G13" s="239">
        <v>0</v>
      </c>
      <c r="H13" s="239">
        <v>0</v>
      </c>
      <c r="I13" s="302">
        <v>0</v>
      </c>
      <c r="J13" s="205">
        <f t="shared" si="0"/>
        <v>10</v>
      </c>
    </row>
    <row r="14" spans="2:12" x14ac:dyDescent="0.35">
      <c r="B14" s="3" t="s">
        <v>112</v>
      </c>
      <c r="D14" s="248">
        <v>2</v>
      </c>
      <c r="E14" s="239">
        <v>0</v>
      </c>
      <c r="F14" s="239">
        <v>0</v>
      </c>
      <c r="G14" s="239">
        <v>10</v>
      </c>
      <c r="H14" s="239">
        <v>0</v>
      </c>
      <c r="I14" s="302">
        <v>0</v>
      </c>
      <c r="J14" s="205">
        <f t="shared" si="0"/>
        <v>12</v>
      </c>
    </row>
    <row r="15" spans="2:12" x14ac:dyDescent="0.35">
      <c r="B15" s="3" t="s">
        <v>113</v>
      </c>
      <c r="D15" s="248">
        <v>2</v>
      </c>
      <c r="E15" s="239">
        <v>5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22</v>
      </c>
      <c r="E16" s="239">
        <v>0</v>
      </c>
      <c r="F16" s="260">
        <v>0</v>
      </c>
      <c r="G16" s="263">
        <v>5</v>
      </c>
      <c r="H16" s="239">
        <v>0</v>
      </c>
      <c r="I16" s="302">
        <v>42</v>
      </c>
      <c r="J16" s="205">
        <f t="shared" si="0"/>
        <v>69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3</v>
      </c>
      <c r="G18" s="239">
        <v>0</v>
      </c>
      <c r="H18" s="303">
        <v>0</v>
      </c>
      <c r="I18" s="302">
        <v>1</v>
      </c>
      <c r="J18" s="205">
        <f t="shared" si="0"/>
        <v>4</v>
      </c>
    </row>
    <row r="19" spans="2:10" x14ac:dyDescent="0.35">
      <c r="B19" s="3" t="s">
        <v>16</v>
      </c>
      <c r="D19" s="248">
        <v>22</v>
      </c>
      <c r="E19" s="239">
        <v>0</v>
      </c>
      <c r="F19" s="260">
        <v>3</v>
      </c>
      <c r="G19" s="299">
        <v>5</v>
      </c>
      <c r="H19" s="239">
        <v>15</v>
      </c>
      <c r="I19" s="302">
        <v>43</v>
      </c>
      <c r="J19" s="205">
        <f t="shared" si="0"/>
        <v>88</v>
      </c>
    </row>
    <row r="20" spans="2:10" x14ac:dyDescent="0.35">
      <c r="B20" s="3" t="s">
        <v>17</v>
      </c>
      <c r="D20" s="304">
        <v>3.7000000000000002E-3</v>
      </c>
      <c r="E20" s="265">
        <v>7.7000000000000002E-3</v>
      </c>
      <c r="F20" s="265">
        <v>4.1000000000000003E-3</v>
      </c>
      <c r="G20" s="265">
        <v>2.2000000000000001E-3</v>
      </c>
      <c r="H20" s="265">
        <v>6.9999999999999999E-4</v>
      </c>
      <c r="I20" s="305">
        <v>2.2700000000000001E-2</v>
      </c>
      <c r="J20" s="207">
        <f>AVERAGE(D20:I20)</f>
        <v>6.8499999999999993E-3</v>
      </c>
    </row>
    <row r="21" spans="2:10" x14ac:dyDescent="0.35">
      <c r="B21" s="3" t="s">
        <v>18</v>
      </c>
      <c r="D21" s="304">
        <v>4.8999999999999998E-3</v>
      </c>
      <c r="E21" s="265">
        <v>2.4199999999999999E-2</v>
      </c>
      <c r="F21" s="265">
        <v>2.4199999999999999E-2</v>
      </c>
      <c r="G21" s="265">
        <v>3.3999999999999998E-3</v>
      </c>
      <c r="H21" s="265">
        <v>8.9999999999999998E-4</v>
      </c>
      <c r="I21" s="305">
        <v>1.44E-2</v>
      </c>
      <c r="J21" s="207">
        <f>AVERAGE(D21:I21)</f>
        <v>1.1999999999999999E-2</v>
      </c>
    </row>
    <row r="22" spans="2:10" x14ac:dyDescent="0.35">
      <c r="B22" s="3" t="s">
        <v>19</v>
      </c>
      <c r="D22" s="307">
        <v>0.78</v>
      </c>
      <c r="E22" s="268">
        <v>0.73</v>
      </c>
      <c r="F22" s="268">
        <v>0.63</v>
      </c>
      <c r="G22" s="268">
        <v>0.72</v>
      </c>
      <c r="H22" s="268">
        <v>0.55000000000000004</v>
      </c>
      <c r="I22" s="308">
        <v>0.45</v>
      </c>
      <c r="J22" s="208">
        <f>AVERAGE(D22:I22)</f>
        <v>0.64333333333333342</v>
      </c>
    </row>
    <row r="23" spans="2:10" x14ac:dyDescent="0.35">
      <c r="B23" s="3" t="s">
        <v>20</v>
      </c>
      <c r="D23" s="279">
        <v>47510</v>
      </c>
      <c r="E23" s="272">
        <v>23371</v>
      </c>
      <c r="F23" s="272">
        <v>19952</v>
      </c>
      <c r="G23" s="273">
        <v>42273</v>
      </c>
      <c r="H23" s="273">
        <v>9353</v>
      </c>
      <c r="I23" s="281">
        <v>29317</v>
      </c>
      <c r="J23" s="210">
        <f>SUM(D23:I23)</f>
        <v>171776</v>
      </c>
    </row>
    <row r="24" spans="2:10" x14ac:dyDescent="0.35">
      <c r="B24" s="3" t="s">
        <v>21</v>
      </c>
      <c r="D24" s="248">
        <v>689</v>
      </c>
      <c r="E24" s="239">
        <v>477</v>
      </c>
      <c r="F24" s="239">
        <v>358</v>
      </c>
      <c r="G24" s="239">
        <v>476</v>
      </c>
      <c r="H24" s="239">
        <v>145</v>
      </c>
      <c r="I24" s="302">
        <v>366</v>
      </c>
      <c r="J24" s="205">
        <f>SUM(D24:I24)</f>
        <v>2511</v>
      </c>
    </row>
    <row r="25" spans="2:10" x14ac:dyDescent="0.35">
      <c r="B25" s="3" t="s">
        <v>23</v>
      </c>
      <c r="D25" s="248">
        <v>8</v>
      </c>
      <c r="E25" s="239">
        <v>10</v>
      </c>
      <c r="F25" s="323" t="s">
        <v>29</v>
      </c>
      <c r="G25" s="239">
        <v>10</v>
      </c>
      <c r="H25" s="289" t="s">
        <v>29</v>
      </c>
      <c r="I25" s="302">
        <v>2</v>
      </c>
      <c r="J25" s="205">
        <f>SUM(D25:I25)</f>
        <v>30</v>
      </c>
    </row>
    <row r="26" spans="2:10" x14ac:dyDescent="0.35">
      <c r="B26" s="3" t="s">
        <v>24</v>
      </c>
      <c r="D26" s="307">
        <v>0.79</v>
      </c>
      <c r="E26" s="268">
        <v>0.9</v>
      </c>
      <c r="F26" s="323" t="s">
        <v>29</v>
      </c>
      <c r="G26" s="268">
        <v>0.72</v>
      </c>
      <c r="H26" s="289" t="s">
        <v>29</v>
      </c>
      <c r="I26" s="308">
        <v>0.87</v>
      </c>
      <c r="J26" s="208">
        <f>AVERAGE(D26:I26)</f>
        <v>0.82000000000000006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0.7</v>
      </c>
      <c r="F28" s="332" t="s">
        <v>29</v>
      </c>
      <c r="G28" s="285">
        <v>0.72</v>
      </c>
      <c r="H28" s="280" t="s">
        <v>29</v>
      </c>
      <c r="I28" s="312">
        <v>0.71</v>
      </c>
      <c r="J28" s="212">
        <f>AVERAGE(D28:I28)</f>
        <v>0.71499999999999997</v>
      </c>
    </row>
  </sheetData>
  <pageMargins left="0.511811024" right="0.511811024" top="0.78740157500000008" bottom="0.78740157500000008" header="0.31496062000000008" footer="0.31496062000000008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B30A-3E44-4AD5-A896-3DAF2170A873}">
  <dimension ref="B3:L28"/>
  <sheetViews>
    <sheetView showGridLines="0" topLeftCell="A11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63</v>
      </c>
      <c r="J4" s="291">
        <f t="shared" ref="J4:J19" si="0">SUM(D4:I4)</f>
        <v>273</v>
      </c>
      <c r="K4" s="41">
        <v>46239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4</v>
      </c>
      <c r="H6" s="239">
        <v>1</v>
      </c>
      <c r="I6" s="302">
        <v>2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49</v>
      </c>
      <c r="F7" s="55">
        <v>27</v>
      </c>
      <c r="G7" s="239">
        <v>42</v>
      </c>
      <c r="H7" s="239">
        <v>15</v>
      </c>
      <c r="I7" s="302">
        <v>55</v>
      </c>
      <c r="J7" s="205">
        <f t="shared" si="0"/>
        <v>239</v>
      </c>
      <c r="L7" s="25"/>
    </row>
    <row r="8" spans="2:12" x14ac:dyDescent="0.35">
      <c r="B8" s="3" t="s">
        <v>7</v>
      </c>
      <c r="D8" s="96">
        <v>41</v>
      </c>
      <c r="E8" s="13">
        <v>46</v>
      </c>
      <c r="F8" s="55">
        <v>24</v>
      </c>
      <c r="G8" s="239">
        <v>38</v>
      </c>
      <c r="H8" s="239">
        <v>14</v>
      </c>
      <c r="I8" s="302">
        <v>50</v>
      </c>
      <c r="J8" s="205">
        <f t="shared" si="0"/>
        <v>213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63</v>
      </c>
      <c r="E11" s="239">
        <v>57</v>
      </c>
      <c r="F11" s="239">
        <v>32</v>
      </c>
      <c r="G11" s="239">
        <v>43</v>
      </c>
      <c r="H11" s="239">
        <v>15</v>
      </c>
      <c r="I11" s="302">
        <v>56</v>
      </c>
      <c r="J11" s="205">
        <f t="shared" si="0"/>
        <v>266</v>
      </c>
    </row>
    <row r="12" spans="2:12" x14ac:dyDescent="0.35">
      <c r="B12" s="3" t="s">
        <v>611</v>
      </c>
      <c r="D12" s="248">
        <v>0</v>
      </c>
      <c r="E12" s="239">
        <v>0</v>
      </c>
      <c r="F12" s="239">
        <v>3</v>
      </c>
      <c r="G12" s="1">
        <v>0</v>
      </c>
      <c r="H12" s="239">
        <v>0</v>
      </c>
      <c r="I12" s="302">
        <v>0</v>
      </c>
      <c r="J12" s="205">
        <f t="shared" si="0"/>
        <v>3</v>
      </c>
    </row>
    <row r="13" spans="2:12" x14ac:dyDescent="0.35">
      <c r="B13" s="3" t="s">
        <v>11</v>
      </c>
      <c r="D13" s="248">
        <v>6</v>
      </c>
      <c r="E13" s="239">
        <v>0</v>
      </c>
      <c r="F13" s="239">
        <v>2</v>
      </c>
      <c r="G13" s="239">
        <v>0</v>
      </c>
      <c r="H13" s="239">
        <v>0</v>
      </c>
      <c r="I13" s="302">
        <v>1</v>
      </c>
      <c r="J13" s="205">
        <f t="shared" si="0"/>
        <v>9</v>
      </c>
    </row>
    <row r="14" spans="2:12" x14ac:dyDescent="0.35">
      <c r="B14" s="3" t="s">
        <v>112</v>
      </c>
      <c r="D14" s="248">
        <v>12</v>
      </c>
      <c r="E14" s="239">
        <v>4</v>
      </c>
      <c r="F14" s="239">
        <v>7</v>
      </c>
      <c r="G14" s="239">
        <v>4</v>
      </c>
      <c r="H14" s="239">
        <v>0</v>
      </c>
      <c r="I14" s="302">
        <v>2</v>
      </c>
      <c r="J14" s="205">
        <f t="shared" si="0"/>
        <v>29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18</v>
      </c>
      <c r="E16" s="239">
        <v>0</v>
      </c>
      <c r="F16" s="260">
        <v>0</v>
      </c>
      <c r="G16" s="263">
        <v>4</v>
      </c>
      <c r="H16" s="239">
        <v>0</v>
      </c>
      <c r="I16" s="302">
        <v>44</v>
      </c>
      <c r="J16" s="205">
        <f t="shared" si="0"/>
        <v>66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7</v>
      </c>
      <c r="E18" s="239">
        <v>2</v>
      </c>
      <c r="F18" s="260">
        <v>9</v>
      </c>
      <c r="G18" s="239">
        <v>2</v>
      </c>
      <c r="H18" s="303">
        <v>0</v>
      </c>
      <c r="I18" s="302">
        <v>14</v>
      </c>
      <c r="J18" s="205">
        <f t="shared" si="0"/>
        <v>34</v>
      </c>
    </row>
    <row r="19" spans="2:10" x14ac:dyDescent="0.35">
      <c r="B19" s="3" t="s">
        <v>16</v>
      </c>
      <c r="D19" s="248">
        <v>25</v>
      </c>
      <c r="E19" s="239">
        <v>2</v>
      </c>
      <c r="F19" s="260">
        <v>9</v>
      </c>
      <c r="G19" s="299">
        <v>6</v>
      </c>
      <c r="H19" s="239">
        <v>20</v>
      </c>
      <c r="I19" s="302">
        <v>58</v>
      </c>
      <c r="J19" s="205">
        <f t="shared" si="0"/>
        <v>120</v>
      </c>
    </row>
    <row r="20" spans="2:10" x14ac:dyDescent="0.35">
      <c r="B20" s="3" t="s">
        <v>17</v>
      </c>
      <c r="D20" s="304">
        <v>6.0000000000000001E-3</v>
      </c>
      <c r="E20" s="265">
        <v>1.4E-2</v>
      </c>
      <c r="F20" s="265">
        <v>3.3999999999999998E-3</v>
      </c>
      <c r="G20" s="265">
        <v>3.2000000000000002E-3</v>
      </c>
      <c r="H20" s="265">
        <v>2.5999999999999999E-3</v>
      </c>
      <c r="I20" s="305">
        <v>8.6E-3</v>
      </c>
      <c r="J20" s="207">
        <f>AVERAGE(D20:I20)</f>
        <v>6.3E-3</v>
      </c>
    </row>
    <row r="21" spans="2:10" x14ac:dyDescent="0.35">
      <c r="B21" s="3" t="s">
        <v>18</v>
      </c>
      <c r="D21" s="304">
        <v>5.8999999999999999E-3</v>
      </c>
      <c r="E21" s="306">
        <v>2.0299999999999999E-2</v>
      </c>
      <c r="F21" s="265">
        <v>2.0299999999999999E-2</v>
      </c>
      <c r="G21" s="265">
        <v>3.3E-3</v>
      </c>
      <c r="H21" s="265">
        <v>1.1999999999999999E-3</v>
      </c>
      <c r="I21" s="305">
        <v>1.6E-2</v>
      </c>
      <c r="J21" s="207">
        <f>AVERAGE(D21:I21)</f>
        <v>1.1166666666666667E-2</v>
      </c>
    </row>
    <row r="22" spans="2:10" x14ac:dyDescent="0.35">
      <c r="B22" s="3" t="s">
        <v>19</v>
      </c>
      <c r="D22" s="307">
        <v>0.8</v>
      </c>
      <c r="E22" s="268">
        <v>0.81</v>
      </c>
      <c r="F22" s="268">
        <v>0.79</v>
      </c>
      <c r="G22" s="268">
        <v>0.83</v>
      </c>
      <c r="H22" s="268">
        <v>0.77</v>
      </c>
      <c r="I22" s="308">
        <v>0.65</v>
      </c>
      <c r="J22" s="208">
        <f>AVERAGE(D22:I22)</f>
        <v>0.77500000000000002</v>
      </c>
    </row>
    <row r="23" spans="2:10" x14ac:dyDescent="0.35">
      <c r="B23" s="3" t="s">
        <v>20</v>
      </c>
      <c r="D23" s="279">
        <v>50297</v>
      </c>
      <c r="E23" s="272">
        <v>33391</v>
      </c>
      <c r="F23" s="272">
        <v>24952</v>
      </c>
      <c r="G23" s="273">
        <v>52187</v>
      </c>
      <c r="H23" s="273">
        <v>11559</v>
      </c>
      <c r="I23" s="281">
        <v>55620</v>
      </c>
      <c r="J23" s="210">
        <f>SUM(D23:I23)</f>
        <v>228006</v>
      </c>
    </row>
    <row r="24" spans="2:10" x14ac:dyDescent="0.35">
      <c r="B24" s="3" t="s">
        <v>21</v>
      </c>
      <c r="D24" s="248">
        <v>444</v>
      </c>
      <c r="E24" s="239">
        <v>593</v>
      </c>
      <c r="F24" s="239">
        <v>294</v>
      </c>
      <c r="G24" s="239">
        <v>590</v>
      </c>
      <c r="H24" s="239">
        <v>56</v>
      </c>
      <c r="I24" s="302">
        <v>382</v>
      </c>
      <c r="J24" s="205">
        <f>SUM(D24:I24)</f>
        <v>2359</v>
      </c>
    </row>
    <row r="25" spans="2:10" x14ac:dyDescent="0.35">
      <c r="B25" s="3" t="s">
        <v>23</v>
      </c>
      <c r="D25" s="248">
        <v>3</v>
      </c>
      <c r="E25" s="239">
        <v>6</v>
      </c>
      <c r="F25" s="277" t="s">
        <v>29</v>
      </c>
      <c r="G25" s="239">
        <v>10</v>
      </c>
      <c r="H25" s="289" t="s">
        <v>29</v>
      </c>
      <c r="I25" s="302">
        <v>6</v>
      </c>
      <c r="J25" s="205">
        <f>SUM(D25:I25)</f>
        <v>25</v>
      </c>
    </row>
    <row r="26" spans="2:10" x14ac:dyDescent="0.35">
      <c r="B26" s="3" t="s">
        <v>24</v>
      </c>
      <c r="D26" s="307">
        <v>0.77</v>
      </c>
      <c r="E26" s="268">
        <v>0.86</v>
      </c>
      <c r="F26" s="277" t="s">
        <v>29</v>
      </c>
      <c r="G26" s="268">
        <v>0.69</v>
      </c>
      <c r="H26" s="289" t="s">
        <v>29</v>
      </c>
      <c r="I26" s="308">
        <v>0.87</v>
      </c>
      <c r="J26" s="208">
        <f>AVERAGE(D26:I26)</f>
        <v>0.79749999999999999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0.7</v>
      </c>
      <c r="F28" s="311" t="s">
        <v>29</v>
      </c>
      <c r="G28" s="285">
        <v>0.72</v>
      </c>
      <c r="H28" s="280" t="s">
        <v>29</v>
      </c>
      <c r="I28" s="312">
        <v>0.72</v>
      </c>
      <c r="J28" s="212">
        <f>AVERAGE(D28:I28)</f>
        <v>0.71750000000000003</v>
      </c>
    </row>
  </sheetData>
  <pageMargins left="0.511811024" right="0.511811024" top="0.78740157500000008" bottom="0.78740157500000008" header="0.31496062000000008" footer="0.31496062000000008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AB89-34C7-4C9F-8CB6-CD05BDC2D5C1}">
  <dimension ref="B3:L28"/>
  <sheetViews>
    <sheetView showGridLines="0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60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274</v>
      </c>
      <c r="K4" s="41">
        <v>46240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4</v>
      </c>
      <c r="H6" s="239">
        <v>1</v>
      </c>
      <c r="I6" s="302">
        <v>1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49</v>
      </c>
      <c r="F7" s="55">
        <v>27</v>
      </c>
      <c r="G7" s="239">
        <v>42</v>
      </c>
      <c r="H7" s="239">
        <v>15</v>
      </c>
      <c r="I7" s="302">
        <v>58</v>
      </c>
      <c r="J7" s="205">
        <f t="shared" si="0"/>
        <v>242</v>
      </c>
      <c r="L7" s="25"/>
    </row>
    <row r="8" spans="2:12" x14ac:dyDescent="0.35">
      <c r="B8" s="3" t="s">
        <v>7</v>
      </c>
      <c r="D8" s="96">
        <v>41</v>
      </c>
      <c r="E8" s="13">
        <v>46</v>
      </c>
      <c r="F8" s="55">
        <v>24</v>
      </c>
      <c r="G8" s="239">
        <v>38</v>
      </c>
      <c r="H8" s="239">
        <v>15</v>
      </c>
      <c r="I8" s="302">
        <v>52</v>
      </c>
      <c r="J8" s="205">
        <f t="shared" si="0"/>
        <v>216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4</v>
      </c>
      <c r="H9" s="239">
        <v>0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1</v>
      </c>
      <c r="H10" s="239">
        <v>0</v>
      </c>
      <c r="I10" s="302">
        <v>0</v>
      </c>
      <c r="J10" s="205">
        <f t="shared" si="0"/>
        <v>6</v>
      </c>
    </row>
    <row r="11" spans="2:12" x14ac:dyDescent="0.35">
      <c r="B11" s="3" t="s">
        <v>10</v>
      </c>
      <c r="D11" s="248">
        <v>70</v>
      </c>
      <c r="E11" s="239">
        <v>59</v>
      </c>
      <c r="F11" s="239">
        <v>31</v>
      </c>
      <c r="G11" s="239">
        <v>52</v>
      </c>
      <c r="H11" s="239">
        <v>15</v>
      </c>
      <c r="I11" s="302">
        <v>56</v>
      </c>
      <c r="J11" s="205">
        <f t="shared" si="0"/>
        <v>283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6</v>
      </c>
      <c r="G12" s="1">
        <v>2</v>
      </c>
      <c r="H12" s="239">
        <v>0</v>
      </c>
      <c r="I12" s="302">
        <v>0</v>
      </c>
      <c r="J12" s="205">
        <f t="shared" si="0"/>
        <v>9</v>
      </c>
    </row>
    <row r="13" spans="2:12" x14ac:dyDescent="0.35">
      <c r="B13" s="3" t="s">
        <v>11</v>
      </c>
      <c r="D13" s="248">
        <v>10</v>
      </c>
      <c r="E13" s="239">
        <v>0</v>
      </c>
      <c r="F13" s="239">
        <v>3</v>
      </c>
      <c r="G13" s="239">
        <v>1</v>
      </c>
      <c r="H13" s="239">
        <v>0</v>
      </c>
      <c r="I13" s="302">
        <v>0</v>
      </c>
      <c r="J13" s="205">
        <f t="shared" si="0"/>
        <v>14</v>
      </c>
    </row>
    <row r="14" spans="2:12" x14ac:dyDescent="0.35">
      <c r="B14" s="3" t="s">
        <v>112</v>
      </c>
      <c r="D14" s="248">
        <v>7</v>
      </c>
      <c r="E14" s="239">
        <v>10</v>
      </c>
      <c r="F14" s="239">
        <v>0</v>
      </c>
      <c r="G14" s="239">
        <v>8</v>
      </c>
      <c r="H14" s="239">
        <v>0</v>
      </c>
      <c r="I14" s="302">
        <v>0</v>
      </c>
      <c r="J14" s="205">
        <f t="shared" si="0"/>
        <v>25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10</v>
      </c>
    </row>
    <row r="16" spans="2:12" x14ac:dyDescent="0.35">
      <c r="B16" s="3" t="s">
        <v>13</v>
      </c>
      <c r="D16" s="248">
        <v>13</v>
      </c>
      <c r="E16" s="239">
        <v>0</v>
      </c>
      <c r="F16" s="260">
        <v>0</v>
      </c>
      <c r="G16" s="263">
        <v>5</v>
      </c>
      <c r="H16" s="239">
        <v>0</v>
      </c>
      <c r="I16" s="302">
        <v>37</v>
      </c>
      <c r="J16" s="205">
        <f t="shared" si="0"/>
        <v>55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11</v>
      </c>
      <c r="E18" s="239">
        <v>4</v>
      </c>
      <c r="F18" s="260">
        <v>17</v>
      </c>
      <c r="G18" s="239">
        <v>8</v>
      </c>
      <c r="H18" s="303">
        <v>0</v>
      </c>
      <c r="I18" s="302">
        <v>10</v>
      </c>
      <c r="J18" s="205">
        <f t="shared" si="0"/>
        <v>50</v>
      </c>
    </row>
    <row r="19" spans="2:10" x14ac:dyDescent="0.35">
      <c r="B19" s="3" t="s">
        <v>16</v>
      </c>
      <c r="D19" s="248">
        <v>24</v>
      </c>
      <c r="E19" s="239">
        <v>4</v>
      </c>
      <c r="F19" s="260">
        <v>17</v>
      </c>
      <c r="G19" s="299">
        <v>13</v>
      </c>
      <c r="H19" s="239">
        <v>6</v>
      </c>
      <c r="I19" s="302">
        <v>47</v>
      </c>
      <c r="J19" s="205">
        <f t="shared" si="0"/>
        <v>111</v>
      </c>
    </row>
    <row r="20" spans="2:10" x14ac:dyDescent="0.35">
      <c r="B20" s="3" t="s">
        <v>17</v>
      </c>
      <c r="D20" s="304">
        <v>2.0999999999999999E-3</v>
      </c>
      <c r="E20" s="265">
        <v>8.8000000000000005E-3</v>
      </c>
      <c r="F20" s="265">
        <v>1.4E-3</v>
      </c>
      <c r="G20" s="265">
        <v>9.1000000000000004E-3</v>
      </c>
      <c r="H20" s="265">
        <v>2.0000000000000001E-4</v>
      </c>
      <c r="I20" s="305">
        <v>6.9999999999999999E-4</v>
      </c>
      <c r="J20" s="207">
        <f>AVERAGE(D20:I20)</f>
        <v>3.7166666666666667E-3</v>
      </c>
    </row>
    <row r="21" spans="2:10" x14ac:dyDescent="0.35">
      <c r="B21" s="3" t="s">
        <v>18</v>
      </c>
      <c r="D21" s="304">
        <v>3.0000000000000001E-3</v>
      </c>
      <c r="E21" s="306">
        <v>1.2200000000000001E-2</v>
      </c>
      <c r="F21" s="265">
        <v>1.2200000000000001E-2</v>
      </c>
      <c r="G21" s="265">
        <v>3.0000000000000001E-3</v>
      </c>
      <c r="H21" s="265">
        <v>1E-3</v>
      </c>
      <c r="I21" s="305">
        <v>1.5299999999999999E-2</v>
      </c>
      <c r="J21" s="207">
        <f>AVERAGE(D21:I21)</f>
        <v>7.7833333333333331E-3</v>
      </c>
    </row>
    <row r="22" spans="2:10" x14ac:dyDescent="0.35">
      <c r="B22" s="3" t="s">
        <v>19</v>
      </c>
      <c r="D22" s="307">
        <v>0.86</v>
      </c>
      <c r="E22" s="268">
        <v>0.79</v>
      </c>
      <c r="F22" s="268">
        <v>0.88</v>
      </c>
      <c r="G22" s="268">
        <v>0.87</v>
      </c>
      <c r="H22" s="268">
        <v>0.52</v>
      </c>
      <c r="I22" s="308">
        <v>0.71</v>
      </c>
      <c r="J22" s="208">
        <f>AVERAGE(D22:I22)</f>
        <v>0.77166666666666661</v>
      </c>
    </row>
    <row r="23" spans="2:10" x14ac:dyDescent="0.35">
      <c r="B23" s="3" t="s">
        <v>20</v>
      </c>
      <c r="D23" s="279">
        <v>69169</v>
      </c>
      <c r="E23" s="272">
        <v>36469</v>
      </c>
      <c r="F23" s="272">
        <v>26763</v>
      </c>
      <c r="G23" s="273">
        <v>61499</v>
      </c>
      <c r="H23" s="273">
        <v>7774</v>
      </c>
      <c r="I23" s="281">
        <v>63695</v>
      </c>
      <c r="J23" s="210">
        <f>SUM(D23:I23)</f>
        <v>265369</v>
      </c>
    </row>
    <row r="24" spans="2:10" x14ac:dyDescent="0.35">
      <c r="B24" s="3" t="s">
        <v>21</v>
      </c>
      <c r="D24" s="248">
        <v>553</v>
      </c>
      <c r="E24" s="239">
        <v>617</v>
      </c>
      <c r="F24" s="239">
        <v>444</v>
      </c>
      <c r="G24" s="239">
        <v>642</v>
      </c>
      <c r="H24" s="239">
        <v>241</v>
      </c>
      <c r="I24" s="302">
        <v>653</v>
      </c>
      <c r="J24" s="205">
        <f>SUM(D24:I24)</f>
        <v>3150</v>
      </c>
    </row>
    <row r="25" spans="2:10" x14ac:dyDescent="0.35">
      <c r="B25" s="3" t="s">
        <v>23</v>
      </c>
      <c r="D25" s="248">
        <v>8</v>
      </c>
      <c r="E25" s="239">
        <v>11</v>
      </c>
      <c r="F25" s="277" t="s">
        <v>29</v>
      </c>
      <c r="G25" s="239">
        <v>4</v>
      </c>
      <c r="H25" s="289" t="s">
        <v>29</v>
      </c>
      <c r="I25" s="302">
        <v>3</v>
      </c>
      <c r="J25" s="205">
        <f>SUM(D25:I25)</f>
        <v>26</v>
      </c>
    </row>
    <row r="26" spans="2:10" x14ac:dyDescent="0.35">
      <c r="B26" s="3" t="s">
        <v>24</v>
      </c>
      <c r="D26" s="307">
        <v>0.76</v>
      </c>
      <c r="E26" s="268">
        <v>0.88</v>
      </c>
      <c r="F26" s="277" t="s">
        <v>29</v>
      </c>
      <c r="G26" s="268">
        <v>0.69</v>
      </c>
      <c r="H26" s="289" t="s">
        <v>29</v>
      </c>
      <c r="I26" s="308">
        <v>0.87</v>
      </c>
      <c r="J26" s="208">
        <f>AVERAGE(D26:I26)</f>
        <v>0.8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0.7</v>
      </c>
      <c r="F28" s="311" t="s">
        <v>29</v>
      </c>
      <c r="G28" s="285">
        <v>0.72</v>
      </c>
      <c r="H28" s="280" t="s">
        <v>29</v>
      </c>
      <c r="I28" s="312">
        <v>0.73</v>
      </c>
      <c r="J28" s="212">
        <f>AVERAGE(D28:I28)</f>
        <v>0.72</v>
      </c>
    </row>
  </sheetData>
  <pageMargins left="0.511811024" right="0.511811024" top="0.78740157500000008" bottom="0.78740157500000008" header="0.31496062000000008" footer="0.31496062000000008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72F9-F9DC-40E6-A268-9D2951CDAE06}">
  <dimension ref="B3:L28"/>
  <sheetViews>
    <sheetView showGridLines="0" topLeftCell="A13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46241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2</v>
      </c>
      <c r="H6" s="239">
        <v>1</v>
      </c>
      <c r="I6" s="302">
        <v>1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49</v>
      </c>
      <c r="F7" s="55">
        <v>27</v>
      </c>
      <c r="G7" s="239">
        <v>45</v>
      </c>
      <c r="H7" s="239">
        <v>15</v>
      </c>
      <c r="I7" s="302">
        <v>58</v>
      </c>
      <c r="J7" s="205">
        <f t="shared" si="0"/>
        <v>248</v>
      </c>
      <c r="L7" s="25"/>
    </row>
    <row r="8" spans="2:12" x14ac:dyDescent="0.35">
      <c r="B8" s="3" t="s">
        <v>7</v>
      </c>
      <c r="D8" s="96">
        <v>42</v>
      </c>
      <c r="E8" s="13">
        <v>46</v>
      </c>
      <c r="F8" s="55">
        <v>24</v>
      </c>
      <c r="G8" s="239">
        <v>41</v>
      </c>
      <c r="H8" s="239">
        <v>15</v>
      </c>
      <c r="I8" s="302">
        <v>52</v>
      </c>
      <c r="J8" s="205">
        <f t="shared" si="0"/>
        <v>220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0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66</v>
      </c>
      <c r="E11" s="239">
        <v>48</v>
      </c>
      <c r="F11" s="239">
        <v>36</v>
      </c>
      <c r="G11" s="239">
        <v>57</v>
      </c>
      <c r="H11" s="239">
        <v>15</v>
      </c>
      <c r="I11" s="302">
        <v>53</v>
      </c>
      <c r="J11" s="205">
        <f t="shared" si="0"/>
        <v>275</v>
      </c>
    </row>
    <row r="12" spans="2:12" x14ac:dyDescent="0.35">
      <c r="B12" s="3" t="s">
        <v>611</v>
      </c>
      <c r="D12" s="248">
        <v>2</v>
      </c>
      <c r="E12" s="239">
        <v>2</v>
      </c>
      <c r="F12" s="239">
        <v>6</v>
      </c>
      <c r="G12" s="1">
        <v>8</v>
      </c>
      <c r="H12" s="239">
        <v>0</v>
      </c>
      <c r="I12" s="302">
        <v>7</v>
      </c>
      <c r="J12" s="205">
        <f t="shared" si="0"/>
        <v>25</v>
      </c>
    </row>
    <row r="13" spans="2:12" x14ac:dyDescent="0.35">
      <c r="B13" s="3" t="s">
        <v>11</v>
      </c>
      <c r="D13" s="248">
        <v>12</v>
      </c>
      <c r="E13" s="239">
        <v>0</v>
      </c>
      <c r="F13" s="239">
        <v>3</v>
      </c>
      <c r="G13" s="239">
        <v>10</v>
      </c>
      <c r="H13" s="239">
        <v>0</v>
      </c>
      <c r="I13" s="302">
        <v>0</v>
      </c>
      <c r="J13" s="205">
        <f t="shared" si="0"/>
        <v>25</v>
      </c>
    </row>
    <row r="14" spans="2:12" x14ac:dyDescent="0.35">
      <c r="B14" s="3" t="s">
        <v>112</v>
      </c>
      <c r="D14" s="248">
        <v>10</v>
      </c>
      <c r="E14" s="239">
        <v>4</v>
      </c>
      <c r="F14" s="239">
        <v>6</v>
      </c>
      <c r="G14" s="239">
        <v>6</v>
      </c>
      <c r="H14" s="239">
        <v>0</v>
      </c>
      <c r="I14" s="302">
        <v>4</v>
      </c>
      <c r="J14" s="205">
        <f t="shared" si="0"/>
        <v>30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12</v>
      </c>
    </row>
    <row r="16" spans="2:12" x14ac:dyDescent="0.35">
      <c r="B16" s="3" t="s">
        <v>13</v>
      </c>
      <c r="D16" s="248">
        <v>13</v>
      </c>
      <c r="E16" s="239">
        <v>0</v>
      </c>
      <c r="F16" s="260">
        <v>0</v>
      </c>
      <c r="G16" s="263">
        <v>9</v>
      </c>
      <c r="H16" s="239">
        <v>0</v>
      </c>
      <c r="I16" s="302">
        <v>22</v>
      </c>
      <c r="J16" s="205">
        <f t="shared" si="0"/>
        <v>44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4</v>
      </c>
      <c r="E18" s="239">
        <v>1</v>
      </c>
      <c r="F18" s="260">
        <v>14</v>
      </c>
      <c r="G18" s="239">
        <v>6</v>
      </c>
      <c r="H18" s="303">
        <v>0</v>
      </c>
      <c r="I18" s="302">
        <v>2</v>
      </c>
      <c r="J18" s="205">
        <f t="shared" si="0"/>
        <v>27</v>
      </c>
    </row>
    <row r="19" spans="2:10" x14ac:dyDescent="0.35">
      <c r="B19" s="3" t="s">
        <v>16</v>
      </c>
      <c r="D19" s="248">
        <v>17</v>
      </c>
      <c r="E19" s="239">
        <v>1</v>
      </c>
      <c r="F19" s="260">
        <v>14</v>
      </c>
      <c r="G19" s="299">
        <v>15</v>
      </c>
      <c r="H19" s="239">
        <v>5</v>
      </c>
      <c r="I19" s="302">
        <v>24</v>
      </c>
      <c r="J19" s="205">
        <f t="shared" si="0"/>
        <v>76</v>
      </c>
    </row>
    <row r="20" spans="2:10" x14ac:dyDescent="0.35">
      <c r="B20" s="3" t="s">
        <v>17</v>
      </c>
      <c r="D20" s="304">
        <v>2.7000000000000001E-3</v>
      </c>
      <c r="E20" s="265">
        <v>6.7000000000000002E-3</v>
      </c>
      <c r="F20" s="265">
        <v>4.1000000000000003E-3</v>
      </c>
      <c r="G20" s="265">
        <v>3.2000000000000002E-3</v>
      </c>
      <c r="H20" s="265">
        <v>1.9E-3</v>
      </c>
      <c r="I20" s="305">
        <v>1.2999999999999999E-3</v>
      </c>
      <c r="J20" s="207">
        <f>AVERAGE(D20:I20)</f>
        <v>3.316666666666667E-3</v>
      </c>
    </row>
    <row r="21" spans="2:10" x14ac:dyDescent="0.35">
      <c r="B21" s="3" t="s">
        <v>18</v>
      </c>
      <c r="D21" s="304">
        <v>4.4000000000000003E-3</v>
      </c>
      <c r="E21" s="306">
        <v>1.5900000000000001E-2</v>
      </c>
      <c r="F21" s="265">
        <v>1.5900000000000001E-2</v>
      </c>
      <c r="G21" s="265">
        <v>3.0000000000000001E-3</v>
      </c>
      <c r="H21" s="265">
        <v>1.1000000000000001E-3</v>
      </c>
      <c r="I21" s="305">
        <v>8.0000000000000002E-3</v>
      </c>
      <c r="J21" s="207">
        <f>AVERAGE(D21:I21)</f>
        <v>8.0499999999999999E-3</v>
      </c>
    </row>
    <row r="22" spans="2:10" x14ac:dyDescent="0.35">
      <c r="B22" s="3" t="s">
        <v>19</v>
      </c>
      <c r="D22" s="307">
        <v>0.78</v>
      </c>
      <c r="E22" s="268">
        <v>0.83</v>
      </c>
      <c r="F22" s="268">
        <v>0.78</v>
      </c>
      <c r="G22" s="268">
        <v>0.83</v>
      </c>
      <c r="H22" s="268">
        <v>0.6</v>
      </c>
      <c r="I22" s="308">
        <v>0.6</v>
      </c>
      <c r="J22" s="208">
        <f>AVERAGE(D22:I22)</f>
        <v>0.73666666666666669</v>
      </c>
    </row>
    <row r="23" spans="2:10" x14ac:dyDescent="0.35">
      <c r="B23" s="3" t="s">
        <v>20</v>
      </c>
      <c r="D23" s="279">
        <v>66654</v>
      </c>
      <c r="E23" s="272">
        <v>32151</v>
      </c>
      <c r="F23" s="272">
        <v>28568</v>
      </c>
      <c r="G23" s="273">
        <v>62257</v>
      </c>
      <c r="H23" s="273">
        <v>8944</v>
      </c>
      <c r="I23" s="281">
        <v>49630</v>
      </c>
      <c r="J23" s="210">
        <f>SUM(D23:I23)</f>
        <v>248204</v>
      </c>
    </row>
    <row r="24" spans="2:10" x14ac:dyDescent="0.35">
      <c r="B24" s="3" t="s">
        <v>21</v>
      </c>
      <c r="D24" s="248">
        <v>573</v>
      </c>
      <c r="E24" s="239">
        <v>586</v>
      </c>
      <c r="F24" s="239">
        <v>429</v>
      </c>
      <c r="G24" s="239">
        <v>714</v>
      </c>
      <c r="H24" s="239">
        <v>245</v>
      </c>
      <c r="I24" s="302">
        <v>491</v>
      </c>
      <c r="J24" s="205">
        <f>SUM(D24:I24)</f>
        <v>3038</v>
      </c>
    </row>
    <row r="25" spans="2:10" x14ac:dyDescent="0.35">
      <c r="B25" s="3" t="s">
        <v>23</v>
      </c>
      <c r="D25" s="248">
        <v>12</v>
      </c>
      <c r="E25" s="239">
        <v>9</v>
      </c>
      <c r="F25" s="277" t="s">
        <v>29</v>
      </c>
      <c r="G25" s="239">
        <v>10</v>
      </c>
      <c r="H25" s="289" t="s">
        <v>29</v>
      </c>
      <c r="I25" s="302">
        <v>3</v>
      </c>
      <c r="J25" s="205">
        <f>SUM(D25:I25)</f>
        <v>34</v>
      </c>
    </row>
    <row r="26" spans="2:10" x14ac:dyDescent="0.35">
      <c r="B26" s="3" t="s">
        <v>24</v>
      </c>
      <c r="D26" s="307">
        <v>0.76</v>
      </c>
      <c r="E26" s="268">
        <v>0.87</v>
      </c>
      <c r="F26" s="277" t="s">
        <v>29</v>
      </c>
      <c r="G26" s="268">
        <v>0.69</v>
      </c>
      <c r="H26" s="289" t="s">
        <v>29</v>
      </c>
      <c r="I26" s="308">
        <v>0.82</v>
      </c>
      <c r="J26" s="208">
        <f>AVERAGE(D26:I26)</f>
        <v>0.78499999999999992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0.75</v>
      </c>
      <c r="E28" s="331">
        <v>0.7</v>
      </c>
      <c r="F28" s="311" t="s">
        <v>29</v>
      </c>
      <c r="G28" s="285">
        <v>0.72</v>
      </c>
      <c r="H28" s="280" t="s">
        <v>29</v>
      </c>
      <c r="I28" s="312">
        <v>0.74</v>
      </c>
      <c r="J28" s="212">
        <f>AVERAGE(D28:I28)</f>
        <v>0.72750000000000004</v>
      </c>
    </row>
  </sheetData>
  <pageMargins left="0.511811024" right="0.511811024" top="0.78740157500000008" bottom="0.78740157500000008" header="0.31496062000000008" footer="0.31496062000000008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A629-A7B8-44E7-8DAD-5CE40185869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46242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3</v>
      </c>
      <c r="H6" s="239">
        <v>1</v>
      </c>
      <c r="I6" s="302">
        <v>3</v>
      </c>
      <c r="J6" s="205">
        <f t="shared" si="0"/>
        <v>11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49</v>
      </c>
      <c r="F7" s="55">
        <v>27</v>
      </c>
      <c r="G7" s="239">
        <v>44</v>
      </c>
      <c r="H7" s="239">
        <v>15</v>
      </c>
      <c r="I7" s="302">
        <v>56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42</v>
      </c>
      <c r="E8" s="13">
        <v>46</v>
      </c>
      <c r="F8" s="55">
        <v>24</v>
      </c>
      <c r="G8" s="239">
        <v>40</v>
      </c>
      <c r="H8" s="239">
        <v>15</v>
      </c>
      <c r="I8" s="302">
        <v>50</v>
      </c>
      <c r="J8" s="205">
        <f t="shared" si="0"/>
        <v>217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0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49</v>
      </c>
      <c r="E11" s="239">
        <v>38</v>
      </c>
      <c r="F11" s="239">
        <v>41</v>
      </c>
      <c r="G11" s="239">
        <v>39</v>
      </c>
      <c r="H11" s="239">
        <v>15</v>
      </c>
      <c r="I11" s="302">
        <v>55</v>
      </c>
      <c r="J11" s="205">
        <f t="shared" si="0"/>
        <v>237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6</v>
      </c>
      <c r="G12" s="1">
        <v>10</v>
      </c>
      <c r="H12" s="239">
        <v>0</v>
      </c>
      <c r="I12" s="302">
        <v>4</v>
      </c>
      <c r="J12" s="205">
        <f t="shared" si="0"/>
        <v>23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4</v>
      </c>
      <c r="G13" s="239">
        <v>10</v>
      </c>
      <c r="H13" s="239">
        <v>0</v>
      </c>
      <c r="I13" s="302">
        <v>2</v>
      </c>
      <c r="J13" s="205">
        <f t="shared" si="0"/>
        <v>23</v>
      </c>
    </row>
    <row r="14" spans="2:12" x14ac:dyDescent="0.35">
      <c r="B14" s="3" t="s">
        <v>112</v>
      </c>
      <c r="D14" s="248">
        <v>6</v>
      </c>
      <c r="E14" s="239">
        <v>3</v>
      </c>
      <c r="F14" s="239">
        <v>0</v>
      </c>
      <c r="G14" s="239">
        <v>4</v>
      </c>
      <c r="H14" s="239">
        <v>0</v>
      </c>
      <c r="I14" s="302">
        <v>0</v>
      </c>
      <c r="J14" s="205">
        <f t="shared" si="0"/>
        <v>13</v>
      </c>
    </row>
    <row r="15" spans="2:12" x14ac:dyDescent="0.35">
      <c r="B15" s="3" t="s">
        <v>113</v>
      </c>
      <c r="D15" s="248">
        <v>1</v>
      </c>
      <c r="E15" s="239">
        <v>7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16</v>
      </c>
      <c r="E16" s="239">
        <v>0</v>
      </c>
      <c r="F16" s="260">
        <v>0</v>
      </c>
      <c r="G16" s="263">
        <v>10</v>
      </c>
      <c r="H16" s="239">
        <v>0</v>
      </c>
      <c r="I16" s="302">
        <v>21</v>
      </c>
      <c r="J16" s="205">
        <f t="shared" si="0"/>
        <v>47</v>
      </c>
    </row>
    <row r="17" spans="2:10" x14ac:dyDescent="0.35">
      <c r="B17" s="3" t="s">
        <v>14</v>
      </c>
      <c r="D17" s="248">
        <v>0</v>
      </c>
      <c r="E17" s="239">
        <v>2</v>
      </c>
      <c r="F17" s="260">
        <v>4</v>
      </c>
      <c r="G17" s="239">
        <v>6</v>
      </c>
      <c r="H17" s="303">
        <v>0</v>
      </c>
      <c r="I17" s="302">
        <v>0</v>
      </c>
      <c r="J17" s="205">
        <f t="shared" si="0"/>
        <v>12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6</v>
      </c>
      <c r="G18" s="239">
        <v>7</v>
      </c>
      <c r="H18" s="303">
        <v>0</v>
      </c>
      <c r="I18" s="302">
        <v>2</v>
      </c>
      <c r="J18" s="205">
        <f t="shared" si="0"/>
        <v>15</v>
      </c>
    </row>
    <row r="19" spans="2:10" x14ac:dyDescent="0.35">
      <c r="B19" s="3" t="s">
        <v>16</v>
      </c>
      <c r="D19" s="248">
        <v>16</v>
      </c>
      <c r="E19" s="239">
        <v>2</v>
      </c>
      <c r="F19" s="260">
        <v>10</v>
      </c>
      <c r="G19" s="299">
        <v>21</v>
      </c>
      <c r="H19" s="239">
        <v>0</v>
      </c>
      <c r="I19" s="302">
        <v>23</v>
      </c>
      <c r="J19" s="205">
        <f t="shared" si="0"/>
        <v>72</v>
      </c>
    </row>
    <row r="20" spans="2:10" x14ac:dyDescent="0.35">
      <c r="B20" s="3" t="s">
        <v>17</v>
      </c>
      <c r="D20" s="304">
        <v>4.4999999999999997E-3</v>
      </c>
      <c r="E20" s="265">
        <v>1.2699999999999999E-2</v>
      </c>
      <c r="F20" s="265">
        <v>6.3E-3</v>
      </c>
      <c r="G20" s="265">
        <v>5.3E-3</v>
      </c>
      <c r="H20" s="265">
        <v>1E-4</v>
      </c>
      <c r="I20" s="305">
        <v>2.9999999999999997E-4</v>
      </c>
      <c r="J20" s="207">
        <f>AVERAGE(D20:I20)</f>
        <v>4.8666666666666667E-3</v>
      </c>
    </row>
    <row r="21" spans="2:10" x14ac:dyDescent="0.35">
      <c r="B21" s="3" t="s">
        <v>18</v>
      </c>
      <c r="D21" s="304">
        <v>4.4000000000000003E-3</v>
      </c>
      <c r="E21" s="306">
        <v>1.5100000000000001E-2</v>
      </c>
      <c r="F21" s="265">
        <v>1.5100000000000001E-2</v>
      </c>
      <c r="G21" s="265">
        <v>5.1000000000000004E-3</v>
      </c>
      <c r="H21" s="265">
        <v>1E-3</v>
      </c>
      <c r="I21" s="305">
        <v>6.7999999999999996E-3</v>
      </c>
      <c r="J21" s="207">
        <f>AVERAGE(D21:I21)</f>
        <v>7.9166666666666673E-3</v>
      </c>
    </row>
    <row r="22" spans="2:10" x14ac:dyDescent="0.35">
      <c r="B22" s="3" t="s">
        <v>19</v>
      </c>
      <c r="D22" s="307">
        <v>0.75</v>
      </c>
      <c r="E22" s="268">
        <v>0.8</v>
      </c>
      <c r="F22" s="268">
        <v>0.8</v>
      </c>
      <c r="G22" s="268">
        <v>0.88</v>
      </c>
      <c r="H22" s="268">
        <v>0.62</v>
      </c>
      <c r="I22" s="308">
        <v>0.5</v>
      </c>
      <c r="J22" s="208">
        <f>AVERAGE(D22:I22)</f>
        <v>0.72499999999999998</v>
      </c>
    </row>
    <row r="23" spans="2:10" x14ac:dyDescent="0.35">
      <c r="B23" s="3" t="s">
        <v>20</v>
      </c>
      <c r="D23" s="279">
        <v>33851</v>
      </c>
      <c r="E23" s="272">
        <v>29682</v>
      </c>
      <c r="F23" s="272">
        <v>30737</v>
      </c>
      <c r="G23" s="273">
        <v>41070</v>
      </c>
      <c r="H23" s="273">
        <v>9293</v>
      </c>
      <c r="I23" s="281">
        <v>49581</v>
      </c>
      <c r="J23" s="210">
        <f>SUM(D23:I23)</f>
        <v>194214</v>
      </c>
    </row>
    <row r="24" spans="2:10" x14ac:dyDescent="0.35">
      <c r="B24" s="3" t="s">
        <v>21</v>
      </c>
      <c r="D24" s="248">
        <v>531</v>
      </c>
      <c r="E24" s="239">
        <v>594</v>
      </c>
      <c r="F24" s="239">
        <v>334</v>
      </c>
      <c r="G24" s="239">
        <v>571</v>
      </c>
      <c r="H24" s="239">
        <v>237</v>
      </c>
      <c r="I24" s="302">
        <v>431</v>
      </c>
      <c r="J24" s="205">
        <f>SUM(D24:I24)</f>
        <v>2698</v>
      </c>
    </row>
    <row r="25" spans="2:10" x14ac:dyDescent="0.35">
      <c r="B25" s="3" t="s">
        <v>23</v>
      </c>
      <c r="D25" s="248">
        <v>8</v>
      </c>
      <c r="E25" s="239">
        <v>12</v>
      </c>
      <c r="F25" s="277" t="s">
        <v>29</v>
      </c>
      <c r="G25" s="239">
        <v>10</v>
      </c>
      <c r="H25" s="289" t="s">
        <v>29</v>
      </c>
      <c r="I25" s="302">
        <v>0</v>
      </c>
      <c r="J25" s="205">
        <f>SUM(D25:I25)</f>
        <v>30</v>
      </c>
    </row>
    <row r="26" spans="2:10" x14ac:dyDescent="0.35">
      <c r="B26" s="3" t="s">
        <v>24</v>
      </c>
      <c r="D26" s="307">
        <v>0.77</v>
      </c>
      <c r="E26" s="268">
        <v>0.88</v>
      </c>
      <c r="F26" s="277" t="s">
        <v>29</v>
      </c>
      <c r="G26" s="268">
        <v>0.69</v>
      </c>
      <c r="H26" s="289" t="s">
        <v>29</v>
      </c>
      <c r="I26" s="308">
        <v>0.82</v>
      </c>
      <c r="J26" s="208">
        <f>AVERAGE(D26:I26)</f>
        <v>0.78999999999999992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0.77</v>
      </c>
      <c r="E28" s="331">
        <v>0.7</v>
      </c>
      <c r="F28" s="311" t="s">
        <v>29</v>
      </c>
      <c r="G28" s="285">
        <v>0.72</v>
      </c>
      <c r="H28" s="280" t="s">
        <v>29</v>
      </c>
      <c r="I28" s="312">
        <v>0.74</v>
      </c>
      <c r="J28" s="212">
        <f>AVERAGE(D28:I28)</f>
        <v>0.73249999999999993</v>
      </c>
    </row>
  </sheetData>
  <pageMargins left="0.511811024" right="0.511811024" top="0.78740157500000008" bottom="0.78740157500000008" header="0.31496062000000008" footer="0.31496062000000008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58F6-DBBF-4536-A4E5-D3CE66C5D61F}">
  <dimension ref="B3:L28"/>
  <sheetViews>
    <sheetView showGridLines="0" topLeftCell="A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46244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1</v>
      </c>
      <c r="I6" s="302">
        <v>7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56</v>
      </c>
      <c r="E7" s="13">
        <f>E4-E5</f>
        <v>49</v>
      </c>
      <c r="F7" s="55">
        <v>27</v>
      </c>
      <c r="G7" s="239">
        <v>44</v>
      </c>
      <c r="H7" s="239">
        <v>15</v>
      </c>
      <c r="I7" s="302">
        <v>52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40</v>
      </c>
      <c r="H8" s="239">
        <v>14</v>
      </c>
      <c r="I8" s="302">
        <v>48</v>
      </c>
      <c r="J8" s="205">
        <f t="shared" si="0"/>
        <v>216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1</v>
      </c>
      <c r="I9" s="302">
        <v>4</v>
      </c>
      <c r="J9" s="205">
        <f t="shared" si="0"/>
        <v>22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64</v>
      </c>
      <c r="E11" s="239">
        <v>56</v>
      </c>
      <c r="F11" s="239">
        <v>29</v>
      </c>
      <c r="G11" s="239">
        <v>41</v>
      </c>
      <c r="H11" s="239">
        <v>15</v>
      </c>
      <c r="I11" s="302">
        <v>53</v>
      </c>
      <c r="J11" s="205">
        <f t="shared" si="0"/>
        <v>258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3</v>
      </c>
      <c r="G12" s="1">
        <v>10</v>
      </c>
      <c r="H12" s="239">
        <v>0</v>
      </c>
      <c r="I12" s="302">
        <v>3</v>
      </c>
      <c r="J12" s="205">
        <f t="shared" si="0"/>
        <v>18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2</v>
      </c>
      <c r="G13" s="239">
        <v>3</v>
      </c>
      <c r="H13" s="239">
        <v>0</v>
      </c>
      <c r="I13" s="302">
        <v>1</v>
      </c>
      <c r="J13" s="205">
        <f t="shared" si="0"/>
        <v>13</v>
      </c>
    </row>
    <row r="14" spans="2:12" x14ac:dyDescent="0.35">
      <c r="B14" s="3" t="s">
        <v>112</v>
      </c>
      <c r="D14" s="248">
        <v>9</v>
      </c>
      <c r="E14" s="239">
        <v>8</v>
      </c>
      <c r="F14" s="239">
        <v>0</v>
      </c>
      <c r="G14" s="239">
        <v>6</v>
      </c>
      <c r="H14" s="239">
        <v>0</v>
      </c>
      <c r="I14" s="302">
        <v>0</v>
      </c>
      <c r="J14" s="205">
        <f t="shared" si="0"/>
        <v>23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0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12</v>
      </c>
      <c r="E16" s="239">
        <v>0</v>
      </c>
      <c r="F16" s="260">
        <v>0</v>
      </c>
      <c r="G16" s="263">
        <v>10</v>
      </c>
      <c r="H16" s="239">
        <v>0</v>
      </c>
      <c r="I16" s="302">
        <v>19</v>
      </c>
      <c r="J16" s="205">
        <f t="shared" si="0"/>
        <v>41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3</v>
      </c>
      <c r="F18" s="260">
        <v>5</v>
      </c>
      <c r="G18" s="239">
        <v>3</v>
      </c>
      <c r="H18" s="303">
        <v>0</v>
      </c>
      <c r="I18" s="302">
        <v>1</v>
      </c>
      <c r="J18" s="205">
        <f t="shared" si="0"/>
        <v>12</v>
      </c>
    </row>
    <row r="19" spans="2:10" x14ac:dyDescent="0.35">
      <c r="B19" s="3" t="s">
        <v>16</v>
      </c>
      <c r="D19" s="248">
        <v>12</v>
      </c>
      <c r="E19" s="239">
        <v>3</v>
      </c>
      <c r="F19" s="260">
        <v>5</v>
      </c>
      <c r="G19" s="299">
        <v>13</v>
      </c>
      <c r="H19" s="239">
        <v>5</v>
      </c>
      <c r="I19" s="302">
        <v>20</v>
      </c>
      <c r="J19" s="205">
        <f t="shared" si="0"/>
        <v>58</v>
      </c>
    </row>
    <row r="20" spans="2:10" x14ac:dyDescent="0.35">
      <c r="B20" s="3" t="s">
        <v>17</v>
      </c>
      <c r="D20" s="304">
        <v>1.4200000000000001E-2</v>
      </c>
      <c r="E20" s="265">
        <v>1.4200000000000001E-2</v>
      </c>
      <c r="F20" s="265">
        <v>4.3E-3</v>
      </c>
      <c r="G20" s="265">
        <v>1.6999999999999999E-3</v>
      </c>
      <c r="H20" s="265">
        <v>5.7000000000000002E-3</v>
      </c>
      <c r="I20" s="305">
        <v>3.8E-3</v>
      </c>
      <c r="J20" s="207">
        <f>AVERAGE(D20:I20)</f>
        <v>7.3166666666666658E-3</v>
      </c>
    </row>
    <row r="21" spans="2:10" x14ac:dyDescent="0.35">
      <c r="B21" s="3" t="s">
        <v>18</v>
      </c>
      <c r="D21" s="304">
        <v>5.3E-3</v>
      </c>
      <c r="E21" s="306">
        <v>1.5599999999999999E-2</v>
      </c>
      <c r="F21" s="265">
        <v>1.5599999999999999E-2</v>
      </c>
      <c r="G21" s="265">
        <v>4.3E-3</v>
      </c>
      <c r="H21" s="265">
        <v>1.5E-3</v>
      </c>
      <c r="I21" s="305">
        <v>6.4999999999999997E-3</v>
      </c>
      <c r="J21" s="207">
        <f>AVERAGE(D21:I21)</f>
        <v>8.1333333333333327E-3</v>
      </c>
    </row>
    <row r="22" spans="2:10" x14ac:dyDescent="0.35">
      <c r="B22" s="3" t="s">
        <v>19</v>
      </c>
      <c r="D22" s="307">
        <v>0.76</v>
      </c>
      <c r="E22" s="268">
        <v>0.77</v>
      </c>
      <c r="F22" s="268">
        <v>0.78</v>
      </c>
      <c r="G22" s="268">
        <v>0.78</v>
      </c>
      <c r="H22" s="268">
        <v>0.76</v>
      </c>
      <c r="I22" s="308">
        <v>0.56999999999999995</v>
      </c>
      <c r="J22" s="208">
        <f>AVERAGE(D22:I22)</f>
        <v>0.73666666666666669</v>
      </c>
    </row>
    <row r="23" spans="2:10" x14ac:dyDescent="0.35">
      <c r="B23" s="3" t="s">
        <v>20</v>
      </c>
      <c r="D23" s="279">
        <v>65326</v>
      </c>
      <c r="E23" s="272">
        <v>31915</v>
      </c>
      <c r="F23" s="272">
        <v>18987</v>
      </c>
      <c r="G23" s="273">
        <v>49112</v>
      </c>
      <c r="H23" s="273">
        <v>11328</v>
      </c>
      <c r="I23" s="281">
        <v>49070</v>
      </c>
      <c r="J23" s="210">
        <f>SUM(D23:I23)</f>
        <v>225738</v>
      </c>
    </row>
    <row r="24" spans="2:10" x14ac:dyDescent="0.35">
      <c r="B24" s="3" t="s">
        <v>21</v>
      </c>
      <c r="D24" s="248">
        <v>537</v>
      </c>
      <c r="E24" s="239">
        <v>727</v>
      </c>
      <c r="F24" s="239">
        <v>401</v>
      </c>
      <c r="G24" s="239">
        <v>451</v>
      </c>
      <c r="H24" s="239">
        <v>219</v>
      </c>
      <c r="I24" s="302">
        <v>441</v>
      </c>
      <c r="J24" s="205">
        <f>SUM(D24:I24)</f>
        <v>2776</v>
      </c>
    </row>
    <row r="25" spans="2:10" x14ac:dyDescent="0.35">
      <c r="B25" s="3" t="s">
        <v>23</v>
      </c>
      <c r="D25" s="248">
        <v>17</v>
      </c>
      <c r="E25" s="239">
        <v>13</v>
      </c>
      <c r="F25" s="277" t="s">
        <v>29</v>
      </c>
      <c r="G25" s="239">
        <v>12</v>
      </c>
      <c r="H25" s="289" t="s">
        <v>29</v>
      </c>
      <c r="I25" s="302">
        <v>20</v>
      </c>
      <c r="J25" s="205">
        <f>SUM(D25:I25)</f>
        <v>62</v>
      </c>
    </row>
    <row r="26" spans="2:10" x14ac:dyDescent="0.35">
      <c r="B26" s="3" t="s">
        <v>24</v>
      </c>
      <c r="D26" s="307">
        <v>0.84</v>
      </c>
      <c r="E26" s="268">
        <v>0.92</v>
      </c>
      <c r="F26" s="277" t="s">
        <v>29</v>
      </c>
      <c r="G26" s="268">
        <v>0.73</v>
      </c>
      <c r="H26" s="289" t="s">
        <v>29</v>
      </c>
      <c r="I26" s="308">
        <v>0.9</v>
      </c>
      <c r="J26" s="208">
        <f>AVERAGE(D26:I26)</f>
        <v>0.84750000000000003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0.7</v>
      </c>
      <c r="F28" s="311" t="s">
        <v>29</v>
      </c>
      <c r="G28" s="285">
        <v>0.72</v>
      </c>
      <c r="H28" s="280" t="s">
        <v>29</v>
      </c>
      <c r="I28" s="312">
        <v>1.1200000000000001</v>
      </c>
      <c r="J28" s="212">
        <f>AVERAGE(D28:I28)</f>
        <v>0.81</v>
      </c>
    </row>
  </sheetData>
  <pageMargins left="0.511811024" right="0.511811024" top="0.78740157500000008" bottom="0.78740157500000008" header="0.31496062000000008" footer="0.31496062000000008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7699-830B-4219-B869-F7C4081EC9B9}">
  <dimension ref="B3:L28"/>
  <sheetViews>
    <sheetView showGridLines="0" topLeftCell="B3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46245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1</v>
      </c>
      <c r="I6" s="302">
        <v>7</v>
      </c>
      <c r="J6" s="205">
        <f t="shared" si="0"/>
        <v>12</v>
      </c>
      <c r="K6" s="41"/>
      <c r="L6" s="25"/>
    </row>
    <row r="7" spans="2:12" x14ac:dyDescent="0.35">
      <c r="B7" s="82" t="s">
        <v>54</v>
      </c>
      <c r="D7" s="96">
        <v>56</v>
      </c>
      <c r="E7" s="13">
        <f>E4-E5</f>
        <v>49</v>
      </c>
      <c r="F7" s="55">
        <v>27</v>
      </c>
      <c r="G7" s="239">
        <v>44</v>
      </c>
      <c r="H7" s="239">
        <v>15</v>
      </c>
      <c r="I7" s="302">
        <v>52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40</v>
      </c>
      <c r="H8" s="239">
        <v>14</v>
      </c>
      <c r="I8" s="302">
        <v>47</v>
      </c>
      <c r="J8" s="205">
        <f t="shared" si="0"/>
        <v>215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1</v>
      </c>
      <c r="I9" s="302">
        <v>5</v>
      </c>
      <c r="J9" s="205">
        <f t="shared" si="0"/>
        <v>23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60</v>
      </c>
      <c r="E11" s="239">
        <v>50</v>
      </c>
      <c r="F11" s="239">
        <v>28</v>
      </c>
      <c r="G11" s="239">
        <v>40</v>
      </c>
      <c r="H11" s="239">
        <v>15</v>
      </c>
      <c r="I11" s="302">
        <v>50</v>
      </c>
      <c r="J11" s="205">
        <f t="shared" si="0"/>
        <v>243</v>
      </c>
    </row>
    <row r="12" spans="2:12" x14ac:dyDescent="0.35">
      <c r="B12" s="3" t="s">
        <v>611</v>
      </c>
      <c r="D12" s="248">
        <v>2</v>
      </c>
      <c r="E12" s="239">
        <v>2</v>
      </c>
      <c r="F12" s="239">
        <v>1</v>
      </c>
      <c r="G12" s="1">
        <v>4</v>
      </c>
      <c r="H12" s="239">
        <v>0</v>
      </c>
      <c r="I12" s="302">
        <v>1</v>
      </c>
      <c r="J12" s="205">
        <f t="shared" si="0"/>
        <v>10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3</v>
      </c>
      <c r="E14" s="239">
        <v>4</v>
      </c>
      <c r="F14" s="239">
        <v>1</v>
      </c>
      <c r="G14" s="239">
        <v>3</v>
      </c>
      <c r="H14" s="239">
        <v>0</v>
      </c>
      <c r="I14" s="302">
        <v>0</v>
      </c>
      <c r="J14" s="205">
        <f t="shared" si="0"/>
        <v>11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9</v>
      </c>
      <c r="E16" s="239">
        <v>0</v>
      </c>
      <c r="F16" s="260">
        <v>0</v>
      </c>
      <c r="G16" s="263">
        <v>8</v>
      </c>
      <c r="H16" s="239">
        <v>0</v>
      </c>
      <c r="I16" s="302">
        <v>13</v>
      </c>
      <c r="J16" s="205">
        <f t="shared" si="0"/>
        <v>30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5</v>
      </c>
      <c r="G18" s="239">
        <v>0</v>
      </c>
      <c r="H18" s="303">
        <v>0</v>
      </c>
      <c r="I18" s="302">
        <v>1</v>
      </c>
      <c r="J18" s="205">
        <f t="shared" si="0"/>
        <v>6</v>
      </c>
    </row>
    <row r="19" spans="2:10" x14ac:dyDescent="0.35">
      <c r="B19" s="3" t="s">
        <v>16</v>
      </c>
      <c r="D19" s="248">
        <v>9</v>
      </c>
      <c r="E19" s="239">
        <v>0</v>
      </c>
      <c r="F19" s="260">
        <v>5</v>
      </c>
      <c r="G19" s="299">
        <v>8</v>
      </c>
      <c r="H19" s="239">
        <v>8</v>
      </c>
      <c r="I19" s="302">
        <v>14</v>
      </c>
      <c r="J19" s="205">
        <f t="shared" si="0"/>
        <v>44</v>
      </c>
    </row>
    <row r="20" spans="2:10" x14ac:dyDescent="0.35">
      <c r="B20" s="3" t="s">
        <v>17</v>
      </c>
      <c r="D20" s="304">
        <v>4.3E-3</v>
      </c>
      <c r="E20" s="265">
        <v>5.1999999999999998E-3</v>
      </c>
      <c r="F20" s="265">
        <v>6.7000000000000002E-3</v>
      </c>
      <c r="G20" s="265">
        <v>4.3E-3</v>
      </c>
      <c r="H20" s="265">
        <v>1.5E-3</v>
      </c>
      <c r="I20" s="305">
        <v>1.23E-2</v>
      </c>
      <c r="J20" s="207">
        <f>AVERAGE(D20:I20)</f>
        <v>5.7166666666666659E-3</v>
      </c>
    </row>
    <row r="21" spans="2:10" x14ac:dyDescent="0.35">
      <c r="B21" s="3" t="s">
        <v>18</v>
      </c>
      <c r="D21" s="304">
        <v>4.4000000000000003E-3</v>
      </c>
      <c r="E21" s="306">
        <v>1.5299999999999999E-2</v>
      </c>
      <c r="F21" s="265">
        <v>1.5299999999999999E-2</v>
      </c>
      <c r="G21" s="265">
        <v>1.2200000000000001E-2</v>
      </c>
      <c r="H21" s="265">
        <v>1.5E-3</v>
      </c>
      <c r="I21" s="305">
        <v>7.1999999999999998E-3</v>
      </c>
      <c r="J21" s="207">
        <f>AVERAGE(D21:I21)</f>
        <v>9.3166666666666658E-3</v>
      </c>
    </row>
    <row r="22" spans="2:10" x14ac:dyDescent="0.35">
      <c r="B22" s="3" t="s">
        <v>19</v>
      </c>
      <c r="D22" s="307">
        <v>0.78</v>
      </c>
      <c r="E22" s="268">
        <v>0.71</v>
      </c>
      <c r="F22" s="268">
        <v>0.64</v>
      </c>
      <c r="G22" s="268">
        <v>0.78</v>
      </c>
      <c r="H22" s="268">
        <v>0.9</v>
      </c>
      <c r="I22" s="308">
        <v>0.51</v>
      </c>
      <c r="J22" s="208">
        <f>AVERAGE(D22:I22)</f>
        <v>0.72000000000000008</v>
      </c>
    </row>
    <row r="23" spans="2:10" x14ac:dyDescent="0.35">
      <c r="B23" s="3" t="s">
        <v>20</v>
      </c>
      <c r="D23" s="279">
        <v>54462</v>
      </c>
      <c r="E23" s="272">
        <v>26355</v>
      </c>
      <c r="F23" s="272">
        <v>16582</v>
      </c>
      <c r="G23" s="273">
        <v>47238</v>
      </c>
      <c r="H23" s="273">
        <v>11469</v>
      </c>
      <c r="I23" s="281">
        <v>41592</v>
      </c>
      <c r="J23" s="210">
        <f>SUM(D23:I23)</f>
        <v>197698</v>
      </c>
    </row>
    <row r="24" spans="2:10" x14ac:dyDescent="0.35">
      <c r="B24" s="3" t="s">
        <v>21</v>
      </c>
      <c r="D24" s="248">
        <v>646</v>
      </c>
      <c r="E24" s="239">
        <v>501</v>
      </c>
      <c r="F24" s="239">
        <v>317</v>
      </c>
      <c r="G24" s="239">
        <v>467</v>
      </c>
      <c r="H24" s="239">
        <v>60</v>
      </c>
      <c r="I24" s="302">
        <v>429</v>
      </c>
      <c r="J24" s="205">
        <f>SUM(D24:I24)</f>
        <v>2420</v>
      </c>
    </row>
    <row r="25" spans="2:10" x14ac:dyDescent="0.35">
      <c r="B25" s="3" t="s">
        <v>23</v>
      </c>
      <c r="D25" s="248">
        <v>7</v>
      </c>
      <c r="E25" s="239">
        <v>6</v>
      </c>
      <c r="F25" s="277" t="s">
        <v>29</v>
      </c>
      <c r="G25" s="239">
        <v>7</v>
      </c>
      <c r="H25" s="289" t="s">
        <v>29</v>
      </c>
      <c r="I25" s="302">
        <v>1</v>
      </c>
      <c r="J25" s="205">
        <f>SUM(D25:I25)</f>
        <v>21</v>
      </c>
    </row>
    <row r="26" spans="2:10" x14ac:dyDescent="0.35">
      <c r="B26" s="3" t="s">
        <v>24</v>
      </c>
      <c r="D26" s="307">
        <v>0.84</v>
      </c>
      <c r="E26" s="268">
        <v>0.85</v>
      </c>
      <c r="F26" s="277" t="s">
        <v>29</v>
      </c>
      <c r="G26" s="268">
        <v>0.72</v>
      </c>
      <c r="H26" s="289" t="s">
        <v>29</v>
      </c>
      <c r="I26" s="308">
        <v>0.84</v>
      </c>
      <c r="J26" s="208">
        <f>AVERAGE(D26:I26)</f>
        <v>0.8125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0.91</v>
      </c>
      <c r="F28" s="311" t="s">
        <v>29</v>
      </c>
      <c r="G28" s="285">
        <v>0.72</v>
      </c>
      <c r="H28" s="280" t="s">
        <v>29</v>
      </c>
      <c r="I28" s="312">
        <v>1.1200000000000001</v>
      </c>
      <c r="J28" s="212">
        <f>AVERAGE(D28:I28)</f>
        <v>0.86250000000000004</v>
      </c>
    </row>
  </sheetData>
  <pageMargins left="0.511811024" right="0.511811024" top="0.78740157500000008" bottom="0.78740157500000008" header="0.31496062000000008" footer="0.31496062000000008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BBC0-1333-4452-B0AE-ED3E6B925DB0}">
  <dimension ref="B3:L28"/>
  <sheetViews>
    <sheetView showGridLines="0" topLeftCell="A5" zoomScale="90" zoomScaleNormal="90" workbookViewId="0">
      <selection activeCell="G4" sqref="G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46246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2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56</v>
      </c>
      <c r="E7" s="13">
        <f>E4-E5</f>
        <v>49</v>
      </c>
      <c r="F7" s="55">
        <v>27</v>
      </c>
      <c r="G7" s="239">
        <v>44</v>
      </c>
      <c r="H7" s="239">
        <v>16</v>
      </c>
      <c r="I7" s="302">
        <v>57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40</v>
      </c>
      <c r="H8" s="239">
        <v>15</v>
      </c>
      <c r="I8" s="302">
        <v>51</v>
      </c>
      <c r="J8" s="205">
        <f t="shared" si="0"/>
        <v>220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1</v>
      </c>
      <c r="I9" s="302">
        <v>6</v>
      </c>
      <c r="J9" s="205">
        <f t="shared" si="0"/>
        <v>24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61</v>
      </c>
      <c r="E11" s="239">
        <v>53</v>
      </c>
      <c r="F11" s="239">
        <v>25</v>
      </c>
      <c r="G11" s="239">
        <v>44</v>
      </c>
      <c r="H11" s="239">
        <v>18</v>
      </c>
      <c r="I11" s="302">
        <v>57</v>
      </c>
      <c r="J11" s="205">
        <f t="shared" si="0"/>
        <v>258</v>
      </c>
    </row>
    <row r="12" spans="2:12" x14ac:dyDescent="0.35">
      <c r="B12" s="3" t="s">
        <v>611</v>
      </c>
      <c r="D12" s="248">
        <v>2</v>
      </c>
      <c r="E12" s="239">
        <v>1</v>
      </c>
      <c r="F12" s="239">
        <v>2</v>
      </c>
      <c r="G12" s="1">
        <v>2</v>
      </c>
      <c r="H12" s="239">
        <v>0</v>
      </c>
      <c r="I12" s="302">
        <v>1</v>
      </c>
      <c r="J12" s="205">
        <f t="shared" si="0"/>
        <v>8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6</v>
      </c>
    </row>
    <row r="14" spans="2:12" x14ac:dyDescent="0.35">
      <c r="B14" s="3" t="s">
        <v>112</v>
      </c>
      <c r="D14" s="248">
        <v>8</v>
      </c>
      <c r="E14" s="239">
        <v>0</v>
      </c>
      <c r="F14" s="239">
        <v>0</v>
      </c>
      <c r="G14" s="239">
        <v>2</v>
      </c>
      <c r="H14" s="239">
        <v>0</v>
      </c>
      <c r="I14" s="302">
        <v>2</v>
      </c>
      <c r="J14" s="205">
        <f t="shared" si="0"/>
        <v>12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4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9</v>
      </c>
      <c r="E16" s="239">
        <v>0</v>
      </c>
      <c r="F16" s="260">
        <v>0</v>
      </c>
      <c r="G16" s="263">
        <v>7</v>
      </c>
      <c r="H16" s="239">
        <v>0</v>
      </c>
      <c r="I16" s="302">
        <v>9</v>
      </c>
      <c r="J16" s="205">
        <f t="shared" si="0"/>
        <v>25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2</v>
      </c>
      <c r="F18" s="260">
        <v>3</v>
      </c>
      <c r="G18" s="239">
        <v>0</v>
      </c>
      <c r="H18" s="303">
        <v>0</v>
      </c>
      <c r="I18" s="302">
        <v>6</v>
      </c>
      <c r="J18" s="205">
        <f t="shared" si="0"/>
        <v>11</v>
      </c>
    </row>
    <row r="19" spans="2:10" x14ac:dyDescent="0.35">
      <c r="B19" s="3" t="s">
        <v>16</v>
      </c>
      <c r="D19" s="248">
        <v>9</v>
      </c>
      <c r="E19" s="239">
        <v>2</v>
      </c>
      <c r="F19" s="260">
        <v>3</v>
      </c>
      <c r="G19" s="299">
        <v>7</v>
      </c>
      <c r="H19" s="239">
        <v>2</v>
      </c>
      <c r="I19" s="302">
        <v>15</v>
      </c>
      <c r="J19" s="205">
        <f t="shared" si="0"/>
        <v>38</v>
      </c>
    </row>
    <row r="20" spans="2:10" x14ac:dyDescent="0.35">
      <c r="B20" s="3" t="s">
        <v>17</v>
      </c>
      <c r="D20" s="304">
        <v>1.1000000000000001E-3</v>
      </c>
      <c r="E20" s="265">
        <v>3.2000000000000002E-3</v>
      </c>
      <c r="F20" s="265">
        <v>1.1999999999999999E-3</v>
      </c>
      <c r="G20" s="265">
        <v>8.3999999999999995E-3</v>
      </c>
      <c r="H20" s="265">
        <v>0</v>
      </c>
      <c r="I20" s="305">
        <v>1.5E-3</v>
      </c>
      <c r="J20" s="207">
        <f>AVERAGE(D20:I20)</f>
        <v>2.5666666666666663E-3</v>
      </c>
    </row>
    <row r="21" spans="2:10" x14ac:dyDescent="0.35">
      <c r="B21" s="3" t="s">
        <v>18</v>
      </c>
      <c r="D21" s="304">
        <v>4.7999999999999996E-3</v>
      </c>
      <c r="E21" s="265">
        <v>1.43E-2</v>
      </c>
      <c r="F21" s="265">
        <v>1.43E-2</v>
      </c>
      <c r="G21" s="265">
        <v>6.3E-3</v>
      </c>
      <c r="H21" s="265">
        <v>1.4E-3</v>
      </c>
      <c r="I21" s="305">
        <v>6.4000000000000003E-3</v>
      </c>
      <c r="J21" s="207">
        <f>AVERAGE(D21:I21)</f>
        <v>7.9166666666666673E-3</v>
      </c>
    </row>
    <row r="22" spans="2:10" x14ac:dyDescent="0.35">
      <c r="B22" s="3" t="s">
        <v>19</v>
      </c>
      <c r="D22" s="307">
        <v>0.78</v>
      </c>
      <c r="E22" s="268">
        <v>0.69</v>
      </c>
      <c r="F22" s="268">
        <v>0.74</v>
      </c>
      <c r="G22" s="268">
        <v>0.77</v>
      </c>
      <c r="H22" s="268">
        <v>0.55000000000000004</v>
      </c>
      <c r="I22" s="308">
        <v>0.64</v>
      </c>
      <c r="J22" s="208">
        <f>AVERAGE(D22:I22)</f>
        <v>0.69499999999999995</v>
      </c>
    </row>
    <row r="23" spans="2:10" x14ac:dyDescent="0.35">
      <c r="B23" s="3" t="s">
        <v>20</v>
      </c>
      <c r="D23" s="279">
        <v>54008</v>
      </c>
      <c r="E23" s="272">
        <v>29993</v>
      </c>
      <c r="F23" s="272">
        <v>16641</v>
      </c>
      <c r="G23" s="273">
        <v>45620</v>
      </c>
      <c r="H23" s="273">
        <v>11518</v>
      </c>
      <c r="I23" s="281">
        <v>57686</v>
      </c>
      <c r="J23" s="210">
        <f>SUM(D23:I23)</f>
        <v>215466</v>
      </c>
    </row>
    <row r="24" spans="2:10" x14ac:dyDescent="0.35">
      <c r="B24" s="3" t="s">
        <v>21</v>
      </c>
      <c r="D24" s="248">
        <v>544</v>
      </c>
      <c r="E24" s="239">
        <v>663</v>
      </c>
      <c r="F24" s="239">
        <v>294</v>
      </c>
      <c r="G24" s="239">
        <v>512</v>
      </c>
      <c r="H24" s="239">
        <v>226</v>
      </c>
      <c r="I24" s="302">
        <v>378</v>
      </c>
      <c r="J24" s="205">
        <f>SUM(D24:I24)</f>
        <v>2617</v>
      </c>
    </row>
    <row r="25" spans="2:10" x14ac:dyDescent="0.35">
      <c r="B25" s="3" t="s">
        <v>23</v>
      </c>
      <c r="D25" s="248">
        <v>8</v>
      </c>
      <c r="E25" s="239">
        <v>7</v>
      </c>
      <c r="F25" s="277" t="s">
        <v>29</v>
      </c>
      <c r="G25" s="239">
        <v>9</v>
      </c>
      <c r="H25" s="289" t="s">
        <v>29</v>
      </c>
      <c r="I25" s="302">
        <v>5</v>
      </c>
      <c r="J25" s="205">
        <f>SUM(D25:I25)</f>
        <v>29</v>
      </c>
    </row>
    <row r="26" spans="2:10" x14ac:dyDescent="0.35">
      <c r="B26" s="3" t="s">
        <v>24</v>
      </c>
      <c r="D26" s="307">
        <v>0.83</v>
      </c>
      <c r="E26" s="268">
        <v>0.85</v>
      </c>
      <c r="F26" s="277" t="s">
        <v>29</v>
      </c>
      <c r="G26" s="268">
        <v>0.69</v>
      </c>
      <c r="H26" s="289" t="s">
        <v>29</v>
      </c>
      <c r="I26" s="308">
        <v>0.84</v>
      </c>
      <c r="J26" s="208">
        <f>AVERAGE(D26:I26)</f>
        <v>0.80249999999999999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0.91</v>
      </c>
      <c r="F28" s="311" t="s">
        <v>29</v>
      </c>
      <c r="G28" s="285">
        <v>0.78</v>
      </c>
      <c r="H28" s="280" t="s">
        <v>29</v>
      </c>
      <c r="I28" s="312">
        <v>1.1200000000000001</v>
      </c>
      <c r="J28" s="212">
        <f>AVERAGE(D28:I28)</f>
        <v>0.87749999999999995</v>
      </c>
    </row>
  </sheetData>
  <pageMargins left="0.511811024" right="0.511811024" top="0.78740157500000008" bottom="0.78740157500000008" header="0.31496062000000008" footer="0.31496062000000008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A490-2FD5-4043-B506-A4B2BB87AC85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46247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1</v>
      </c>
      <c r="H6" s="239">
        <v>0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56</v>
      </c>
      <c r="E7" s="13">
        <f>E4-E5</f>
        <v>49</v>
      </c>
      <c r="F7" s="55">
        <v>27</v>
      </c>
      <c r="G7" s="239">
        <v>45</v>
      </c>
      <c r="H7" s="239">
        <v>16</v>
      </c>
      <c r="I7" s="302">
        <v>57</v>
      </c>
      <c r="J7" s="205">
        <f t="shared" si="0"/>
        <v>250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41</v>
      </c>
      <c r="H8" s="239">
        <v>16</v>
      </c>
      <c r="I8" s="302">
        <v>53</v>
      </c>
      <c r="J8" s="205">
        <f t="shared" si="0"/>
        <v>224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0</v>
      </c>
      <c r="I9" s="302">
        <v>4</v>
      </c>
      <c r="J9" s="205">
        <f t="shared" si="0"/>
        <v>21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62</v>
      </c>
      <c r="E11" s="239">
        <v>51</v>
      </c>
      <c r="F11" s="239">
        <v>42</v>
      </c>
      <c r="G11" s="239">
        <v>51</v>
      </c>
      <c r="H11" s="239">
        <v>16</v>
      </c>
      <c r="I11" s="302">
        <v>58</v>
      </c>
      <c r="J11" s="205">
        <f t="shared" si="0"/>
        <v>280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1</v>
      </c>
      <c r="G12" s="1">
        <v>3</v>
      </c>
      <c r="H12" s="239">
        <v>0</v>
      </c>
      <c r="I12" s="302">
        <v>4</v>
      </c>
      <c r="J12" s="205">
        <f t="shared" si="0"/>
        <v>10</v>
      </c>
    </row>
    <row r="13" spans="2:12" x14ac:dyDescent="0.35">
      <c r="B13" s="3" t="s">
        <v>11</v>
      </c>
      <c r="D13" s="248">
        <v>6</v>
      </c>
      <c r="E13" s="239">
        <v>1</v>
      </c>
      <c r="F13" s="239">
        <v>2</v>
      </c>
      <c r="G13" s="239">
        <v>0</v>
      </c>
      <c r="H13" s="239">
        <v>0</v>
      </c>
      <c r="I13" s="302">
        <v>2</v>
      </c>
      <c r="J13" s="205">
        <f t="shared" si="0"/>
        <v>11</v>
      </c>
    </row>
    <row r="14" spans="2:12" x14ac:dyDescent="0.35">
      <c r="B14" s="3" t="s">
        <v>112</v>
      </c>
      <c r="D14" s="248">
        <v>5</v>
      </c>
      <c r="E14" s="239">
        <v>11</v>
      </c>
      <c r="F14" s="239">
        <v>3</v>
      </c>
      <c r="G14" s="239">
        <v>3</v>
      </c>
      <c r="H14" s="239">
        <v>2</v>
      </c>
      <c r="I14" s="302">
        <v>2</v>
      </c>
      <c r="J14" s="205">
        <f t="shared" si="0"/>
        <v>26</v>
      </c>
    </row>
    <row r="15" spans="2:12" x14ac:dyDescent="0.35">
      <c r="B15" s="3" t="s">
        <v>113</v>
      </c>
      <c r="D15" s="248">
        <v>1</v>
      </c>
      <c r="E15" s="239">
        <v>7</v>
      </c>
      <c r="F15" s="239">
        <v>2</v>
      </c>
      <c r="G15" s="239">
        <v>3</v>
      </c>
      <c r="H15" s="239">
        <v>0</v>
      </c>
      <c r="I15" s="302">
        <v>0</v>
      </c>
      <c r="J15" s="205">
        <f t="shared" si="0"/>
        <v>13</v>
      </c>
    </row>
    <row r="16" spans="2:12" x14ac:dyDescent="0.35">
      <c r="B16" s="3" t="s">
        <v>13</v>
      </c>
      <c r="D16" s="248">
        <v>10</v>
      </c>
      <c r="E16" s="239">
        <v>0</v>
      </c>
      <c r="F16" s="260">
        <v>0</v>
      </c>
      <c r="G16" s="263">
        <v>6</v>
      </c>
      <c r="H16" s="239">
        <v>0</v>
      </c>
      <c r="I16" s="302">
        <v>8</v>
      </c>
      <c r="J16" s="205">
        <f t="shared" si="0"/>
        <v>24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2</v>
      </c>
      <c r="F18" s="260">
        <v>3</v>
      </c>
      <c r="G18" s="239">
        <v>1</v>
      </c>
      <c r="H18" s="303">
        <v>0</v>
      </c>
      <c r="I18" s="302">
        <v>1</v>
      </c>
      <c r="J18" s="205">
        <f t="shared" si="0"/>
        <v>7</v>
      </c>
    </row>
    <row r="19" spans="2:10" x14ac:dyDescent="0.35">
      <c r="B19" s="3" t="s">
        <v>16</v>
      </c>
      <c r="D19" s="248">
        <v>10</v>
      </c>
      <c r="E19" s="239">
        <v>2</v>
      </c>
      <c r="F19" s="260">
        <v>3</v>
      </c>
      <c r="G19" s="299">
        <v>7</v>
      </c>
      <c r="H19" s="239">
        <v>5</v>
      </c>
      <c r="I19" s="302">
        <v>9</v>
      </c>
      <c r="J19" s="205">
        <f t="shared" si="0"/>
        <v>36</v>
      </c>
    </row>
    <row r="20" spans="2:10" x14ac:dyDescent="0.35">
      <c r="B20" s="3" t="s">
        <v>17</v>
      </c>
      <c r="D20" s="304">
        <v>8.3000000000000001E-3</v>
      </c>
      <c r="E20" s="265">
        <v>8.6999999999999994E-3</v>
      </c>
      <c r="F20" s="265">
        <v>1.2999999999999999E-3</v>
      </c>
      <c r="G20" s="265">
        <v>3.7000000000000002E-3</v>
      </c>
      <c r="H20" s="265">
        <v>1E-3</v>
      </c>
      <c r="I20" s="305">
        <v>2.0999999999999999E-3</v>
      </c>
      <c r="J20" s="207">
        <f>AVERAGE(D20:I20)</f>
        <v>4.1833333333333332E-3</v>
      </c>
    </row>
    <row r="21" spans="2:10" x14ac:dyDescent="0.35">
      <c r="B21" s="3" t="s">
        <v>18</v>
      </c>
      <c r="D21" s="304">
        <v>5.1000000000000004E-3</v>
      </c>
      <c r="E21" s="265">
        <v>1.41E-2</v>
      </c>
      <c r="F21" s="265">
        <v>1.41E-2</v>
      </c>
      <c r="G21" s="265">
        <v>6.4999999999999997E-3</v>
      </c>
      <c r="H21" s="265">
        <v>1.2999999999999999E-3</v>
      </c>
      <c r="I21" s="305">
        <v>6.3E-3</v>
      </c>
      <c r="J21" s="207">
        <f>AVERAGE(D21:I21)</f>
        <v>7.9000000000000008E-3</v>
      </c>
    </row>
    <row r="22" spans="2:10" x14ac:dyDescent="0.35">
      <c r="B22" s="3" t="s">
        <v>19</v>
      </c>
      <c r="D22" s="307">
        <v>0.8</v>
      </c>
      <c r="E22" s="268">
        <v>0.77</v>
      </c>
      <c r="F22" s="268">
        <v>0.83</v>
      </c>
      <c r="G22" s="268">
        <v>0.86</v>
      </c>
      <c r="H22" s="268">
        <v>0.52</v>
      </c>
      <c r="I22" s="308">
        <v>0.59</v>
      </c>
      <c r="J22" s="208">
        <f>AVERAGE(D22:I22)</f>
        <v>0.72833333333333339</v>
      </c>
    </row>
    <row r="23" spans="2:10" x14ac:dyDescent="0.35">
      <c r="B23" s="3" t="s">
        <v>20</v>
      </c>
      <c r="D23" s="279">
        <v>61088</v>
      </c>
      <c r="E23" s="272">
        <v>34418</v>
      </c>
      <c r="F23" s="272">
        <v>38994</v>
      </c>
      <c r="G23" s="273">
        <v>61187</v>
      </c>
      <c r="H23" s="273">
        <v>11014</v>
      </c>
      <c r="I23" s="281">
        <v>56331</v>
      </c>
      <c r="J23" s="210">
        <f>SUM(D23:I23)</f>
        <v>263032</v>
      </c>
    </row>
    <row r="24" spans="2:10" x14ac:dyDescent="0.35">
      <c r="B24" s="3" t="s">
        <v>21</v>
      </c>
      <c r="D24" s="248">
        <v>562</v>
      </c>
      <c r="E24" s="239">
        <v>577</v>
      </c>
      <c r="F24" s="239">
        <v>497</v>
      </c>
      <c r="G24" s="239">
        <v>623</v>
      </c>
      <c r="H24" s="239">
        <v>285</v>
      </c>
      <c r="I24" s="302">
        <v>641</v>
      </c>
      <c r="J24" s="205">
        <f>SUM(D24:I24)</f>
        <v>3185</v>
      </c>
    </row>
    <row r="25" spans="2:10" x14ac:dyDescent="0.35">
      <c r="B25" s="3" t="s">
        <v>23</v>
      </c>
      <c r="D25" s="248">
        <v>6</v>
      </c>
      <c r="E25" s="239">
        <v>6</v>
      </c>
      <c r="F25" s="277" t="s">
        <v>29</v>
      </c>
      <c r="G25" s="239">
        <v>12</v>
      </c>
      <c r="H25" s="289" t="s">
        <v>29</v>
      </c>
      <c r="I25" s="302">
        <v>2</v>
      </c>
      <c r="J25" s="205">
        <f>SUM(D25:I25)</f>
        <v>26</v>
      </c>
    </row>
    <row r="26" spans="2:10" x14ac:dyDescent="0.35">
      <c r="B26" s="3" t="s">
        <v>24</v>
      </c>
      <c r="D26" s="307">
        <v>0.8</v>
      </c>
      <c r="E26" s="268">
        <v>0.8</v>
      </c>
      <c r="F26" s="277" t="s">
        <v>29</v>
      </c>
      <c r="G26" s="268">
        <v>0.7</v>
      </c>
      <c r="H26" s="289" t="s">
        <v>29</v>
      </c>
      <c r="I26" s="308">
        <v>0.82</v>
      </c>
      <c r="J26" s="208">
        <f>AVERAGE(D26:I26)</f>
        <v>0.77999999999999992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0.91</v>
      </c>
      <c r="F28" s="311" t="s">
        <v>29</v>
      </c>
      <c r="G28" s="285">
        <v>0.78</v>
      </c>
      <c r="H28" s="280" t="s">
        <v>29</v>
      </c>
      <c r="I28" s="312">
        <v>1.1200000000000001</v>
      </c>
      <c r="J28" s="212">
        <f>AVERAGE(D28:I28)</f>
        <v>0.87749999999999995</v>
      </c>
    </row>
  </sheetData>
  <pageMargins left="0.511811024" right="0.511811024" top="0.78740157500000008" bottom="0.78740157500000008" header="0.31496062000000008" footer="0.31496062000000008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3AFA-CC33-4665-ABB1-E3AD496FD91A}">
  <dimension ref="B3:L28"/>
  <sheetViews>
    <sheetView showGridLines="0" zoomScale="90" zoomScaleNormal="90" workbookViewId="0">
      <selection activeCell="H3" sqref="H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46248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1</v>
      </c>
      <c r="H5" s="239">
        <v>2</v>
      </c>
      <c r="I5" s="302">
        <v>5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2</v>
      </c>
      <c r="E6" s="316">
        <v>0</v>
      </c>
      <c r="F6" s="317">
        <v>0</v>
      </c>
      <c r="G6" s="239">
        <v>2</v>
      </c>
      <c r="H6" s="239">
        <v>0</v>
      </c>
      <c r="I6" s="302">
        <v>2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96">
        <v>56</v>
      </c>
      <c r="E7" s="13">
        <f>E4-E5</f>
        <v>49</v>
      </c>
      <c r="F7" s="55">
        <v>27</v>
      </c>
      <c r="G7" s="239">
        <v>44</v>
      </c>
      <c r="H7" s="239">
        <v>16</v>
      </c>
      <c r="I7" s="302">
        <v>57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40</v>
      </c>
      <c r="H8" s="239">
        <v>16</v>
      </c>
      <c r="I8" s="302">
        <v>51</v>
      </c>
      <c r="J8" s="205">
        <f t="shared" si="0"/>
        <v>221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4</v>
      </c>
      <c r="H9" s="239">
        <v>0</v>
      </c>
      <c r="I9" s="302">
        <v>6</v>
      </c>
      <c r="J9" s="205">
        <f t="shared" si="0"/>
        <v>23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61</v>
      </c>
      <c r="E11" s="239">
        <v>56</v>
      </c>
      <c r="F11" s="239">
        <v>26</v>
      </c>
      <c r="G11" s="239">
        <v>42</v>
      </c>
      <c r="H11" s="239">
        <v>17</v>
      </c>
      <c r="I11" s="302">
        <v>54</v>
      </c>
      <c r="J11" s="205">
        <f t="shared" si="0"/>
        <v>256</v>
      </c>
    </row>
    <row r="12" spans="2:12" x14ac:dyDescent="0.35">
      <c r="B12" s="3" t="s">
        <v>611</v>
      </c>
      <c r="D12" s="248">
        <v>3</v>
      </c>
      <c r="E12" s="239">
        <v>1</v>
      </c>
      <c r="F12" s="239">
        <v>3</v>
      </c>
      <c r="G12" s="1">
        <v>5</v>
      </c>
      <c r="H12" s="239">
        <v>1</v>
      </c>
      <c r="I12" s="302">
        <v>6</v>
      </c>
      <c r="J12" s="205">
        <f t="shared" si="0"/>
        <v>19</v>
      </c>
    </row>
    <row r="13" spans="2:12" x14ac:dyDescent="0.35">
      <c r="B13" s="3" t="s">
        <v>11</v>
      </c>
      <c r="D13" s="248">
        <v>10</v>
      </c>
      <c r="E13" s="239">
        <v>0</v>
      </c>
      <c r="F13" s="239">
        <v>1</v>
      </c>
      <c r="G13" s="239">
        <v>1</v>
      </c>
      <c r="H13" s="239">
        <v>0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6</v>
      </c>
      <c r="E14" s="239">
        <v>11</v>
      </c>
      <c r="F14" s="239">
        <v>0</v>
      </c>
      <c r="G14" s="239">
        <v>1</v>
      </c>
      <c r="H14" s="239">
        <v>0</v>
      </c>
      <c r="I14" s="302">
        <v>3</v>
      </c>
      <c r="J14" s="205">
        <f t="shared" si="0"/>
        <v>21</v>
      </c>
    </row>
    <row r="15" spans="2:12" x14ac:dyDescent="0.35">
      <c r="B15" s="3" t="s">
        <v>113</v>
      </c>
      <c r="D15" s="248">
        <v>2</v>
      </c>
      <c r="E15" s="239">
        <v>6</v>
      </c>
      <c r="F15" s="239">
        <v>0</v>
      </c>
      <c r="G15" s="239">
        <v>6</v>
      </c>
      <c r="H15" s="239">
        <v>0</v>
      </c>
      <c r="I15" s="302">
        <v>0</v>
      </c>
      <c r="J15" s="205">
        <f t="shared" si="0"/>
        <v>14</v>
      </c>
    </row>
    <row r="16" spans="2:12" x14ac:dyDescent="0.35">
      <c r="B16" s="3" t="s">
        <v>13</v>
      </c>
      <c r="D16" s="248">
        <v>7</v>
      </c>
      <c r="E16" s="239">
        <v>0</v>
      </c>
      <c r="F16" s="260">
        <v>0</v>
      </c>
      <c r="G16" s="263">
        <v>2</v>
      </c>
      <c r="H16" s="239">
        <v>0</v>
      </c>
      <c r="I16" s="302">
        <v>18</v>
      </c>
      <c r="J16" s="205">
        <f t="shared" si="0"/>
        <v>27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5</v>
      </c>
      <c r="F18" s="260">
        <v>7</v>
      </c>
      <c r="G18" s="239">
        <v>1</v>
      </c>
      <c r="H18" s="303">
        <v>0</v>
      </c>
      <c r="I18" s="302">
        <v>2</v>
      </c>
      <c r="J18" s="205">
        <f t="shared" si="0"/>
        <v>15</v>
      </c>
    </row>
    <row r="19" spans="2:10" x14ac:dyDescent="0.35">
      <c r="B19" s="3" t="s">
        <v>16</v>
      </c>
      <c r="D19" s="248">
        <v>7</v>
      </c>
      <c r="E19" s="239">
        <v>5</v>
      </c>
      <c r="F19" s="260">
        <v>7</v>
      </c>
      <c r="G19" s="299">
        <v>2</v>
      </c>
      <c r="H19" s="239">
        <v>4</v>
      </c>
      <c r="I19" s="302">
        <v>20</v>
      </c>
      <c r="J19" s="205">
        <f t="shared" si="0"/>
        <v>45</v>
      </c>
    </row>
    <row r="20" spans="2:10" x14ac:dyDescent="0.35">
      <c r="B20" s="3" t="s">
        <v>17</v>
      </c>
      <c r="D20" s="304">
        <v>1.9E-3</v>
      </c>
      <c r="E20" s="265">
        <v>3.3E-3</v>
      </c>
      <c r="F20" s="265">
        <v>5.1000000000000004E-3</v>
      </c>
      <c r="G20" s="265">
        <v>2.3E-3</v>
      </c>
      <c r="H20" s="265">
        <v>6.9999999999999999E-4</v>
      </c>
      <c r="I20" s="305">
        <v>1.6000000000000001E-3</v>
      </c>
      <c r="J20" s="207">
        <f>AVERAGE(D20:I20)</f>
        <v>2.4833333333333335E-3</v>
      </c>
    </row>
    <row r="21" spans="2:10" x14ac:dyDescent="0.35">
      <c r="B21" s="3" t="s">
        <v>18</v>
      </c>
      <c r="D21" s="304">
        <v>4.7999999999999996E-3</v>
      </c>
      <c r="E21" s="265">
        <v>1.4E-2</v>
      </c>
      <c r="F21" s="265">
        <v>1.4E-2</v>
      </c>
      <c r="G21" s="265">
        <v>6.7000000000000002E-3</v>
      </c>
      <c r="H21" s="265">
        <v>1.2999999999999999E-3</v>
      </c>
      <c r="I21" s="305">
        <v>6.0000000000000001E-3</v>
      </c>
      <c r="J21" s="207">
        <f>AVERAGE(D21:I21)</f>
        <v>7.8000000000000005E-3</v>
      </c>
    </row>
    <row r="22" spans="2:10" x14ac:dyDescent="0.35">
      <c r="B22" s="3" t="s">
        <v>19</v>
      </c>
      <c r="D22" s="307">
        <v>0.77</v>
      </c>
      <c r="E22" s="268">
        <v>0.77</v>
      </c>
      <c r="F22" s="268">
        <v>0.81</v>
      </c>
      <c r="G22" s="268">
        <v>0.8</v>
      </c>
      <c r="H22" s="268">
        <v>0.6</v>
      </c>
      <c r="I22" s="308">
        <v>0.59</v>
      </c>
      <c r="J22" s="208">
        <f>AVERAGE(D22:I22)</f>
        <v>0.72333333333333349</v>
      </c>
    </row>
    <row r="23" spans="2:10" x14ac:dyDescent="0.35">
      <c r="B23" s="3" t="s">
        <v>20</v>
      </c>
      <c r="D23" s="279">
        <v>55156</v>
      </c>
      <c r="E23" s="272">
        <v>32356</v>
      </c>
      <c r="F23" s="272">
        <v>29516</v>
      </c>
      <c r="G23" s="273">
        <v>49361</v>
      </c>
      <c r="H23" s="273">
        <v>13000</v>
      </c>
      <c r="I23" s="281">
        <v>53430</v>
      </c>
      <c r="J23" s="210">
        <f>SUM(D23:I23)</f>
        <v>232819</v>
      </c>
    </row>
    <row r="24" spans="2:10" x14ac:dyDescent="0.35">
      <c r="B24" s="3" t="s">
        <v>21</v>
      </c>
      <c r="D24" s="248">
        <v>527</v>
      </c>
      <c r="E24" s="239">
        <v>607</v>
      </c>
      <c r="F24" s="239">
        <v>429</v>
      </c>
      <c r="G24" s="239">
        <v>596</v>
      </c>
      <c r="H24" s="239">
        <v>251</v>
      </c>
      <c r="I24" s="302">
        <v>511</v>
      </c>
      <c r="J24" s="205">
        <f>SUM(D24:I24)</f>
        <v>2921</v>
      </c>
    </row>
    <row r="25" spans="2:10" x14ac:dyDescent="0.35">
      <c r="B25" s="3" t="s">
        <v>23</v>
      </c>
      <c r="D25" s="248">
        <v>9</v>
      </c>
      <c r="E25" s="239">
        <v>11</v>
      </c>
      <c r="F25" s="277" t="s">
        <v>29</v>
      </c>
      <c r="G25" s="239">
        <v>8</v>
      </c>
      <c r="H25" s="289" t="s">
        <v>29</v>
      </c>
      <c r="I25" s="302">
        <v>1</v>
      </c>
      <c r="J25" s="205">
        <f>SUM(D25:I25)</f>
        <v>29</v>
      </c>
    </row>
    <row r="26" spans="2:10" x14ac:dyDescent="0.35">
      <c r="B26" s="3" t="s">
        <v>24</v>
      </c>
      <c r="D26" s="307">
        <v>0.81</v>
      </c>
      <c r="E26" s="268">
        <v>0.8</v>
      </c>
      <c r="F26" s="277" t="s">
        <v>29</v>
      </c>
      <c r="G26" s="268">
        <v>0.7</v>
      </c>
      <c r="H26" s="289" t="s">
        <v>29</v>
      </c>
      <c r="I26" s="308">
        <v>0.78</v>
      </c>
      <c r="J26" s="208">
        <f>AVERAGE(D26:I26)</f>
        <v>0.77249999999999996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0.71</v>
      </c>
      <c r="E28" s="331">
        <v>0.91</v>
      </c>
      <c r="F28" s="311" t="s">
        <v>29</v>
      </c>
      <c r="G28" s="285">
        <v>0.78</v>
      </c>
      <c r="H28" s="280" t="s">
        <v>29</v>
      </c>
      <c r="I28" s="312">
        <v>0.76</v>
      </c>
      <c r="J28" s="212">
        <f>AVERAGE(D28:I28)</f>
        <v>0.79</v>
      </c>
    </row>
  </sheetData>
  <pageMargins left="0.511811024" right="0.511811024" top="0.78740157500000008" bottom="0.78740157500000008" header="0.31496062000000008" footer="0.31496062000000008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A484-8B49-45E8-B082-34C59C472D7B}">
  <dimension ref="B3:L28"/>
  <sheetViews>
    <sheetView showGridLines="0" topLeftCell="A12" zoomScale="90" zoomScaleNormal="90" workbookViewId="0">
      <selection activeCell="E27" sqref="E2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64</v>
      </c>
      <c r="J4" s="291">
        <f t="shared" ref="J4:J19" si="0">SUM(D4:I4)</f>
        <v>277</v>
      </c>
      <c r="K4" s="41">
        <v>46249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5</v>
      </c>
      <c r="J5" s="205">
        <f t="shared" si="0"/>
        <v>22</v>
      </c>
      <c r="K5" s="41"/>
      <c r="L5" s="25"/>
    </row>
    <row r="6" spans="2:12" x14ac:dyDescent="0.35">
      <c r="B6" s="82" t="s">
        <v>22</v>
      </c>
      <c r="D6" s="206">
        <v>5</v>
      </c>
      <c r="E6" s="316">
        <v>0</v>
      </c>
      <c r="F6" s="317">
        <v>0</v>
      </c>
      <c r="G6" s="239">
        <v>3</v>
      </c>
      <c r="H6" s="239">
        <v>0</v>
      </c>
      <c r="I6" s="302">
        <v>2</v>
      </c>
      <c r="J6" s="205">
        <f t="shared" si="0"/>
        <v>10</v>
      </c>
      <c r="K6" s="41"/>
      <c r="L6" s="25"/>
    </row>
    <row r="7" spans="2:12" x14ac:dyDescent="0.35">
      <c r="B7" s="82" t="s">
        <v>54</v>
      </c>
      <c r="D7" s="96">
        <v>53</v>
      </c>
      <c r="E7" s="13">
        <f>E4-E5</f>
        <v>49</v>
      </c>
      <c r="F7" s="55">
        <v>27</v>
      </c>
      <c r="G7" s="239">
        <v>42</v>
      </c>
      <c r="H7" s="239">
        <v>16</v>
      </c>
      <c r="I7" s="302">
        <v>57</v>
      </c>
      <c r="J7" s="205">
        <f t="shared" si="0"/>
        <v>244</v>
      </c>
      <c r="L7" s="25"/>
    </row>
    <row r="8" spans="2:12" x14ac:dyDescent="0.35">
      <c r="B8" s="3" t="s">
        <v>7</v>
      </c>
      <c r="D8" s="96">
        <v>41</v>
      </c>
      <c r="E8" s="13">
        <v>46</v>
      </c>
      <c r="F8" s="55">
        <v>24</v>
      </c>
      <c r="G8" s="239">
        <v>39</v>
      </c>
      <c r="H8" s="239">
        <v>16</v>
      </c>
      <c r="I8" s="302">
        <v>51</v>
      </c>
      <c r="J8" s="205">
        <f t="shared" si="0"/>
        <v>217</v>
      </c>
    </row>
    <row r="9" spans="2:12" x14ac:dyDescent="0.35">
      <c r="B9" s="3" t="s">
        <v>8</v>
      </c>
      <c r="D9" s="248">
        <v>11</v>
      </c>
      <c r="E9" s="13">
        <v>0</v>
      </c>
      <c r="F9" s="55">
        <v>2</v>
      </c>
      <c r="G9" s="239">
        <v>3</v>
      </c>
      <c r="H9" s="239">
        <v>0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51</v>
      </c>
      <c r="E11" s="239">
        <v>45</v>
      </c>
      <c r="F11" s="239">
        <v>39</v>
      </c>
      <c r="G11" s="239">
        <v>41</v>
      </c>
      <c r="H11" s="239">
        <v>16</v>
      </c>
      <c r="I11" s="302">
        <v>54</v>
      </c>
      <c r="J11" s="205">
        <f t="shared" si="0"/>
        <v>246</v>
      </c>
    </row>
    <row r="12" spans="2:12" x14ac:dyDescent="0.35">
      <c r="B12" s="3" t="s">
        <v>611</v>
      </c>
      <c r="D12" s="248">
        <v>1</v>
      </c>
      <c r="E12" s="239">
        <v>2</v>
      </c>
      <c r="F12" s="239">
        <v>5</v>
      </c>
      <c r="G12" s="1">
        <v>6</v>
      </c>
      <c r="H12" s="239">
        <v>0</v>
      </c>
      <c r="I12" s="302">
        <v>1</v>
      </c>
      <c r="J12" s="205">
        <f t="shared" si="0"/>
        <v>15</v>
      </c>
    </row>
    <row r="13" spans="2:12" x14ac:dyDescent="0.35">
      <c r="B13" s="3" t="s">
        <v>11</v>
      </c>
      <c r="D13" s="248">
        <v>4</v>
      </c>
      <c r="E13" s="239">
        <v>0</v>
      </c>
      <c r="F13" s="239">
        <v>4</v>
      </c>
      <c r="G13" s="239">
        <v>1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0</v>
      </c>
      <c r="E14" s="239">
        <v>2</v>
      </c>
      <c r="F14" s="239">
        <v>0</v>
      </c>
      <c r="G14" s="239">
        <v>5</v>
      </c>
      <c r="H14" s="239">
        <v>1</v>
      </c>
      <c r="I14" s="302">
        <v>0</v>
      </c>
      <c r="J14" s="205">
        <f t="shared" si="0"/>
        <v>8</v>
      </c>
    </row>
    <row r="15" spans="2:12" x14ac:dyDescent="0.35">
      <c r="B15" s="3" t="s">
        <v>113</v>
      </c>
      <c r="D15" s="248">
        <v>1</v>
      </c>
      <c r="E15" s="239">
        <v>7</v>
      </c>
      <c r="F15" s="239">
        <v>1</v>
      </c>
      <c r="G15" s="239">
        <v>2</v>
      </c>
      <c r="H15" s="239">
        <v>0</v>
      </c>
      <c r="I15" s="302">
        <v>0</v>
      </c>
      <c r="J15" s="205">
        <f t="shared" si="0"/>
        <v>11</v>
      </c>
    </row>
    <row r="16" spans="2:12" x14ac:dyDescent="0.35">
      <c r="B16" s="3" t="s">
        <v>13</v>
      </c>
      <c r="D16" s="248">
        <v>6</v>
      </c>
      <c r="E16" s="239">
        <v>0</v>
      </c>
      <c r="F16" s="260">
        <v>0</v>
      </c>
      <c r="G16" s="263">
        <v>5</v>
      </c>
      <c r="H16" s="239">
        <v>0</v>
      </c>
      <c r="I16" s="302">
        <v>26</v>
      </c>
      <c r="J16" s="205">
        <f t="shared" si="0"/>
        <v>37</v>
      </c>
    </row>
    <row r="17" spans="2:10" x14ac:dyDescent="0.35">
      <c r="B17" s="3" t="s">
        <v>14</v>
      </c>
      <c r="D17" s="248">
        <v>0</v>
      </c>
      <c r="E17" s="239">
        <v>2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2</v>
      </c>
    </row>
    <row r="18" spans="2:10" x14ac:dyDescent="0.35">
      <c r="B18" s="3" t="s">
        <v>15</v>
      </c>
      <c r="D18" s="248">
        <v>0</v>
      </c>
      <c r="E18" s="239">
        <v>1</v>
      </c>
      <c r="F18" s="260">
        <v>7</v>
      </c>
      <c r="G18" s="239">
        <v>0</v>
      </c>
      <c r="H18" s="303">
        <v>0</v>
      </c>
      <c r="I18" s="302">
        <v>3</v>
      </c>
      <c r="J18" s="205">
        <f t="shared" si="0"/>
        <v>11</v>
      </c>
    </row>
    <row r="19" spans="2:10" x14ac:dyDescent="0.35">
      <c r="B19" s="3" t="s">
        <v>16</v>
      </c>
      <c r="D19" s="248">
        <v>6</v>
      </c>
      <c r="E19" s="239">
        <v>3</v>
      </c>
      <c r="F19" s="260">
        <v>7</v>
      </c>
      <c r="G19" s="299">
        <v>5</v>
      </c>
      <c r="H19" s="239">
        <v>6</v>
      </c>
      <c r="I19" s="302">
        <v>29</v>
      </c>
      <c r="J19" s="205">
        <f t="shared" si="0"/>
        <v>56</v>
      </c>
    </row>
    <row r="20" spans="2:10" x14ac:dyDescent="0.35">
      <c r="B20" s="3" t="s">
        <v>17</v>
      </c>
      <c r="D20" s="304">
        <v>1.46E-2</v>
      </c>
      <c r="E20" s="265">
        <v>7.1000000000000004E-3</v>
      </c>
      <c r="F20" s="265">
        <v>6.1000000000000004E-3</v>
      </c>
      <c r="G20" s="265">
        <v>3.8999999999999998E-3</v>
      </c>
      <c r="H20" s="265">
        <v>2.0000000000000001E-4</v>
      </c>
      <c r="I20" s="305">
        <v>2.8E-3</v>
      </c>
      <c r="J20" s="207">
        <f>AVERAGE(D20:I20)</f>
        <v>5.7833333333333322E-3</v>
      </c>
    </row>
    <row r="21" spans="2:10" x14ac:dyDescent="0.35">
      <c r="B21" s="3" t="s">
        <v>18</v>
      </c>
      <c r="D21" s="304">
        <v>5.4999999999999997E-3</v>
      </c>
      <c r="E21" s="265">
        <v>1.37E-2</v>
      </c>
      <c r="F21" s="265">
        <v>1.37E-2</v>
      </c>
      <c r="G21" s="265">
        <v>6.8999999999999999E-3</v>
      </c>
      <c r="H21" s="265">
        <v>1.1999999999999999E-3</v>
      </c>
      <c r="I21" s="305">
        <v>5.5999999999999999E-3</v>
      </c>
      <c r="J21" s="207">
        <f>AVERAGE(D21:I21)</f>
        <v>7.7666666666666674E-3</v>
      </c>
    </row>
    <row r="22" spans="2:10" x14ac:dyDescent="0.35">
      <c r="B22" s="3" t="s">
        <v>19</v>
      </c>
      <c r="D22" s="307">
        <v>0.64</v>
      </c>
      <c r="E22" s="268">
        <v>0.71</v>
      </c>
      <c r="F22" s="268">
        <v>0.7</v>
      </c>
      <c r="G22" s="268">
        <v>0.69</v>
      </c>
      <c r="H22" s="268">
        <v>0.6</v>
      </c>
      <c r="I22" s="308">
        <v>0.46</v>
      </c>
      <c r="J22" s="208">
        <f>AVERAGE(D22:I22)</f>
        <v>0.6333333333333333</v>
      </c>
    </row>
    <row r="23" spans="2:10" x14ac:dyDescent="0.35">
      <c r="B23" s="3" t="s">
        <v>20</v>
      </c>
      <c r="D23" s="279">
        <v>29802</v>
      </c>
      <c r="E23" s="272">
        <v>28693</v>
      </c>
      <c r="F23" s="272">
        <v>26119</v>
      </c>
      <c r="G23" s="273">
        <v>39442</v>
      </c>
      <c r="H23" s="273">
        <v>9654</v>
      </c>
      <c r="I23" s="281">
        <v>41646</v>
      </c>
      <c r="J23" s="210">
        <f>SUM(D23:I23)</f>
        <v>175356</v>
      </c>
    </row>
    <row r="24" spans="2:10" x14ac:dyDescent="0.35">
      <c r="B24" s="3" t="s">
        <v>21</v>
      </c>
      <c r="D24" s="248">
        <v>436</v>
      </c>
      <c r="E24" s="239">
        <v>562</v>
      </c>
      <c r="F24" s="239">
        <v>334</v>
      </c>
      <c r="G24" s="239">
        <v>534</v>
      </c>
      <c r="H24" s="239">
        <v>284</v>
      </c>
      <c r="I24" s="302">
        <v>488</v>
      </c>
      <c r="J24" s="205">
        <f>SUM(D24:I24)</f>
        <v>2638</v>
      </c>
    </row>
    <row r="25" spans="2:10" x14ac:dyDescent="0.35">
      <c r="B25" s="3" t="s">
        <v>23</v>
      </c>
      <c r="D25" s="248">
        <v>1</v>
      </c>
      <c r="E25" s="239">
        <v>12</v>
      </c>
      <c r="F25" s="277" t="s">
        <v>29</v>
      </c>
      <c r="G25" s="239">
        <v>8</v>
      </c>
      <c r="H25" s="289" t="s">
        <v>29</v>
      </c>
      <c r="I25" s="302">
        <v>0</v>
      </c>
      <c r="J25" s="205">
        <f>SUM(D25:I25)</f>
        <v>21</v>
      </c>
    </row>
    <row r="26" spans="2:10" x14ac:dyDescent="0.35">
      <c r="B26" s="3" t="s">
        <v>24</v>
      </c>
      <c r="D26" s="307">
        <v>0.81</v>
      </c>
      <c r="E26" s="268">
        <v>0.82</v>
      </c>
      <c r="F26" s="277" t="s">
        <v>29</v>
      </c>
      <c r="G26" s="268">
        <v>0.7</v>
      </c>
      <c r="H26" s="289" t="s">
        <v>29</v>
      </c>
      <c r="I26" s="308">
        <v>0.75</v>
      </c>
      <c r="J26" s="208">
        <f>AVERAGE(D26:I26)</f>
        <v>0.77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0.71</v>
      </c>
      <c r="E28" s="331">
        <v>0.91</v>
      </c>
      <c r="F28" s="311" t="s">
        <v>29</v>
      </c>
      <c r="G28" s="285">
        <v>0.78</v>
      </c>
      <c r="H28" s="280" t="s">
        <v>29</v>
      </c>
      <c r="I28" s="312">
        <v>0.75</v>
      </c>
      <c r="J28" s="212">
        <f>AVERAGE(D28:I28)</f>
        <v>0.78750000000000009</v>
      </c>
    </row>
  </sheetData>
  <pageMargins left="0.511811024" right="0.511811024" top="0.78740157500000008" bottom="0.78740157500000008" header="0.31496062000000008" footer="0.31496062000000008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0EFA-55AE-4B72-B07E-98E04B493188}">
  <dimension ref="B3:L28"/>
  <sheetViews>
    <sheetView showGridLines="0" zoomScale="90" zoomScaleNormal="90" workbookViewId="0">
      <selection activeCell="D4" sqref="D4:D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46</v>
      </c>
      <c r="H4" s="239" t="s">
        <v>805</v>
      </c>
      <c r="I4" s="301">
        <v>64</v>
      </c>
      <c r="J4" s="291">
        <f t="shared" ref="J4:J19" si="0">SUM(D4:I4)</f>
        <v>258</v>
      </c>
      <c r="K4" s="41">
        <v>46251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 t="s">
        <v>805</v>
      </c>
      <c r="I5" s="302">
        <v>6</v>
      </c>
      <c r="J5" s="205">
        <f t="shared" si="0"/>
        <v>21</v>
      </c>
      <c r="K5" s="41"/>
      <c r="L5" s="25"/>
    </row>
    <row r="6" spans="2:12" x14ac:dyDescent="0.35">
      <c r="B6" s="82" t="s">
        <v>22</v>
      </c>
      <c r="D6" s="206">
        <v>7</v>
      </c>
      <c r="E6" s="316">
        <v>0</v>
      </c>
      <c r="F6" s="317">
        <v>0</v>
      </c>
      <c r="G6" s="239">
        <v>1</v>
      </c>
      <c r="H6" s="239" t="s">
        <v>805</v>
      </c>
      <c r="I6" s="302">
        <v>6</v>
      </c>
      <c r="J6" s="205">
        <f t="shared" si="0"/>
        <v>14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49</v>
      </c>
      <c r="F7" s="55">
        <v>27</v>
      </c>
      <c r="G7" s="239">
        <v>43</v>
      </c>
      <c r="H7" s="239" t="s">
        <v>805</v>
      </c>
      <c r="I7" s="302">
        <v>52</v>
      </c>
      <c r="J7" s="205">
        <f t="shared" si="0"/>
        <v>222</v>
      </c>
      <c r="L7" s="25"/>
    </row>
    <row r="8" spans="2:12" x14ac:dyDescent="0.35">
      <c r="B8" s="3" t="s">
        <v>7</v>
      </c>
      <c r="D8" s="96">
        <v>41</v>
      </c>
      <c r="E8" s="13">
        <v>46</v>
      </c>
      <c r="F8" s="55">
        <v>24</v>
      </c>
      <c r="G8" s="239">
        <v>40</v>
      </c>
      <c r="H8" s="239" t="s">
        <v>805</v>
      </c>
      <c r="I8" s="302">
        <v>49</v>
      </c>
      <c r="J8" s="205">
        <f t="shared" si="0"/>
        <v>200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 t="s">
        <v>805</v>
      </c>
      <c r="I9" s="302">
        <v>3</v>
      </c>
      <c r="J9" s="205">
        <f t="shared" si="0"/>
        <v>17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 t="s">
        <v>805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50</v>
      </c>
      <c r="E11" s="239">
        <v>47</v>
      </c>
      <c r="F11" s="239">
        <v>28</v>
      </c>
      <c r="G11" s="239">
        <v>40</v>
      </c>
      <c r="H11" s="239" t="s">
        <v>805</v>
      </c>
      <c r="I11" s="302">
        <v>55</v>
      </c>
      <c r="J11" s="205">
        <f t="shared" si="0"/>
        <v>220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4</v>
      </c>
      <c r="G12" s="1">
        <v>4</v>
      </c>
      <c r="H12" s="239" t="s">
        <v>805</v>
      </c>
      <c r="I12" s="302">
        <v>0</v>
      </c>
      <c r="J12" s="205">
        <f t="shared" si="0"/>
        <v>10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2</v>
      </c>
      <c r="G13" s="239">
        <v>0</v>
      </c>
      <c r="H13" s="239" t="s">
        <v>805</v>
      </c>
      <c r="I13" s="302">
        <v>3</v>
      </c>
      <c r="J13" s="205">
        <f t="shared" si="0"/>
        <v>12</v>
      </c>
    </row>
    <row r="14" spans="2:12" x14ac:dyDescent="0.35">
      <c r="B14" s="3" t="s">
        <v>112</v>
      </c>
      <c r="D14" s="248">
        <v>0</v>
      </c>
      <c r="E14" s="239">
        <v>2</v>
      </c>
      <c r="F14" s="239">
        <v>3</v>
      </c>
      <c r="G14" s="239">
        <v>0</v>
      </c>
      <c r="H14" s="239" t="s">
        <v>805</v>
      </c>
      <c r="I14" s="302">
        <v>0</v>
      </c>
      <c r="J14" s="205">
        <f t="shared" si="0"/>
        <v>5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1</v>
      </c>
      <c r="G15" s="239">
        <v>0</v>
      </c>
      <c r="H15" s="239" t="s">
        <v>805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8</v>
      </c>
      <c r="E16" s="239">
        <v>0</v>
      </c>
      <c r="F16" s="260">
        <v>0</v>
      </c>
      <c r="G16" s="263">
        <v>5</v>
      </c>
      <c r="H16" s="239" t="s">
        <v>805</v>
      </c>
      <c r="I16" s="302">
        <v>17</v>
      </c>
      <c r="J16" s="205">
        <f t="shared" si="0"/>
        <v>30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239" t="s">
        <v>805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3</v>
      </c>
      <c r="F18" s="260">
        <v>6</v>
      </c>
      <c r="G18" s="239">
        <v>0</v>
      </c>
      <c r="H18" s="239" t="s">
        <v>805</v>
      </c>
      <c r="I18" s="302">
        <v>1</v>
      </c>
      <c r="J18" s="205">
        <f t="shared" si="0"/>
        <v>10</v>
      </c>
    </row>
    <row r="19" spans="2:10" x14ac:dyDescent="0.35">
      <c r="B19" s="3" t="s">
        <v>16</v>
      </c>
      <c r="D19" s="248">
        <v>8</v>
      </c>
      <c r="E19" s="239">
        <v>3</v>
      </c>
      <c r="F19" s="260">
        <v>6</v>
      </c>
      <c r="G19" s="299">
        <v>5</v>
      </c>
      <c r="H19" s="239" t="s">
        <v>805</v>
      </c>
      <c r="I19" s="302">
        <v>18</v>
      </c>
      <c r="J19" s="205">
        <f t="shared" si="0"/>
        <v>40</v>
      </c>
    </row>
    <row r="20" spans="2:10" x14ac:dyDescent="0.35">
      <c r="B20" s="3" t="s">
        <v>17</v>
      </c>
      <c r="D20" s="304">
        <v>5.7000000000000002E-3</v>
      </c>
      <c r="E20" s="265">
        <v>7.1999999999999998E-3</v>
      </c>
      <c r="F20" s="265">
        <v>2.3999999999999998E-3</v>
      </c>
      <c r="G20" s="265">
        <v>3.8E-3</v>
      </c>
      <c r="H20" s="239" t="s">
        <v>805</v>
      </c>
      <c r="I20" s="305">
        <v>2.3E-3</v>
      </c>
      <c r="J20" s="207">
        <f>AVERAGE(D20:I20)</f>
        <v>4.28E-3</v>
      </c>
    </row>
    <row r="21" spans="2:10" x14ac:dyDescent="0.35">
      <c r="B21" s="3" t="s">
        <v>18</v>
      </c>
      <c r="D21" s="304">
        <v>5.5999999999999999E-3</v>
      </c>
      <c r="E21" s="265">
        <v>1.35E-2</v>
      </c>
      <c r="F21" s="265">
        <v>1.35E-2</v>
      </c>
      <c r="G21" s="265">
        <v>7.0000000000000001E-3</v>
      </c>
      <c r="H21" s="239" t="s">
        <v>805</v>
      </c>
      <c r="I21" s="305">
        <v>5.4999999999999997E-3</v>
      </c>
      <c r="J21" s="207">
        <f>AVERAGE(D21:I21)</f>
        <v>9.0199999999999985E-3</v>
      </c>
    </row>
    <row r="22" spans="2:10" x14ac:dyDescent="0.35">
      <c r="B22" s="3" t="s">
        <v>19</v>
      </c>
      <c r="D22" s="307">
        <v>0.67</v>
      </c>
      <c r="E22" s="268">
        <v>0.72</v>
      </c>
      <c r="F22" s="268">
        <v>0.67</v>
      </c>
      <c r="G22" s="268">
        <v>0.67</v>
      </c>
      <c r="H22" s="239" t="s">
        <v>805</v>
      </c>
      <c r="I22" s="308">
        <v>0.5</v>
      </c>
      <c r="J22" s="208">
        <f>AVERAGE(D22:I22)</f>
        <v>0.64600000000000002</v>
      </c>
    </row>
    <row r="23" spans="2:10" x14ac:dyDescent="0.35">
      <c r="B23" s="3" t="s">
        <v>20</v>
      </c>
      <c r="D23" s="279">
        <v>36754</v>
      </c>
      <c r="E23" s="272">
        <v>26028</v>
      </c>
      <c r="F23" s="272">
        <v>22951</v>
      </c>
      <c r="G23" s="273">
        <v>36572</v>
      </c>
      <c r="H23" s="239" t="s">
        <v>805</v>
      </c>
      <c r="I23" s="281">
        <v>44034</v>
      </c>
      <c r="J23" s="210">
        <f>SUM(D23:I23)</f>
        <v>166339</v>
      </c>
    </row>
    <row r="24" spans="2:10" x14ac:dyDescent="0.35">
      <c r="B24" s="3" t="s">
        <v>21</v>
      </c>
      <c r="D24" s="248">
        <v>337</v>
      </c>
      <c r="E24" s="239">
        <v>606</v>
      </c>
      <c r="F24" s="239">
        <v>296</v>
      </c>
      <c r="G24" s="239">
        <v>380</v>
      </c>
      <c r="H24" s="239" t="s">
        <v>805</v>
      </c>
      <c r="I24" s="302">
        <v>502</v>
      </c>
      <c r="J24" s="205">
        <f>SUM(D24:I24)</f>
        <v>2121</v>
      </c>
    </row>
    <row r="25" spans="2:10" x14ac:dyDescent="0.35">
      <c r="B25" s="3" t="s">
        <v>23</v>
      </c>
      <c r="D25" s="248">
        <v>18</v>
      </c>
      <c r="E25" s="239">
        <v>11</v>
      </c>
      <c r="F25" s="277" t="s">
        <v>29</v>
      </c>
      <c r="G25" s="239">
        <v>11</v>
      </c>
      <c r="H25" s="239" t="s">
        <v>805</v>
      </c>
      <c r="I25" s="302">
        <v>20</v>
      </c>
      <c r="J25" s="205">
        <f>SUM(D25:I25)</f>
        <v>60</v>
      </c>
    </row>
    <row r="26" spans="2:10" x14ac:dyDescent="0.35">
      <c r="B26" s="3" t="s">
        <v>24</v>
      </c>
      <c r="D26" s="307">
        <v>0.85</v>
      </c>
      <c r="E26" s="268">
        <v>0.85</v>
      </c>
      <c r="F26" s="277" t="s">
        <v>29</v>
      </c>
      <c r="G26" s="268">
        <v>0.74</v>
      </c>
      <c r="H26" s="239" t="s">
        <v>805</v>
      </c>
      <c r="I26" s="308">
        <v>0.88</v>
      </c>
      <c r="J26" s="208">
        <f>AVERAGE(D26:I26)</f>
        <v>0.83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39" t="s">
        <v>805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0.71</v>
      </c>
      <c r="E28" s="331">
        <v>0.91</v>
      </c>
      <c r="F28" s="311" t="s">
        <v>29</v>
      </c>
      <c r="G28" s="285">
        <v>0.78</v>
      </c>
      <c r="H28" s="239" t="s">
        <v>805</v>
      </c>
      <c r="I28" s="312">
        <v>0.77</v>
      </c>
      <c r="J28" s="212">
        <f>AVERAGE(D28:I28)</f>
        <v>0.79250000000000009</v>
      </c>
    </row>
  </sheetData>
  <pageMargins left="0.511811024" right="0.511811024" top="0.78740157500000008" bottom="0.78740157500000008" header="0.31496062000000008" footer="0.31496062000000008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EB79-4D04-41B9-BA14-563BC733C3D5}">
  <dimension ref="B3:L28"/>
  <sheetViews>
    <sheetView showGridLines="0" topLeftCell="A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46</v>
      </c>
      <c r="H4" s="249">
        <v>18</v>
      </c>
      <c r="I4" s="301">
        <v>64</v>
      </c>
      <c r="J4" s="291">
        <f t="shared" ref="J4:J19" si="0">SUM(D4:I4)</f>
        <v>276</v>
      </c>
      <c r="K4" s="41">
        <v>46252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6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7</v>
      </c>
      <c r="E6" s="316">
        <v>0</v>
      </c>
      <c r="F6" s="317">
        <v>0</v>
      </c>
      <c r="G6" s="239">
        <v>1</v>
      </c>
      <c r="H6" s="239">
        <v>0</v>
      </c>
      <c r="I6" s="302">
        <v>12</v>
      </c>
      <c r="J6" s="205">
        <f t="shared" si="0"/>
        <v>20</v>
      </c>
      <c r="K6" s="41"/>
      <c r="L6" s="25"/>
    </row>
    <row r="7" spans="2:12" x14ac:dyDescent="0.35">
      <c r="B7" s="82" t="s">
        <v>54</v>
      </c>
      <c r="D7" s="96">
        <v>51</v>
      </c>
      <c r="E7" s="13">
        <f>E4-E5</f>
        <v>49</v>
      </c>
      <c r="F7" s="55">
        <v>27</v>
      </c>
      <c r="G7" s="239">
        <v>43</v>
      </c>
      <c r="H7" s="239">
        <v>16</v>
      </c>
      <c r="I7" s="302">
        <v>46</v>
      </c>
      <c r="J7" s="205">
        <f t="shared" si="0"/>
        <v>232</v>
      </c>
      <c r="L7" s="25"/>
    </row>
    <row r="8" spans="2:12" x14ac:dyDescent="0.35">
      <c r="B8" s="3" t="s">
        <v>7</v>
      </c>
      <c r="D8" s="96">
        <v>41</v>
      </c>
      <c r="E8" s="13">
        <v>46</v>
      </c>
      <c r="F8" s="55">
        <v>24</v>
      </c>
      <c r="G8" s="239">
        <v>40</v>
      </c>
      <c r="H8" s="239">
        <v>15</v>
      </c>
      <c r="I8" s="302">
        <v>42</v>
      </c>
      <c r="J8" s="205">
        <f t="shared" si="0"/>
        <v>208</v>
      </c>
    </row>
    <row r="9" spans="2:12" x14ac:dyDescent="0.35">
      <c r="B9" s="3" t="s">
        <v>8</v>
      </c>
      <c r="D9" s="248">
        <v>9</v>
      </c>
      <c r="E9" s="13">
        <v>0</v>
      </c>
      <c r="F9" s="55">
        <v>2</v>
      </c>
      <c r="G9" s="239">
        <v>3</v>
      </c>
      <c r="H9" s="239">
        <v>1</v>
      </c>
      <c r="I9" s="302">
        <v>4</v>
      </c>
      <c r="J9" s="205">
        <f t="shared" si="0"/>
        <v>19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47</v>
      </c>
      <c r="E11" s="239">
        <v>49</v>
      </c>
      <c r="F11" s="239">
        <v>31</v>
      </c>
      <c r="G11" s="239">
        <v>41</v>
      </c>
      <c r="H11" s="239">
        <v>16</v>
      </c>
      <c r="I11" s="302">
        <v>43</v>
      </c>
      <c r="J11" s="205">
        <f t="shared" si="0"/>
        <v>227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1</v>
      </c>
      <c r="G12" s="1">
        <v>0</v>
      </c>
      <c r="H12" s="239">
        <v>0</v>
      </c>
      <c r="I12" s="302">
        <v>3</v>
      </c>
      <c r="J12" s="205">
        <f t="shared" si="0"/>
        <v>5</v>
      </c>
    </row>
    <row r="13" spans="2:12" x14ac:dyDescent="0.35">
      <c r="B13" s="3" t="s">
        <v>11</v>
      </c>
      <c r="D13" s="248">
        <v>2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2</v>
      </c>
      <c r="G14" s="239">
        <v>0</v>
      </c>
      <c r="H14" s="239">
        <v>0</v>
      </c>
      <c r="I14" s="302">
        <v>0</v>
      </c>
      <c r="J14" s="205">
        <f t="shared" si="0"/>
        <v>2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0</v>
      </c>
      <c r="H15" s="239">
        <v>0</v>
      </c>
      <c r="I15" s="302">
        <v>0</v>
      </c>
      <c r="J15" s="205">
        <f t="shared" si="0"/>
        <v>5</v>
      </c>
    </row>
    <row r="16" spans="2:12" x14ac:dyDescent="0.35">
      <c r="B16" s="3" t="s">
        <v>13</v>
      </c>
      <c r="D16" s="248">
        <v>6</v>
      </c>
      <c r="E16" s="239">
        <v>0</v>
      </c>
      <c r="F16" s="260">
        <v>0</v>
      </c>
      <c r="G16" s="263">
        <v>4</v>
      </c>
      <c r="H16" s="239">
        <v>0</v>
      </c>
      <c r="I16" s="302">
        <v>11</v>
      </c>
      <c r="J16" s="205">
        <f t="shared" si="0"/>
        <v>21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1</v>
      </c>
      <c r="F18" s="260">
        <v>4</v>
      </c>
      <c r="G18" s="239">
        <v>0</v>
      </c>
      <c r="H18" s="303">
        <v>0</v>
      </c>
      <c r="I18" s="302">
        <v>1</v>
      </c>
      <c r="J18" s="205">
        <f t="shared" si="0"/>
        <v>6</v>
      </c>
    </row>
    <row r="19" spans="2:10" x14ac:dyDescent="0.35">
      <c r="B19" s="3" t="s">
        <v>16</v>
      </c>
      <c r="D19" s="248">
        <v>6</v>
      </c>
      <c r="E19" s="239">
        <v>1</v>
      </c>
      <c r="F19" s="260">
        <v>4</v>
      </c>
      <c r="G19" s="299">
        <v>4</v>
      </c>
      <c r="H19" s="239">
        <v>12</v>
      </c>
      <c r="I19" s="302">
        <v>12</v>
      </c>
      <c r="J19" s="205">
        <f t="shared" si="0"/>
        <v>39</v>
      </c>
    </row>
    <row r="20" spans="2:10" x14ac:dyDescent="0.35">
      <c r="B20" s="3" t="s">
        <v>17</v>
      </c>
      <c r="D20" s="304">
        <v>4.7999999999999996E-3</v>
      </c>
      <c r="E20" s="265">
        <v>1.11E-2</v>
      </c>
      <c r="F20" s="265">
        <v>4.1000000000000003E-3</v>
      </c>
      <c r="G20" s="265">
        <v>4.5999999999999999E-3</v>
      </c>
      <c r="H20" s="265">
        <v>1.6799999999999999E-2</v>
      </c>
      <c r="I20" s="305">
        <v>0.02</v>
      </c>
      <c r="J20" s="207">
        <f>AVERAGE(D20:I20)</f>
        <v>1.0233333333333332E-2</v>
      </c>
    </row>
    <row r="21" spans="2:10" x14ac:dyDescent="0.35">
      <c r="B21" s="3" t="s">
        <v>18</v>
      </c>
      <c r="D21" s="304">
        <v>5.0000000000000001E-3</v>
      </c>
      <c r="E21" s="265">
        <v>1.2699999999999999E-2</v>
      </c>
      <c r="F21" s="265">
        <v>1.2699999999999999E-2</v>
      </c>
      <c r="G21" s="265">
        <v>5.4999999999999997E-3</v>
      </c>
      <c r="H21" s="265">
        <v>2.2000000000000001E-3</v>
      </c>
      <c r="I21" s="305">
        <v>6.1000000000000004E-3</v>
      </c>
      <c r="J21" s="207">
        <f>AVERAGE(D21:I21)</f>
        <v>7.3666666666666672E-3</v>
      </c>
    </row>
    <row r="22" spans="2:10" x14ac:dyDescent="0.35">
      <c r="B22" s="3" t="s">
        <v>19</v>
      </c>
      <c r="D22" s="307">
        <v>0.74</v>
      </c>
      <c r="E22" s="268">
        <v>0.74</v>
      </c>
      <c r="F22" s="268">
        <v>0.67</v>
      </c>
      <c r="G22" s="268">
        <v>0.61</v>
      </c>
      <c r="H22" s="268">
        <v>0.5</v>
      </c>
      <c r="I22" s="308">
        <v>0.44</v>
      </c>
      <c r="J22" s="208">
        <f>AVERAGE(D22:I22)</f>
        <v>0.61666666666666659</v>
      </c>
    </row>
    <row r="23" spans="2:10" x14ac:dyDescent="0.35">
      <c r="B23" s="3" t="s">
        <v>20</v>
      </c>
      <c r="D23" s="279">
        <v>29388</v>
      </c>
      <c r="E23" s="272">
        <v>27188</v>
      </c>
      <c r="F23" s="272">
        <v>21521</v>
      </c>
      <c r="G23" s="273">
        <v>30265</v>
      </c>
      <c r="H23" s="273">
        <v>9513</v>
      </c>
      <c r="I23" s="281">
        <v>30014</v>
      </c>
      <c r="J23" s="210">
        <f>SUM(D23:I23)</f>
        <v>147889</v>
      </c>
    </row>
    <row r="24" spans="2:10" x14ac:dyDescent="0.35">
      <c r="B24" s="3" t="s">
        <v>21</v>
      </c>
      <c r="D24" s="248">
        <v>737</v>
      </c>
      <c r="E24" s="239">
        <v>629</v>
      </c>
      <c r="F24" s="239">
        <v>369</v>
      </c>
      <c r="G24" s="239">
        <v>435</v>
      </c>
      <c r="H24" s="239">
        <v>277</v>
      </c>
      <c r="I24" s="302">
        <v>347</v>
      </c>
      <c r="J24" s="205">
        <f>SUM(D24:I24)</f>
        <v>2794</v>
      </c>
    </row>
    <row r="25" spans="2:10" x14ac:dyDescent="0.35">
      <c r="B25" s="3" t="s">
        <v>23</v>
      </c>
      <c r="D25" s="248">
        <v>3</v>
      </c>
      <c r="E25" s="239">
        <v>11</v>
      </c>
      <c r="F25" s="277" t="s">
        <v>29</v>
      </c>
      <c r="G25" s="239">
        <v>4</v>
      </c>
      <c r="H25" s="289" t="s">
        <v>29</v>
      </c>
      <c r="I25" s="302">
        <v>2</v>
      </c>
      <c r="J25" s="205">
        <f>SUM(D25:I25)</f>
        <v>20</v>
      </c>
    </row>
    <row r="26" spans="2:10" x14ac:dyDescent="0.35">
      <c r="B26" s="3" t="s">
        <v>24</v>
      </c>
      <c r="D26" s="307">
        <v>0.81</v>
      </c>
      <c r="E26" s="268">
        <v>0.84</v>
      </c>
      <c r="F26" s="277" t="s">
        <v>29</v>
      </c>
      <c r="G26" s="268">
        <v>0.74</v>
      </c>
      <c r="H26" s="289" t="s">
        <v>29</v>
      </c>
      <c r="I26" s="308">
        <v>0.9</v>
      </c>
      <c r="J26" s="208">
        <f>AVERAGE(D26:I26)</f>
        <v>0.8224999999999999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</v>
      </c>
      <c r="E28" s="331">
        <v>0.81</v>
      </c>
      <c r="F28" s="311" t="s">
        <v>29</v>
      </c>
      <c r="G28" s="285">
        <v>0.78</v>
      </c>
      <c r="H28" s="280" t="s">
        <v>29</v>
      </c>
      <c r="I28" s="312">
        <v>0.77</v>
      </c>
      <c r="J28" s="212">
        <f>AVERAGE(D28:I28)</f>
        <v>0.76500000000000001</v>
      </c>
    </row>
  </sheetData>
  <pageMargins left="0.511811024" right="0.511811024" top="0.78740157500000008" bottom="0.78740157500000008" header="0.31496062000000008" footer="0.31496062000000008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EADD-7AE2-446B-8F4E-FEF718096CF6}">
  <dimension ref="B3:L28"/>
  <sheetViews>
    <sheetView showGridLines="0" topLeftCell="A7" zoomScale="90" zoomScaleNormal="90" workbookViewId="0">
      <selection activeCell="G4" sqref="G4:G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46</v>
      </c>
      <c r="H4" s="249">
        <v>18</v>
      </c>
      <c r="I4" s="301">
        <v>64</v>
      </c>
      <c r="J4" s="291">
        <f t="shared" ref="J4:J19" si="0">SUM(D4:I4)</f>
        <v>276</v>
      </c>
      <c r="K4" s="41">
        <v>46253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6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0</v>
      </c>
      <c r="H6" s="239">
        <v>0</v>
      </c>
      <c r="I6" s="302">
        <v>4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49</v>
      </c>
      <c r="F7" s="55">
        <v>27</v>
      </c>
      <c r="G7" s="239">
        <v>43</v>
      </c>
      <c r="H7" s="239">
        <v>16</v>
      </c>
      <c r="I7" s="302">
        <v>54</v>
      </c>
      <c r="J7" s="205">
        <f t="shared" si="0"/>
        <v>243</v>
      </c>
      <c r="L7" s="25"/>
    </row>
    <row r="8" spans="2:12" x14ac:dyDescent="0.35">
      <c r="B8" s="3" t="s">
        <v>7</v>
      </c>
      <c r="D8" s="96">
        <v>43</v>
      </c>
      <c r="E8" s="13">
        <v>46</v>
      </c>
      <c r="F8" s="55">
        <v>24</v>
      </c>
      <c r="G8" s="239">
        <v>40</v>
      </c>
      <c r="H8" s="239">
        <v>15</v>
      </c>
      <c r="I8" s="302">
        <v>48</v>
      </c>
      <c r="J8" s="205">
        <f t="shared" si="0"/>
        <v>216</v>
      </c>
    </row>
    <row r="9" spans="2:12" x14ac:dyDescent="0.35">
      <c r="B9" s="3" t="s">
        <v>8</v>
      </c>
      <c r="D9" s="248">
        <v>10</v>
      </c>
      <c r="E9" s="13">
        <v>0</v>
      </c>
      <c r="F9" s="55">
        <v>2</v>
      </c>
      <c r="G9" s="239">
        <v>3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59</v>
      </c>
      <c r="E11" s="239">
        <v>49</v>
      </c>
      <c r="F11" s="239">
        <v>31</v>
      </c>
      <c r="G11" s="239">
        <v>44</v>
      </c>
      <c r="H11" s="239">
        <v>16</v>
      </c>
      <c r="I11" s="302">
        <v>55</v>
      </c>
      <c r="J11" s="205">
        <f t="shared" si="0"/>
        <v>254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1</v>
      </c>
      <c r="G12" s="1">
        <v>0</v>
      </c>
      <c r="H12" s="239">
        <v>0</v>
      </c>
      <c r="I12" s="302">
        <v>0</v>
      </c>
      <c r="J12" s="205">
        <f t="shared" si="0"/>
        <v>3</v>
      </c>
    </row>
    <row r="13" spans="2:12" x14ac:dyDescent="0.35">
      <c r="B13" s="3" t="s">
        <v>11</v>
      </c>
      <c r="D13" s="248">
        <v>4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4</v>
      </c>
    </row>
    <row r="14" spans="2:12" x14ac:dyDescent="0.35">
      <c r="B14" s="3" t="s">
        <v>112</v>
      </c>
      <c r="D14" s="248">
        <v>3</v>
      </c>
      <c r="E14" s="239">
        <v>0</v>
      </c>
      <c r="F14" s="239">
        <v>2</v>
      </c>
      <c r="G14" s="239">
        <v>0</v>
      </c>
      <c r="H14" s="239">
        <v>0</v>
      </c>
      <c r="I14" s="302">
        <v>2</v>
      </c>
      <c r="J14" s="205">
        <f t="shared" si="0"/>
        <v>7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0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10</v>
      </c>
      <c r="E16" s="239">
        <v>0</v>
      </c>
      <c r="F16" s="260">
        <v>0</v>
      </c>
      <c r="G16" s="263">
        <v>5</v>
      </c>
      <c r="H16" s="239">
        <v>0</v>
      </c>
      <c r="I16" s="302">
        <v>10</v>
      </c>
      <c r="J16" s="205">
        <f t="shared" si="0"/>
        <v>25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10</v>
      </c>
      <c r="E19" s="239">
        <v>0</v>
      </c>
      <c r="F19" s="260">
        <v>0</v>
      </c>
      <c r="G19" s="299">
        <v>5</v>
      </c>
      <c r="H19" s="239">
        <v>14</v>
      </c>
      <c r="I19" s="302">
        <v>10</v>
      </c>
      <c r="J19" s="205">
        <f t="shared" si="0"/>
        <v>39</v>
      </c>
    </row>
    <row r="20" spans="2:10" x14ac:dyDescent="0.35">
      <c r="B20" s="3" t="s">
        <v>17</v>
      </c>
      <c r="D20" s="304">
        <v>6.7999999999999996E-3</v>
      </c>
      <c r="E20" s="265">
        <v>5.3E-3</v>
      </c>
      <c r="F20" s="265">
        <v>3.0999999999999999E-3</v>
      </c>
      <c r="G20" s="265">
        <v>1.2999999999999999E-3</v>
      </c>
      <c r="H20" s="265">
        <v>2.0999999999999999E-3</v>
      </c>
      <c r="I20" s="305">
        <v>2.8999999999999998E-3</v>
      </c>
      <c r="J20" s="207">
        <f>AVERAGE(D20:I20)</f>
        <v>3.5833333333333338E-3</v>
      </c>
    </row>
    <row r="21" spans="2:10" x14ac:dyDescent="0.35">
      <c r="B21" s="3" t="s">
        <v>18</v>
      </c>
      <c r="D21" s="304">
        <v>4.8999999999999998E-3</v>
      </c>
      <c r="E21" s="265">
        <v>1.24E-2</v>
      </c>
      <c r="F21" s="265">
        <v>1.24E-2</v>
      </c>
      <c r="G21" s="265">
        <v>5.4999999999999997E-3</v>
      </c>
      <c r="H21" s="265">
        <v>2.2000000000000001E-3</v>
      </c>
      <c r="I21" s="305">
        <v>6.0000000000000001E-3</v>
      </c>
      <c r="J21" s="207">
        <f>AVERAGE(D21:I21)</f>
        <v>7.2333333333333321E-3</v>
      </c>
    </row>
    <row r="22" spans="2:10" x14ac:dyDescent="0.35">
      <c r="B22" s="3" t="s">
        <v>19</v>
      </c>
      <c r="D22" s="307">
        <v>0.72</v>
      </c>
      <c r="E22" s="268">
        <v>0.74</v>
      </c>
      <c r="F22" s="268">
        <v>0.66</v>
      </c>
      <c r="G22" s="268">
        <v>0.7</v>
      </c>
      <c r="H22" s="268">
        <v>0.56999999999999995</v>
      </c>
      <c r="I22" s="308">
        <v>0.53</v>
      </c>
      <c r="J22" s="208">
        <f>AVERAGE(D22:I22)</f>
        <v>0.65333333333333332</v>
      </c>
    </row>
    <row r="23" spans="2:10" x14ac:dyDescent="0.35">
      <c r="B23" s="3" t="s">
        <v>20</v>
      </c>
      <c r="D23" s="279">
        <v>48878</v>
      </c>
      <c r="E23" s="272">
        <v>27188</v>
      </c>
      <c r="F23" s="272">
        <v>21521</v>
      </c>
      <c r="G23" s="273">
        <v>44557</v>
      </c>
      <c r="H23" s="273">
        <v>10693</v>
      </c>
      <c r="I23" s="281">
        <v>45489</v>
      </c>
      <c r="J23" s="210">
        <f>SUM(D23:I23)</f>
        <v>198326</v>
      </c>
    </row>
    <row r="24" spans="2:10" x14ac:dyDescent="0.35">
      <c r="B24" s="3" t="s">
        <v>21</v>
      </c>
      <c r="D24" s="248">
        <v>584</v>
      </c>
      <c r="E24" s="239">
        <v>631</v>
      </c>
      <c r="F24" s="239">
        <v>367</v>
      </c>
      <c r="G24" s="239">
        <v>421</v>
      </c>
      <c r="H24" s="239">
        <v>104</v>
      </c>
      <c r="I24" s="302">
        <v>395</v>
      </c>
      <c r="J24" s="205">
        <f>SUM(D24:I24)</f>
        <v>2502</v>
      </c>
    </row>
    <row r="25" spans="2:10" x14ac:dyDescent="0.35">
      <c r="B25" s="3" t="s">
        <v>23</v>
      </c>
      <c r="D25" s="248">
        <v>2</v>
      </c>
      <c r="E25" s="239">
        <v>7</v>
      </c>
      <c r="F25" s="277" t="s">
        <v>29</v>
      </c>
      <c r="G25" s="239">
        <v>5</v>
      </c>
      <c r="H25" s="289" t="s">
        <v>29</v>
      </c>
      <c r="I25" s="302">
        <v>0</v>
      </c>
      <c r="J25" s="205">
        <f>SUM(D25:I25)</f>
        <v>14</v>
      </c>
    </row>
    <row r="26" spans="2:10" x14ac:dyDescent="0.35">
      <c r="B26" s="3" t="s">
        <v>24</v>
      </c>
      <c r="D26" s="307">
        <v>0.78</v>
      </c>
      <c r="E26" s="268">
        <v>0.83</v>
      </c>
      <c r="F26" s="277" t="s">
        <v>29</v>
      </c>
      <c r="G26" s="268">
        <v>0.71</v>
      </c>
      <c r="H26" s="289" t="s">
        <v>29</v>
      </c>
      <c r="I26" s="308">
        <v>0.9</v>
      </c>
      <c r="J26" s="208">
        <f>AVERAGE(D26:I26)</f>
        <v>0.80499999999999994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0.71</v>
      </c>
      <c r="E28" s="331">
        <v>0.81</v>
      </c>
      <c r="F28" s="311" t="s">
        <v>29</v>
      </c>
      <c r="G28" s="285">
        <v>0.78</v>
      </c>
      <c r="H28" s="280" t="s">
        <v>29</v>
      </c>
      <c r="I28" s="312">
        <v>0.79</v>
      </c>
      <c r="J28" s="212">
        <f>AVERAGE(D28:I28)</f>
        <v>0.77249999999999996</v>
      </c>
    </row>
  </sheetData>
  <pageMargins left="0.511811024" right="0.511811024" top="0.78740157500000008" bottom="0.78740157500000008" header="0.31496062000000008" footer="0.31496062000000008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E588-0337-4B9E-85F4-3084C1BA1F1D}">
  <dimension ref="B3:L28"/>
  <sheetViews>
    <sheetView showGridLines="0" topLeftCell="A15" zoomScale="90" zoomScaleNormal="90" workbookViewId="0">
      <selection activeCell="H4" sqref="H4:H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46</v>
      </c>
      <c r="H4" s="249">
        <v>18</v>
      </c>
      <c r="I4" s="301">
        <v>64</v>
      </c>
      <c r="J4" s="291">
        <f t="shared" ref="J4:J19" si="0">SUM(D4:I4)</f>
        <v>276</v>
      </c>
      <c r="K4" s="41">
        <v>46254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6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0</v>
      </c>
      <c r="H6" s="239">
        <v>0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55</v>
      </c>
      <c r="E7" s="13">
        <f>E4-E5</f>
        <v>49</v>
      </c>
      <c r="F7" s="55">
        <v>27</v>
      </c>
      <c r="G7" s="239">
        <v>44</v>
      </c>
      <c r="H7" s="239">
        <v>16</v>
      </c>
      <c r="I7" s="302">
        <v>56</v>
      </c>
      <c r="J7" s="205">
        <f t="shared" si="0"/>
        <v>247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40</v>
      </c>
      <c r="H8" s="239">
        <v>15</v>
      </c>
      <c r="I8" s="302">
        <v>51</v>
      </c>
      <c r="J8" s="205">
        <f t="shared" si="0"/>
        <v>220</v>
      </c>
    </row>
    <row r="9" spans="2:12" x14ac:dyDescent="0.35">
      <c r="B9" s="3" t="s">
        <v>8</v>
      </c>
      <c r="D9" s="248">
        <v>10</v>
      </c>
      <c r="E9" s="13">
        <v>0</v>
      </c>
      <c r="F9" s="55">
        <v>2</v>
      </c>
      <c r="G9" s="239">
        <v>3</v>
      </c>
      <c r="H9" s="239">
        <v>1</v>
      </c>
      <c r="I9" s="302">
        <v>6</v>
      </c>
      <c r="J9" s="205">
        <f t="shared" si="0"/>
        <v>22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59</v>
      </c>
      <c r="E11" s="239">
        <v>52</v>
      </c>
      <c r="F11" s="239">
        <v>37</v>
      </c>
      <c r="G11" s="239">
        <v>48</v>
      </c>
      <c r="H11" s="239">
        <v>17</v>
      </c>
      <c r="I11" s="302">
        <v>57</v>
      </c>
      <c r="J11" s="205">
        <f t="shared" si="0"/>
        <v>270</v>
      </c>
    </row>
    <row r="12" spans="2:12" x14ac:dyDescent="0.35">
      <c r="B12" s="3" t="s">
        <v>611</v>
      </c>
      <c r="D12" s="248">
        <v>1</v>
      </c>
      <c r="E12" s="239">
        <v>1</v>
      </c>
      <c r="F12" s="239">
        <v>4</v>
      </c>
      <c r="G12" s="1">
        <v>4</v>
      </c>
      <c r="H12" s="239">
        <v>0</v>
      </c>
      <c r="I12" s="302">
        <v>4</v>
      </c>
      <c r="J12" s="205">
        <f t="shared" si="0"/>
        <v>14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1</v>
      </c>
      <c r="G13" s="239">
        <v>1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2</v>
      </c>
      <c r="E14" s="239">
        <v>4</v>
      </c>
      <c r="F14" s="239">
        <v>3</v>
      </c>
      <c r="G14" s="239">
        <v>4</v>
      </c>
      <c r="H14" s="239">
        <v>0</v>
      </c>
      <c r="I14" s="302">
        <v>3</v>
      </c>
      <c r="J14" s="205">
        <f t="shared" si="0"/>
        <v>16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0</v>
      </c>
      <c r="G15" s="239">
        <v>3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7</v>
      </c>
      <c r="E16" s="239">
        <v>0</v>
      </c>
      <c r="F16" s="260">
        <v>0</v>
      </c>
      <c r="G16" s="263">
        <v>3</v>
      </c>
      <c r="H16" s="239">
        <v>0</v>
      </c>
      <c r="I16" s="302">
        <v>17</v>
      </c>
      <c r="J16" s="205">
        <f t="shared" si="0"/>
        <v>27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6</v>
      </c>
      <c r="J18" s="205">
        <f t="shared" si="0"/>
        <v>6</v>
      </c>
    </row>
    <row r="19" spans="2:10" x14ac:dyDescent="0.35">
      <c r="B19" s="3" t="s">
        <v>16</v>
      </c>
      <c r="D19" s="248">
        <v>7</v>
      </c>
      <c r="E19" s="239">
        <v>0</v>
      </c>
      <c r="F19" s="260">
        <v>0</v>
      </c>
      <c r="G19" s="299">
        <v>3</v>
      </c>
      <c r="H19" s="239">
        <v>10</v>
      </c>
      <c r="I19" s="302">
        <v>23</v>
      </c>
      <c r="J19" s="205">
        <f t="shared" si="0"/>
        <v>43</v>
      </c>
    </row>
    <row r="20" spans="2:10" x14ac:dyDescent="0.35">
      <c r="B20" s="3" t="s">
        <v>17</v>
      </c>
      <c r="D20" s="304">
        <v>4.4999999999999997E-3</v>
      </c>
      <c r="E20" s="265">
        <v>1.09E-2</v>
      </c>
      <c r="F20" s="265">
        <v>8.3999999999999995E-3</v>
      </c>
      <c r="G20" s="265">
        <v>1E-3</v>
      </c>
      <c r="H20" s="265">
        <v>6.9999999999999999E-4</v>
      </c>
      <c r="I20" s="305">
        <v>1.2500000000000001E-2</v>
      </c>
      <c r="J20" s="207">
        <f>AVERAGE(D20:I20)</f>
        <v>6.333333333333334E-3</v>
      </c>
    </row>
    <row r="21" spans="2:10" x14ac:dyDescent="0.35">
      <c r="B21" s="3" t="s">
        <v>18</v>
      </c>
      <c r="D21" s="304">
        <v>4.8999999999999998E-3</v>
      </c>
      <c r="E21" s="265">
        <v>1.1299999999999999E-2</v>
      </c>
      <c r="F21" s="265">
        <v>1.1299999999999999E-2</v>
      </c>
      <c r="G21" s="265">
        <v>5.4000000000000003E-3</v>
      </c>
      <c r="H21" s="265">
        <v>2.0999999999999999E-3</v>
      </c>
      <c r="I21" s="305">
        <v>6.7999999999999996E-3</v>
      </c>
      <c r="J21" s="207">
        <f>AVERAGE(D21:I21)</f>
        <v>6.9666666666666661E-3</v>
      </c>
    </row>
    <row r="22" spans="2:10" x14ac:dyDescent="0.35">
      <c r="B22" s="3" t="s">
        <v>19</v>
      </c>
      <c r="D22" s="307">
        <v>0.75</v>
      </c>
      <c r="E22" s="268">
        <v>0.77</v>
      </c>
      <c r="F22" s="268">
        <v>0.68</v>
      </c>
      <c r="G22" s="268">
        <v>0.79</v>
      </c>
      <c r="H22" s="268">
        <v>0.65</v>
      </c>
      <c r="I22" s="308">
        <v>0.55000000000000004</v>
      </c>
      <c r="J22" s="208">
        <f>AVERAGE(D22:I22)</f>
        <v>0.69833333333333336</v>
      </c>
    </row>
    <row r="23" spans="2:10" x14ac:dyDescent="0.35">
      <c r="B23" s="3" t="s">
        <v>20</v>
      </c>
      <c r="D23" s="279">
        <v>57931</v>
      </c>
      <c r="E23" s="272">
        <v>31011</v>
      </c>
      <c r="F23" s="272">
        <v>21162</v>
      </c>
      <c r="G23" s="273">
        <v>54780</v>
      </c>
      <c r="H23" s="273">
        <v>11559</v>
      </c>
      <c r="I23" s="281">
        <v>50904</v>
      </c>
      <c r="J23" s="210">
        <f>SUM(D23:I23)</f>
        <v>227347</v>
      </c>
    </row>
    <row r="24" spans="2:10" x14ac:dyDescent="0.35">
      <c r="B24" s="3" t="s">
        <v>21</v>
      </c>
      <c r="D24" s="248">
        <v>454</v>
      </c>
      <c r="E24" s="239">
        <v>674</v>
      </c>
      <c r="F24" s="239">
        <v>409</v>
      </c>
      <c r="G24" s="239">
        <v>675</v>
      </c>
      <c r="H24" s="239">
        <v>408</v>
      </c>
      <c r="I24" s="302">
        <v>642</v>
      </c>
      <c r="J24" s="205">
        <f>SUM(D24:I24)</f>
        <v>3262</v>
      </c>
    </row>
    <row r="25" spans="2:10" x14ac:dyDescent="0.35">
      <c r="B25" s="3" t="s">
        <v>23</v>
      </c>
      <c r="D25" s="248">
        <v>3</v>
      </c>
      <c r="E25" s="239">
        <v>9</v>
      </c>
      <c r="F25" s="277" t="s">
        <v>29</v>
      </c>
      <c r="G25" s="239">
        <v>7</v>
      </c>
      <c r="H25" s="289" t="s">
        <v>29</v>
      </c>
      <c r="I25" s="302">
        <v>3</v>
      </c>
      <c r="J25" s="205">
        <f>SUM(D25:I25)</f>
        <v>22</v>
      </c>
    </row>
    <row r="26" spans="2:10" x14ac:dyDescent="0.35">
      <c r="B26" s="3" t="s">
        <v>24</v>
      </c>
      <c r="D26" s="307">
        <v>0.76</v>
      </c>
      <c r="E26" s="268">
        <v>0.84</v>
      </c>
      <c r="F26" s="277" t="s">
        <v>29</v>
      </c>
      <c r="G26" s="268">
        <v>0.71</v>
      </c>
      <c r="H26" s="289" t="s">
        <v>29</v>
      </c>
      <c r="I26" s="308">
        <v>0.86</v>
      </c>
      <c r="J26" s="208">
        <f>AVERAGE(D26:I26)</f>
        <v>0.79249999999999998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0.73</v>
      </c>
      <c r="E28" s="331">
        <v>0.81</v>
      </c>
      <c r="F28" s="311" t="s">
        <v>29</v>
      </c>
      <c r="G28" s="285">
        <v>0.78</v>
      </c>
      <c r="H28" s="280" t="s">
        <v>29</v>
      </c>
      <c r="I28" s="312">
        <v>0.79</v>
      </c>
      <c r="J28" s="212">
        <f>AVERAGE(D28:I28)</f>
        <v>0.77750000000000008</v>
      </c>
    </row>
  </sheetData>
  <pageMargins left="0.511811024" right="0.511811024" top="0.78740157500000008" bottom="0.78740157500000008" header="0.31496062000000008" footer="0.31496062000000008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D84B-E4C4-480C-9AF6-9FB961CA8D04}">
  <dimension ref="B3:L28"/>
  <sheetViews>
    <sheetView showGridLines="0" zoomScale="90" zoomScaleNormal="90" workbookViewId="0">
      <selection activeCell="E11" sqref="E1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46255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6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3</v>
      </c>
      <c r="E6" s="316">
        <v>0</v>
      </c>
      <c r="F6" s="317">
        <v>0</v>
      </c>
      <c r="G6" s="239">
        <v>0</v>
      </c>
      <c r="H6" s="239">
        <v>0</v>
      </c>
      <c r="I6" s="302">
        <v>2</v>
      </c>
      <c r="J6" s="205">
        <f t="shared" si="0"/>
        <v>5</v>
      </c>
      <c r="K6" s="41"/>
      <c r="L6" s="25"/>
    </row>
    <row r="7" spans="2:12" x14ac:dyDescent="0.35">
      <c r="B7" s="82" t="s">
        <v>54</v>
      </c>
      <c r="D7" s="96">
        <v>55</v>
      </c>
      <c r="E7" s="13">
        <f>E4-E5</f>
        <v>49</v>
      </c>
      <c r="F7" s="55">
        <v>27</v>
      </c>
      <c r="G7" s="239">
        <v>45</v>
      </c>
      <c r="H7" s="239">
        <v>16</v>
      </c>
      <c r="I7" s="302">
        <v>57</v>
      </c>
      <c r="J7" s="205">
        <f t="shared" si="0"/>
        <v>249</v>
      </c>
      <c r="L7" s="25"/>
    </row>
    <row r="8" spans="2:12" x14ac:dyDescent="0.35">
      <c r="B8" s="3" t="s">
        <v>7</v>
      </c>
      <c r="D8" s="96">
        <v>44</v>
      </c>
      <c r="E8" s="13">
        <v>46</v>
      </c>
      <c r="F8" s="55">
        <v>24</v>
      </c>
      <c r="G8" s="239">
        <v>42</v>
      </c>
      <c r="H8" s="239">
        <v>16</v>
      </c>
      <c r="I8" s="302">
        <v>52</v>
      </c>
      <c r="J8" s="205">
        <f t="shared" si="0"/>
        <v>224</v>
      </c>
    </row>
    <row r="9" spans="2:12" x14ac:dyDescent="0.35">
      <c r="B9" s="3" t="s">
        <v>8</v>
      </c>
      <c r="D9" s="248">
        <v>10</v>
      </c>
      <c r="E9" s="13">
        <v>0</v>
      </c>
      <c r="F9" s="55">
        <v>2</v>
      </c>
      <c r="G9" s="239">
        <v>3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59</v>
      </c>
      <c r="E11" s="239">
        <v>50</v>
      </c>
      <c r="F11" s="239">
        <v>27</v>
      </c>
      <c r="G11" s="239">
        <v>41</v>
      </c>
      <c r="H11" s="239">
        <v>16</v>
      </c>
      <c r="I11" s="302">
        <v>52</v>
      </c>
      <c r="J11" s="205">
        <f t="shared" si="0"/>
        <v>245</v>
      </c>
    </row>
    <row r="12" spans="2:12" x14ac:dyDescent="0.35">
      <c r="B12" s="3" t="s">
        <v>611</v>
      </c>
      <c r="D12" s="248">
        <v>1</v>
      </c>
      <c r="E12" s="239">
        <v>1</v>
      </c>
      <c r="F12" s="239">
        <v>4</v>
      </c>
      <c r="G12" s="1">
        <v>9</v>
      </c>
      <c r="H12" s="239">
        <v>0</v>
      </c>
      <c r="I12" s="302">
        <v>6</v>
      </c>
      <c r="J12" s="205">
        <f t="shared" si="0"/>
        <v>21</v>
      </c>
    </row>
    <row r="13" spans="2:12" x14ac:dyDescent="0.35">
      <c r="B13" s="3" t="s">
        <v>11</v>
      </c>
      <c r="D13" s="248">
        <v>3</v>
      </c>
      <c r="E13" s="239">
        <v>0</v>
      </c>
      <c r="F13" s="239">
        <v>2</v>
      </c>
      <c r="G13" s="239">
        <v>2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3</v>
      </c>
      <c r="E14" s="239">
        <v>1</v>
      </c>
      <c r="F14" s="239">
        <v>0</v>
      </c>
      <c r="G14" s="239">
        <v>5</v>
      </c>
      <c r="H14" s="239">
        <v>0</v>
      </c>
      <c r="I14" s="302">
        <v>1</v>
      </c>
      <c r="J14" s="205">
        <f t="shared" si="0"/>
        <v>10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2</v>
      </c>
      <c r="H15" s="239">
        <v>0</v>
      </c>
      <c r="I15" s="302">
        <v>0</v>
      </c>
      <c r="J15" s="205">
        <f t="shared" si="0"/>
        <v>8</v>
      </c>
    </row>
    <row r="16" spans="2:12" x14ac:dyDescent="0.35">
      <c r="B16" s="3" t="s">
        <v>13</v>
      </c>
      <c r="D16" s="248">
        <v>7</v>
      </c>
      <c r="E16" s="239">
        <v>0</v>
      </c>
      <c r="F16" s="260">
        <v>0</v>
      </c>
      <c r="G16" s="263">
        <v>5</v>
      </c>
      <c r="H16" s="239">
        <v>0</v>
      </c>
      <c r="I16" s="302">
        <v>30</v>
      </c>
      <c r="J16" s="205">
        <f t="shared" si="0"/>
        <v>42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5</v>
      </c>
      <c r="G18" s="239">
        <v>0</v>
      </c>
      <c r="H18" s="303">
        <v>0</v>
      </c>
      <c r="I18" s="302">
        <v>4</v>
      </c>
      <c r="J18" s="205">
        <f t="shared" si="0"/>
        <v>9</v>
      </c>
    </row>
    <row r="19" spans="2:10" x14ac:dyDescent="0.35">
      <c r="B19" s="3" t="s">
        <v>16</v>
      </c>
      <c r="D19" s="248">
        <v>7</v>
      </c>
      <c r="E19" s="239">
        <v>0</v>
      </c>
      <c r="F19" s="260">
        <v>5</v>
      </c>
      <c r="G19" s="299">
        <v>5</v>
      </c>
      <c r="H19" s="239">
        <v>2</v>
      </c>
      <c r="I19" s="302">
        <v>34</v>
      </c>
      <c r="J19" s="205">
        <f t="shared" si="0"/>
        <v>53</v>
      </c>
    </row>
    <row r="20" spans="2:10" x14ac:dyDescent="0.35">
      <c r="B20" s="3" t="s">
        <v>17</v>
      </c>
      <c r="D20" s="304">
        <v>3.0000000000000001E-3</v>
      </c>
      <c r="E20" s="265">
        <v>6.7999999999999996E-3</v>
      </c>
      <c r="F20" s="265">
        <v>1.6000000000000001E-3</v>
      </c>
      <c r="G20" s="265">
        <v>2.3999999999999998E-3</v>
      </c>
      <c r="H20" s="265">
        <v>1.0699999999999999E-2</v>
      </c>
      <c r="I20" s="305">
        <v>4.7000000000000002E-3</v>
      </c>
      <c r="J20" s="207">
        <f>AVERAGE(D20:I20)</f>
        <v>4.8666666666666667E-3</v>
      </c>
    </row>
    <row r="21" spans="2:10" x14ac:dyDescent="0.35">
      <c r="B21" s="3" t="s">
        <v>18</v>
      </c>
      <c r="D21" s="304">
        <v>4.7999999999999996E-3</v>
      </c>
      <c r="E21" s="265">
        <v>1.12E-2</v>
      </c>
      <c r="F21" s="265">
        <v>1.12E-2</v>
      </c>
      <c r="G21" s="265">
        <v>5.4000000000000003E-3</v>
      </c>
      <c r="H21" s="265">
        <v>2.7000000000000001E-3</v>
      </c>
      <c r="I21" s="305">
        <v>7.4000000000000003E-3</v>
      </c>
      <c r="J21" s="207">
        <f>AVERAGE(D21:I21)</f>
        <v>7.116666666666667E-3</v>
      </c>
    </row>
    <row r="22" spans="2:10" x14ac:dyDescent="0.35">
      <c r="B22" s="3" t="s">
        <v>19</v>
      </c>
      <c r="D22" s="307">
        <v>0.75</v>
      </c>
      <c r="E22" s="268">
        <v>0.73</v>
      </c>
      <c r="F22" s="268">
        <v>0.66</v>
      </c>
      <c r="G22" s="268">
        <v>0.79</v>
      </c>
      <c r="H22" s="268">
        <v>0.57999999999999996</v>
      </c>
      <c r="I22" s="308">
        <v>0.59</v>
      </c>
      <c r="J22" s="208">
        <f>AVERAGE(D22:I22)</f>
        <v>0.68333333333333346</v>
      </c>
    </row>
    <row r="23" spans="2:10" x14ac:dyDescent="0.35">
      <c r="B23" s="3" t="s">
        <v>20</v>
      </c>
      <c r="D23" s="279">
        <v>41166</v>
      </c>
      <c r="E23" s="272">
        <v>26282</v>
      </c>
      <c r="F23" s="272">
        <v>21398</v>
      </c>
      <c r="G23" s="273">
        <v>42699</v>
      </c>
      <c r="H23" s="273">
        <v>9173</v>
      </c>
      <c r="I23" s="281">
        <v>49874</v>
      </c>
      <c r="J23" s="210">
        <f>SUM(D23:I23)</f>
        <v>190592</v>
      </c>
    </row>
    <row r="24" spans="2:10" x14ac:dyDescent="0.35">
      <c r="B24" s="3" t="s">
        <v>21</v>
      </c>
      <c r="D24" s="248">
        <v>595</v>
      </c>
      <c r="E24" s="239">
        <v>634</v>
      </c>
      <c r="F24" s="239">
        <v>274</v>
      </c>
      <c r="G24" s="239">
        <v>652</v>
      </c>
      <c r="H24" s="239">
        <v>293</v>
      </c>
      <c r="I24" s="302">
        <v>589</v>
      </c>
      <c r="J24" s="205">
        <f>SUM(D24:I24)</f>
        <v>3037</v>
      </c>
    </row>
    <row r="25" spans="2:10" x14ac:dyDescent="0.35">
      <c r="B25" s="3" t="s">
        <v>23</v>
      </c>
      <c r="D25" s="248">
        <v>0</v>
      </c>
      <c r="E25" s="239">
        <v>11</v>
      </c>
      <c r="F25" s="277" t="s">
        <v>29</v>
      </c>
      <c r="G25" s="239">
        <v>7</v>
      </c>
      <c r="H25" s="289" t="s">
        <v>29</v>
      </c>
      <c r="I25" s="302">
        <v>2</v>
      </c>
      <c r="J25" s="205">
        <f>SUM(D25:I25)</f>
        <v>20</v>
      </c>
    </row>
    <row r="26" spans="2:10" x14ac:dyDescent="0.35">
      <c r="B26" s="3" t="s">
        <v>24</v>
      </c>
      <c r="D26" s="307">
        <v>0.71</v>
      </c>
      <c r="E26" s="268">
        <v>0.85</v>
      </c>
      <c r="F26" s="277" t="s">
        <v>29</v>
      </c>
      <c r="G26" s="268">
        <v>0.71</v>
      </c>
      <c r="H26" s="289" t="s">
        <v>29</v>
      </c>
      <c r="I26" s="308">
        <v>0.84</v>
      </c>
      <c r="J26" s="208">
        <f>AVERAGE(D26:I26)</f>
        <v>0.77749999999999997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0.74</v>
      </c>
      <c r="E28" s="331">
        <v>0.81</v>
      </c>
      <c r="F28" s="311" t="s">
        <v>29</v>
      </c>
      <c r="G28" s="285">
        <v>0.72</v>
      </c>
      <c r="H28" s="280" t="s">
        <v>29</v>
      </c>
      <c r="I28" s="312">
        <v>0.78</v>
      </c>
      <c r="J28" s="212">
        <f>AVERAGE(D28:I28)</f>
        <v>0.76249999999999996</v>
      </c>
    </row>
  </sheetData>
  <pageMargins left="0.511811024" right="0.511811024" top="0.78740157500000008" bottom="0.78740157500000008" header="0.31496062000000008" footer="0.31496062000000008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8A2C-41F6-43C2-8A17-5EF20AC07F10}">
  <dimension ref="B3:L28"/>
  <sheetViews>
    <sheetView showGridLines="0" topLeftCell="A10" zoomScale="90" zoomScaleNormal="90" workbookViewId="0">
      <selection activeCell="D21" sqref="D21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149">
        <v>63</v>
      </c>
      <c r="E4" s="89">
        <v>54</v>
      </c>
      <c r="F4" s="8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46256</v>
      </c>
      <c r="L4" s="25"/>
    </row>
    <row r="5" spans="2:12" x14ac:dyDescent="0.35">
      <c r="B5" s="82" t="s">
        <v>53</v>
      </c>
      <c r="D5" s="96">
        <v>5</v>
      </c>
      <c r="E5" s="13">
        <v>5</v>
      </c>
      <c r="F5" s="55">
        <v>3</v>
      </c>
      <c r="G5" s="239">
        <v>2</v>
      </c>
      <c r="H5" s="239">
        <v>2</v>
      </c>
      <c r="I5" s="302">
        <v>6</v>
      </c>
      <c r="J5" s="205">
        <f t="shared" si="0"/>
        <v>23</v>
      </c>
      <c r="K5" s="41"/>
      <c r="L5" s="25"/>
    </row>
    <row r="6" spans="2:12" x14ac:dyDescent="0.35">
      <c r="B6" s="82" t="s">
        <v>22</v>
      </c>
      <c r="D6" s="206">
        <v>4</v>
      </c>
      <c r="E6" s="316">
        <v>0</v>
      </c>
      <c r="F6" s="317">
        <v>0</v>
      </c>
      <c r="G6" s="239">
        <v>0</v>
      </c>
      <c r="H6" s="239">
        <v>0</v>
      </c>
      <c r="I6" s="302">
        <v>5</v>
      </c>
      <c r="J6" s="205">
        <f t="shared" si="0"/>
        <v>9</v>
      </c>
      <c r="K6" s="41"/>
      <c r="L6" s="25"/>
    </row>
    <row r="7" spans="2:12" x14ac:dyDescent="0.35">
      <c r="B7" s="82" t="s">
        <v>54</v>
      </c>
      <c r="D7" s="96">
        <v>54</v>
      </c>
      <c r="E7" s="13">
        <f>E4-E5</f>
        <v>49</v>
      </c>
      <c r="F7" s="55">
        <v>27</v>
      </c>
      <c r="G7" s="239">
        <v>45</v>
      </c>
      <c r="H7" s="239">
        <v>16</v>
      </c>
      <c r="I7" s="302">
        <v>54</v>
      </c>
      <c r="J7" s="205">
        <f t="shared" si="0"/>
        <v>245</v>
      </c>
      <c r="L7" s="25"/>
    </row>
    <row r="8" spans="2:12" x14ac:dyDescent="0.35">
      <c r="B8" s="3" t="s">
        <v>7</v>
      </c>
      <c r="D8" s="96">
        <v>43</v>
      </c>
      <c r="E8" s="13">
        <v>46</v>
      </c>
      <c r="F8" s="55">
        <v>24</v>
      </c>
      <c r="G8" s="239">
        <v>42</v>
      </c>
      <c r="H8" s="239">
        <v>16</v>
      </c>
      <c r="I8" s="302">
        <v>49</v>
      </c>
      <c r="J8" s="205">
        <f t="shared" si="0"/>
        <v>220</v>
      </c>
    </row>
    <row r="9" spans="2:12" x14ac:dyDescent="0.35">
      <c r="B9" s="3" t="s">
        <v>8</v>
      </c>
      <c r="D9" s="248">
        <v>10</v>
      </c>
      <c r="E9" s="13">
        <v>0</v>
      </c>
      <c r="F9" s="55">
        <v>2</v>
      </c>
      <c r="G9" s="239">
        <v>3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248">
        <v>1</v>
      </c>
      <c r="E10" s="13">
        <v>3</v>
      </c>
      <c r="F10" s="55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56</v>
      </c>
      <c r="E11" s="239">
        <v>48</v>
      </c>
      <c r="F11" s="239">
        <v>32</v>
      </c>
      <c r="G11" s="239">
        <v>36</v>
      </c>
      <c r="H11" s="239">
        <v>16</v>
      </c>
      <c r="I11" s="302">
        <v>53</v>
      </c>
      <c r="J11" s="205">
        <f t="shared" si="0"/>
        <v>241</v>
      </c>
    </row>
    <row r="12" spans="2:12" x14ac:dyDescent="0.35">
      <c r="B12" s="3" t="s">
        <v>611</v>
      </c>
      <c r="D12" s="248">
        <v>3</v>
      </c>
      <c r="E12" s="239">
        <v>0</v>
      </c>
      <c r="F12" s="239">
        <v>1</v>
      </c>
      <c r="G12" s="1">
        <v>3</v>
      </c>
      <c r="H12" s="239">
        <v>0</v>
      </c>
      <c r="I12" s="302">
        <v>1</v>
      </c>
      <c r="J12" s="205">
        <f t="shared" si="0"/>
        <v>8</v>
      </c>
    </row>
    <row r="13" spans="2:12" x14ac:dyDescent="0.35">
      <c r="B13" s="3" t="s">
        <v>11</v>
      </c>
      <c r="D13" s="248">
        <v>3</v>
      </c>
      <c r="E13" s="239">
        <v>0</v>
      </c>
      <c r="F13" s="239">
        <v>0</v>
      </c>
      <c r="G13" s="239">
        <v>0</v>
      </c>
      <c r="H13" s="239">
        <v>0</v>
      </c>
      <c r="I13" s="302">
        <v>0</v>
      </c>
      <c r="J13" s="205">
        <f t="shared" si="0"/>
        <v>3</v>
      </c>
    </row>
    <row r="14" spans="2:12" x14ac:dyDescent="0.35">
      <c r="B14" s="3" t="s">
        <v>112</v>
      </c>
      <c r="D14" s="248">
        <v>0</v>
      </c>
      <c r="E14" s="239">
        <v>0</v>
      </c>
      <c r="F14" s="239">
        <v>0</v>
      </c>
      <c r="G14" s="239">
        <v>0</v>
      </c>
      <c r="H14" s="239">
        <v>0</v>
      </c>
      <c r="I14" s="302">
        <v>0</v>
      </c>
      <c r="J14" s="205">
        <f t="shared" si="0"/>
        <v>0</v>
      </c>
    </row>
    <row r="15" spans="2:12" x14ac:dyDescent="0.35">
      <c r="B15" s="3" t="s">
        <v>113</v>
      </c>
      <c r="D15" s="248">
        <v>0</v>
      </c>
      <c r="E15" s="239">
        <v>6</v>
      </c>
      <c r="F15" s="239">
        <v>0</v>
      </c>
      <c r="G15" s="239">
        <v>0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8</v>
      </c>
      <c r="E16" s="239">
        <v>0</v>
      </c>
      <c r="F16" s="260">
        <v>0</v>
      </c>
      <c r="G16" s="263">
        <v>6</v>
      </c>
      <c r="H16" s="239">
        <v>0</v>
      </c>
      <c r="I16" s="302">
        <v>28</v>
      </c>
      <c r="J16" s="205">
        <f t="shared" si="0"/>
        <v>42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1</v>
      </c>
      <c r="J18" s="205">
        <f t="shared" si="0"/>
        <v>1</v>
      </c>
    </row>
    <row r="19" spans="2:10" x14ac:dyDescent="0.35">
      <c r="B19" s="3" t="s">
        <v>16</v>
      </c>
      <c r="D19" s="248">
        <v>8</v>
      </c>
      <c r="E19" s="239">
        <v>0</v>
      </c>
      <c r="F19" s="260">
        <v>0</v>
      </c>
      <c r="G19" s="299">
        <v>6</v>
      </c>
      <c r="H19" s="239">
        <v>9</v>
      </c>
      <c r="I19" s="302">
        <v>29</v>
      </c>
      <c r="J19" s="205">
        <f t="shared" si="0"/>
        <v>52</v>
      </c>
    </row>
    <row r="20" spans="2:10" x14ac:dyDescent="0.35">
      <c r="B20" s="3" t="s">
        <v>17</v>
      </c>
      <c r="D20" s="304">
        <v>1.15E-2</v>
      </c>
      <c r="E20" s="265">
        <v>7.4999999999999997E-3</v>
      </c>
      <c r="F20" s="265">
        <v>1.2999999999999999E-3</v>
      </c>
      <c r="G20" s="265">
        <v>1.9E-3</v>
      </c>
      <c r="H20" s="265">
        <v>9.4000000000000004E-3</v>
      </c>
      <c r="I20" s="305">
        <v>4.3E-3</v>
      </c>
      <c r="J20" s="207">
        <f>AVERAGE(D20:I20)</f>
        <v>5.9833333333333327E-3</v>
      </c>
    </row>
    <row r="21" spans="2:10" x14ac:dyDescent="0.35">
      <c r="B21" s="3" t="s">
        <v>18</v>
      </c>
      <c r="D21" s="304">
        <v>5.1000000000000004E-3</v>
      </c>
      <c r="E21" s="265">
        <v>1.11E-2</v>
      </c>
      <c r="F21" s="265">
        <v>1.11E-2</v>
      </c>
      <c r="G21" s="265">
        <v>4.8999999999999998E-3</v>
      </c>
      <c r="H21" s="265">
        <v>3.0000000000000001E-3</v>
      </c>
      <c r="I21" s="305">
        <v>7.3000000000000001E-3</v>
      </c>
      <c r="J21" s="207">
        <f>AVERAGE(D21:I21)</f>
        <v>7.0833333333333338E-3</v>
      </c>
    </row>
    <row r="22" spans="2:10" x14ac:dyDescent="0.35">
      <c r="B22" s="3" t="s">
        <v>19</v>
      </c>
      <c r="D22" s="307">
        <v>0.75</v>
      </c>
      <c r="E22" s="268">
        <v>0.74</v>
      </c>
      <c r="F22" s="268">
        <v>0.7</v>
      </c>
      <c r="G22" s="268">
        <v>0.81</v>
      </c>
      <c r="H22" s="268">
        <v>0.38</v>
      </c>
      <c r="I22" s="308">
        <v>0.44</v>
      </c>
      <c r="J22" s="208">
        <f>AVERAGE(D22:I22)</f>
        <v>0.6366666666666666</v>
      </c>
    </row>
    <row r="23" spans="2:10" x14ac:dyDescent="0.35">
      <c r="B23" s="3" t="s">
        <v>20</v>
      </c>
      <c r="D23" s="279">
        <v>46696</v>
      </c>
      <c r="E23" s="272">
        <v>27022</v>
      </c>
      <c r="F23" s="272">
        <v>25483</v>
      </c>
      <c r="G23" s="239">
        <v>32112</v>
      </c>
      <c r="H23" s="273">
        <v>7561</v>
      </c>
      <c r="I23" s="281">
        <v>37862</v>
      </c>
      <c r="J23" s="210">
        <f>SUM(D23:I23)</f>
        <v>176736</v>
      </c>
    </row>
    <row r="24" spans="2:10" x14ac:dyDescent="0.35">
      <c r="B24" s="3" t="s">
        <v>21</v>
      </c>
      <c r="D24" s="248">
        <v>503</v>
      </c>
      <c r="E24" s="239">
        <v>597</v>
      </c>
      <c r="F24" s="239">
        <v>311</v>
      </c>
      <c r="G24" s="239">
        <v>588</v>
      </c>
      <c r="H24" s="239">
        <v>332</v>
      </c>
      <c r="I24" s="302">
        <v>561</v>
      </c>
      <c r="J24" s="205">
        <f>SUM(D24:I24)</f>
        <v>2892</v>
      </c>
    </row>
    <row r="25" spans="2:10" x14ac:dyDescent="0.35">
      <c r="B25" s="3" t="s">
        <v>23</v>
      </c>
      <c r="D25" s="248">
        <v>4</v>
      </c>
      <c r="E25" s="239">
        <v>11</v>
      </c>
      <c r="F25" s="277" t="s">
        <v>29</v>
      </c>
      <c r="G25" s="239">
        <v>7</v>
      </c>
      <c r="H25" s="289" t="s">
        <v>29</v>
      </c>
      <c r="I25" s="302">
        <v>0</v>
      </c>
      <c r="J25" s="205">
        <f>SUM(D25:I25)</f>
        <v>22</v>
      </c>
    </row>
    <row r="26" spans="2:10" x14ac:dyDescent="0.35">
      <c r="B26" s="3" t="s">
        <v>24</v>
      </c>
      <c r="D26" s="307">
        <v>0.73</v>
      </c>
      <c r="E26" s="268">
        <v>0.85</v>
      </c>
      <c r="F26" s="277" t="s">
        <v>29</v>
      </c>
      <c r="G26" s="268">
        <v>0.71</v>
      </c>
      <c r="H26" s="289" t="s">
        <v>29</v>
      </c>
      <c r="I26" s="308">
        <v>0.84</v>
      </c>
      <c r="J26" s="208">
        <f>AVERAGE(D26:I26)</f>
        <v>0.78249999999999997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314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>
        <v>0.76</v>
      </c>
      <c r="E28" s="331">
        <v>0.81</v>
      </c>
      <c r="F28" s="311" t="s">
        <v>29</v>
      </c>
      <c r="G28" s="285">
        <v>0.72</v>
      </c>
      <c r="H28" s="280" t="s">
        <v>29</v>
      </c>
      <c r="I28" s="312">
        <v>0.78</v>
      </c>
      <c r="J28" s="212">
        <f>AVERAGE(D28:I28)</f>
        <v>0.76750000000000007</v>
      </c>
    </row>
  </sheetData>
  <pageMargins left="0.511811024" right="0.511811024" top="0.78740157500000008" bottom="0.78740157500000008" header="0.31496062000000008" footer="0.31496062000000008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07F4-0B37-4696-8F9B-7F515DB08710}">
  <dimension ref="B3:L28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>
        <v>63</v>
      </c>
      <c r="E4" s="249">
        <v>54</v>
      </c>
      <c r="F4" s="24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46258</v>
      </c>
      <c r="L4" s="25"/>
    </row>
    <row r="5" spans="2:12" x14ac:dyDescent="0.35">
      <c r="B5" s="82" t="s">
        <v>53</v>
      </c>
      <c r="D5" s="248">
        <v>5</v>
      </c>
      <c r="E5" s="239">
        <v>5</v>
      </c>
      <c r="F5" s="239">
        <v>3</v>
      </c>
      <c r="G5" s="239">
        <v>2</v>
      </c>
      <c r="H5" s="239">
        <v>2</v>
      </c>
      <c r="I5" s="302">
        <v>5</v>
      </c>
      <c r="J5" s="205">
        <f t="shared" si="0"/>
        <v>22</v>
      </c>
      <c r="K5" s="41"/>
      <c r="L5" s="25"/>
    </row>
    <row r="6" spans="2:12" x14ac:dyDescent="0.35">
      <c r="B6" s="82" t="s">
        <v>22</v>
      </c>
      <c r="D6" s="258">
        <v>8</v>
      </c>
      <c r="E6" s="259">
        <v>0</v>
      </c>
      <c r="F6" s="259">
        <v>0</v>
      </c>
      <c r="G6" s="239">
        <v>0</v>
      </c>
      <c r="H6" s="239">
        <v>0</v>
      </c>
      <c r="I6" s="302">
        <v>10</v>
      </c>
      <c r="J6" s="205">
        <f t="shared" si="0"/>
        <v>18</v>
      </c>
      <c r="K6" s="41"/>
      <c r="L6" s="25"/>
    </row>
    <row r="7" spans="2:12" x14ac:dyDescent="0.35">
      <c r="B7" s="82" t="s">
        <v>54</v>
      </c>
      <c r="D7" s="248">
        <v>50</v>
      </c>
      <c r="E7" s="239">
        <v>49</v>
      </c>
      <c r="F7" s="239">
        <v>27</v>
      </c>
      <c r="G7" s="239">
        <v>45</v>
      </c>
      <c r="H7" s="239">
        <v>16</v>
      </c>
      <c r="I7" s="302">
        <v>50</v>
      </c>
      <c r="J7" s="205">
        <f t="shared" si="0"/>
        <v>237</v>
      </c>
      <c r="L7" s="25"/>
    </row>
    <row r="8" spans="2:12" x14ac:dyDescent="0.35">
      <c r="B8" s="3" t="s">
        <v>7</v>
      </c>
      <c r="D8" s="248">
        <v>43</v>
      </c>
      <c r="E8" s="239">
        <v>46</v>
      </c>
      <c r="F8" s="239">
        <v>24</v>
      </c>
      <c r="G8" s="239">
        <v>42</v>
      </c>
      <c r="H8" s="239">
        <v>16</v>
      </c>
      <c r="I8" s="302">
        <v>49</v>
      </c>
      <c r="J8" s="205">
        <f t="shared" si="0"/>
        <v>220</v>
      </c>
    </row>
    <row r="9" spans="2:12" x14ac:dyDescent="0.35">
      <c r="B9" s="3" t="s">
        <v>8</v>
      </c>
      <c r="D9" s="248">
        <v>6</v>
      </c>
      <c r="E9" s="239">
        <v>0</v>
      </c>
      <c r="F9" s="239">
        <v>2</v>
      </c>
      <c r="G9" s="239">
        <v>3</v>
      </c>
      <c r="H9" s="239">
        <v>0</v>
      </c>
      <c r="I9" s="302">
        <v>1</v>
      </c>
      <c r="J9" s="205">
        <f t="shared" si="0"/>
        <v>12</v>
      </c>
    </row>
    <row r="10" spans="2:12" x14ac:dyDescent="0.35">
      <c r="B10" s="3" t="s">
        <v>9</v>
      </c>
      <c r="D10" s="248">
        <v>1</v>
      </c>
      <c r="E10" s="239">
        <v>3</v>
      </c>
      <c r="F10" s="239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48</v>
      </c>
      <c r="E11" s="239">
        <v>56</v>
      </c>
      <c r="F11" s="239">
        <v>21</v>
      </c>
      <c r="G11" s="239">
        <v>41</v>
      </c>
      <c r="H11" s="239">
        <v>16</v>
      </c>
      <c r="I11" s="302">
        <v>51</v>
      </c>
      <c r="J11" s="205">
        <f t="shared" si="0"/>
        <v>233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2</v>
      </c>
      <c r="G12" s="239">
        <v>3</v>
      </c>
      <c r="H12" s="239">
        <v>0</v>
      </c>
      <c r="I12" s="302">
        <v>2</v>
      </c>
      <c r="J12" s="205">
        <f t="shared" si="0"/>
        <v>9</v>
      </c>
    </row>
    <row r="13" spans="2:12" x14ac:dyDescent="0.35">
      <c r="B13" s="3" t="s">
        <v>11</v>
      </c>
      <c r="D13" s="248">
        <v>1</v>
      </c>
      <c r="E13" s="239">
        <v>0</v>
      </c>
      <c r="F13" s="239">
        <v>1</v>
      </c>
      <c r="G13" s="239">
        <v>0</v>
      </c>
      <c r="H13" s="239">
        <v>0</v>
      </c>
      <c r="I13" s="302">
        <v>0</v>
      </c>
      <c r="J13" s="205">
        <f t="shared" si="0"/>
        <v>2</v>
      </c>
    </row>
    <row r="14" spans="2:12" x14ac:dyDescent="0.35">
      <c r="B14" s="3" t="s">
        <v>112</v>
      </c>
      <c r="D14" s="248">
        <v>1</v>
      </c>
      <c r="E14" s="239">
        <v>2</v>
      </c>
      <c r="F14" s="239">
        <v>0</v>
      </c>
      <c r="G14" s="239">
        <v>0</v>
      </c>
      <c r="H14" s="239">
        <v>0</v>
      </c>
      <c r="I14" s="302">
        <v>0</v>
      </c>
      <c r="J14" s="205">
        <f t="shared" si="0"/>
        <v>3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1</v>
      </c>
      <c r="G15" s="239">
        <v>0</v>
      </c>
      <c r="H15" s="239">
        <v>0</v>
      </c>
      <c r="I15" s="302">
        <v>0</v>
      </c>
      <c r="J15" s="205">
        <f t="shared" si="0"/>
        <v>7</v>
      </c>
    </row>
    <row r="16" spans="2:12" x14ac:dyDescent="0.35">
      <c r="B16" s="3" t="s">
        <v>13</v>
      </c>
      <c r="D16" s="248">
        <v>8</v>
      </c>
      <c r="E16" s="239">
        <v>0</v>
      </c>
      <c r="F16" s="260">
        <v>0</v>
      </c>
      <c r="G16" s="263">
        <v>6</v>
      </c>
      <c r="H16" s="239">
        <v>0</v>
      </c>
      <c r="I16" s="302">
        <v>22</v>
      </c>
      <c r="J16" s="205">
        <f t="shared" si="0"/>
        <v>36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1</v>
      </c>
      <c r="J18" s="205">
        <f t="shared" si="0"/>
        <v>1</v>
      </c>
    </row>
    <row r="19" spans="2:10" x14ac:dyDescent="0.35">
      <c r="B19" s="3" t="s">
        <v>16</v>
      </c>
      <c r="D19" s="248">
        <v>8</v>
      </c>
      <c r="E19" s="239">
        <v>0</v>
      </c>
      <c r="F19" s="260">
        <v>0</v>
      </c>
      <c r="G19" s="299">
        <v>6</v>
      </c>
      <c r="H19" s="239">
        <v>0</v>
      </c>
      <c r="I19" s="302">
        <v>23</v>
      </c>
      <c r="J19" s="205">
        <f t="shared" si="0"/>
        <v>37</v>
      </c>
    </row>
    <row r="20" spans="2:10" x14ac:dyDescent="0.35">
      <c r="B20" s="3" t="s">
        <v>17</v>
      </c>
      <c r="D20" s="304">
        <v>1.6400000000000001E-2</v>
      </c>
      <c r="E20" s="265">
        <v>2.24E-2</v>
      </c>
      <c r="F20" s="265">
        <v>6.7000000000000002E-3</v>
      </c>
      <c r="G20" s="265">
        <v>1.1900000000000001E-2</v>
      </c>
      <c r="H20" s="265">
        <v>5.5999999999999999E-3</v>
      </c>
      <c r="I20" s="305">
        <v>7.4000000000000003E-3</v>
      </c>
      <c r="J20" s="207">
        <f>AVERAGE(D20:I20)</f>
        <v>1.1733333333333333E-2</v>
      </c>
    </row>
    <row r="21" spans="2:10" x14ac:dyDescent="0.35">
      <c r="B21" s="3" t="s">
        <v>18</v>
      </c>
      <c r="D21" s="304">
        <v>5.4999999999999997E-3</v>
      </c>
      <c r="E21" s="306" t="s">
        <v>444</v>
      </c>
      <c r="F21" s="265">
        <v>1.23E-2</v>
      </c>
      <c r="G21" s="268">
        <v>5.7000000000000002E-3</v>
      </c>
      <c r="H21" s="265">
        <v>3.0999999999999999E-3</v>
      </c>
      <c r="I21" s="305">
        <v>7.1999999999999998E-3</v>
      </c>
      <c r="J21" s="207">
        <f>AVERAGE(D21:I21)</f>
        <v>6.7599999999999995E-3</v>
      </c>
    </row>
    <row r="22" spans="2:10" x14ac:dyDescent="0.35">
      <c r="B22" s="3" t="s">
        <v>19</v>
      </c>
      <c r="D22" s="307">
        <v>0.59</v>
      </c>
      <c r="E22" s="268">
        <v>0.68</v>
      </c>
      <c r="F22" s="268">
        <v>0.65</v>
      </c>
      <c r="G22" s="268">
        <v>0.55000000000000004</v>
      </c>
      <c r="H22" s="268">
        <v>0.61</v>
      </c>
      <c r="I22" s="308">
        <v>0.47</v>
      </c>
      <c r="J22" s="208">
        <f>AVERAGE(D22:I22)</f>
        <v>0.59166666666666667</v>
      </c>
    </row>
    <row r="23" spans="2:10" x14ac:dyDescent="0.35">
      <c r="B23" s="3" t="s">
        <v>20</v>
      </c>
      <c r="D23" s="279">
        <v>29052</v>
      </c>
      <c r="E23" s="272">
        <v>30161</v>
      </c>
      <c r="F23" s="272">
        <v>15997</v>
      </c>
      <c r="G23" s="273">
        <v>33335</v>
      </c>
      <c r="H23" s="273">
        <v>10819</v>
      </c>
      <c r="I23" s="281">
        <v>38880</v>
      </c>
      <c r="J23" s="210">
        <f>SUM(D23:I23)</f>
        <v>158244</v>
      </c>
    </row>
    <row r="24" spans="2:10" x14ac:dyDescent="0.35">
      <c r="B24" s="3" t="s">
        <v>21</v>
      </c>
      <c r="D24" s="248">
        <v>382</v>
      </c>
      <c r="E24" s="239">
        <v>772</v>
      </c>
      <c r="F24" s="239">
        <v>198</v>
      </c>
      <c r="G24" s="239">
        <v>423</v>
      </c>
      <c r="H24" s="239">
        <v>344</v>
      </c>
      <c r="I24" s="302">
        <v>535</v>
      </c>
      <c r="J24" s="205">
        <f>SUM(D24:I24)</f>
        <v>2654</v>
      </c>
    </row>
    <row r="25" spans="2:10" x14ac:dyDescent="0.35">
      <c r="B25" s="3" t="s">
        <v>23</v>
      </c>
      <c r="D25" s="248">
        <v>3</v>
      </c>
      <c r="E25" s="239">
        <v>9</v>
      </c>
      <c r="F25" s="277" t="s">
        <v>29</v>
      </c>
      <c r="G25" s="239">
        <v>9</v>
      </c>
      <c r="H25" s="289" t="s">
        <v>29</v>
      </c>
      <c r="I25" s="302">
        <v>21</v>
      </c>
      <c r="J25" s="205">
        <f>SUM(D25:I25)</f>
        <v>42</v>
      </c>
    </row>
    <row r="26" spans="2:10" x14ac:dyDescent="0.35">
      <c r="B26" s="3" t="s">
        <v>24</v>
      </c>
      <c r="D26" s="307">
        <v>0.77</v>
      </c>
      <c r="E26" s="268">
        <v>0.87</v>
      </c>
      <c r="F26" s="277" t="s">
        <v>29</v>
      </c>
      <c r="G26" s="268">
        <v>0.66</v>
      </c>
      <c r="H26" s="289" t="s">
        <v>29</v>
      </c>
      <c r="I26" s="308">
        <v>0.9</v>
      </c>
      <c r="J26" s="208">
        <f>AVERAGE(D26:I26)</f>
        <v>0.8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>
        <v>0.76</v>
      </c>
      <c r="E28" s="285">
        <v>0.81</v>
      </c>
      <c r="F28" s="311" t="s">
        <v>29</v>
      </c>
      <c r="G28" s="285">
        <v>0.72</v>
      </c>
      <c r="H28" s="280" t="s">
        <v>29</v>
      </c>
      <c r="I28" s="312">
        <v>0.79</v>
      </c>
      <c r="J28" s="212">
        <f>AVERAGE(D28:I28)</f>
        <v>0.77</v>
      </c>
    </row>
  </sheetData>
  <pageMargins left="0.511811024" right="0.511811024" top="0.78740157500000008" bottom="0.78740157500000008" header="0.31496062000000008" footer="0.31496062000000008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74B0-7EF2-4B8D-AEBD-58ECC57C3EF2}">
  <dimension ref="B3:L28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>
        <v>63</v>
      </c>
      <c r="E4" s="249">
        <v>54</v>
      </c>
      <c r="F4" s="24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46259</v>
      </c>
      <c r="L4" s="25"/>
    </row>
    <row r="5" spans="2:12" x14ac:dyDescent="0.35">
      <c r="B5" s="82" t="s">
        <v>53</v>
      </c>
      <c r="D5" s="248">
        <v>5</v>
      </c>
      <c r="E5" s="239">
        <v>5</v>
      </c>
      <c r="F5" s="239">
        <v>3</v>
      </c>
      <c r="G5" s="239">
        <v>1</v>
      </c>
      <c r="H5" s="239">
        <v>1</v>
      </c>
      <c r="I5" s="302">
        <v>5</v>
      </c>
      <c r="J5" s="205">
        <f t="shared" si="0"/>
        <v>20</v>
      </c>
      <c r="K5" s="41"/>
      <c r="L5" s="25"/>
    </row>
    <row r="6" spans="2:12" x14ac:dyDescent="0.35">
      <c r="B6" s="82" t="s">
        <v>22</v>
      </c>
      <c r="D6" s="258">
        <v>2</v>
      </c>
      <c r="E6" s="259">
        <v>0</v>
      </c>
      <c r="F6" s="259">
        <v>0</v>
      </c>
      <c r="G6" s="239">
        <v>0</v>
      </c>
      <c r="H6" s="239">
        <v>0</v>
      </c>
      <c r="I6" s="302">
        <v>6</v>
      </c>
      <c r="J6" s="205">
        <f t="shared" si="0"/>
        <v>8</v>
      </c>
      <c r="K6" s="41"/>
      <c r="L6" s="25"/>
    </row>
    <row r="7" spans="2:12" x14ac:dyDescent="0.35">
      <c r="B7" s="82" t="s">
        <v>54</v>
      </c>
      <c r="D7" s="248">
        <v>56</v>
      </c>
      <c r="E7" s="239">
        <v>49</v>
      </c>
      <c r="F7" s="239">
        <v>27</v>
      </c>
      <c r="G7" s="239">
        <v>46</v>
      </c>
      <c r="H7" s="239">
        <v>17</v>
      </c>
      <c r="I7" s="302">
        <v>54</v>
      </c>
      <c r="J7" s="205">
        <f t="shared" si="0"/>
        <v>249</v>
      </c>
      <c r="L7" s="25"/>
    </row>
    <row r="8" spans="2:12" x14ac:dyDescent="0.35">
      <c r="B8" s="3" t="s">
        <v>7</v>
      </c>
      <c r="D8" s="248">
        <v>45</v>
      </c>
      <c r="E8" s="239">
        <v>46</v>
      </c>
      <c r="F8" s="239">
        <v>24</v>
      </c>
      <c r="G8" s="239">
        <v>43</v>
      </c>
      <c r="H8" s="239">
        <v>16</v>
      </c>
      <c r="I8" s="302">
        <v>51</v>
      </c>
      <c r="J8" s="205">
        <f t="shared" si="0"/>
        <v>225</v>
      </c>
    </row>
    <row r="9" spans="2:12" x14ac:dyDescent="0.35">
      <c r="B9" s="3" t="s">
        <v>8</v>
      </c>
      <c r="D9" s="248">
        <v>10</v>
      </c>
      <c r="E9" s="239">
        <v>0</v>
      </c>
      <c r="F9" s="239">
        <v>2</v>
      </c>
      <c r="G9" s="239">
        <v>3</v>
      </c>
      <c r="H9" s="239">
        <v>1</v>
      </c>
      <c r="I9" s="302">
        <v>3</v>
      </c>
      <c r="J9" s="205">
        <f t="shared" si="0"/>
        <v>19</v>
      </c>
    </row>
    <row r="10" spans="2:12" x14ac:dyDescent="0.35">
      <c r="B10" s="3" t="s">
        <v>9</v>
      </c>
      <c r="D10" s="248">
        <v>1</v>
      </c>
      <c r="E10" s="239">
        <v>3</v>
      </c>
      <c r="F10" s="239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58</v>
      </c>
      <c r="E11" s="239">
        <v>45</v>
      </c>
      <c r="F11" s="239">
        <v>36</v>
      </c>
      <c r="G11" s="239">
        <v>3</v>
      </c>
      <c r="H11" s="239">
        <v>17</v>
      </c>
      <c r="I11" s="302">
        <v>51</v>
      </c>
      <c r="J11" s="205">
        <f t="shared" si="0"/>
        <v>210</v>
      </c>
    </row>
    <row r="12" spans="2:12" x14ac:dyDescent="0.35">
      <c r="B12" s="3" t="s">
        <v>611</v>
      </c>
      <c r="D12" s="248">
        <v>2</v>
      </c>
      <c r="E12" s="239">
        <v>0</v>
      </c>
      <c r="F12" s="239">
        <v>2</v>
      </c>
      <c r="G12" s="239">
        <v>2</v>
      </c>
      <c r="H12" s="239">
        <v>0</v>
      </c>
      <c r="I12" s="302">
        <v>1</v>
      </c>
      <c r="J12" s="205">
        <f t="shared" si="0"/>
        <v>7</v>
      </c>
    </row>
    <row r="13" spans="2:12" x14ac:dyDescent="0.35">
      <c r="B13" s="3" t="s">
        <v>11</v>
      </c>
      <c r="D13" s="248">
        <v>7</v>
      </c>
      <c r="E13" s="239">
        <v>0</v>
      </c>
      <c r="F13" s="239">
        <v>0</v>
      </c>
      <c r="G13" s="239">
        <v>2</v>
      </c>
      <c r="H13" s="239">
        <v>0</v>
      </c>
      <c r="I13" s="302">
        <v>0</v>
      </c>
      <c r="J13" s="205">
        <f t="shared" si="0"/>
        <v>9</v>
      </c>
    </row>
    <row r="14" spans="2:12" x14ac:dyDescent="0.35">
      <c r="B14" s="3" t="s">
        <v>112</v>
      </c>
      <c r="D14" s="248">
        <v>0</v>
      </c>
      <c r="E14" s="239">
        <v>2</v>
      </c>
      <c r="F14" s="239">
        <v>0</v>
      </c>
      <c r="G14" s="239">
        <v>2</v>
      </c>
      <c r="H14" s="239">
        <v>0</v>
      </c>
      <c r="I14" s="302">
        <v>0</v>
      </c>
      <c r="J14" s="205">
        <f t="shared" si="0"/>
        <v>4</v>
      </c>
    </row>
    <row r="15" spans="2:12" x14ac:dyDescent="0.35">
      <c r="B15" s="3" t="s">
        <v>113</v>
      </c>
      <c r="D15" s="248">
        <v>1</v>
      </c>
      <c r="E15" s="239">
        <v>5</v>
      </c>
      <c r="F15" s="239">
        <v>0</v>
      </c>
      <c r="G15" s="239">
        <v>0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15</v>
      </c>
      <c r="E16" s="239">
        <v>0</v>
      </c>
      <c r="F16" s="260">
        <v>0</v>
      </c>
      <c r="G16" s="263">
        <v>5</v>
      </c>
      <c r="H16" s="239">
        <v>0</v>
      </c>
      <c r="I16" s="302">
        <v>31</v>
      </c>
      <c r="J16" s="205">
        <f t="shared" si="0"/>
        <v>51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1</v>
      </c>
      <c r="J18" s="205">
        <f t="shared" si="0"/>
        <v>1</v>
      </c>
    </row>
    <row r="19" spans="2:10" x14ac:dyDescent="0.35">
      <c r="B19" s="3" t="s">
        <v>16</v>
      </c>
      <c r="D19" s="248">
        <v>15</v>
      </c>
      <c r="E19" s="239">
        <v>0</v>
      </c>
      <c r="F19" s="260">
        <v>0</v>
      </c>
      <c r="G19" s="299">
        <v>5</v>
      </c>
      <c r="H19" s="239">
        <v>2</v>
      </c>
      <c r="I19" s="302">
        <v>32</v>
      </c>
      <c r="J19" s="205">
        <f t="shared" si="0"/>
        <v>54</v>
      </c>
    </row>
    <row r="20" spans="2:10" x14ac:dyDescent="0.35">
      <c r="B20" s="3" t="s">
        <v>17</v>
      </c>
      <c r="D20" s="304">
        <v>5.7000000000000002E-3</v>
      </c>
      <c r="E20" s="265">
        <v>1.2699999999999999E-2</v>
      </c>
      <c r="F20" s="265">
        <v>5.4999999999999997E-3</v>
      </c>
      <c r="G20" s="265">
        <v>5.7000000000000002E-3</v>
      </c>
      <c r="H20" s="265">
        <v>3.0999999999999999E-3</v>
      </c>
      <c r="I20" s="305">
        <v>6.4000000000000003E-3</v>
      </c>
      <c r="J20" s="207">
        <f>AVERAGE(D20:I20)</f>
        <v>6.5166666666666671E-3</v>
      </c>
    </row>
    <row r="21" spans="2:10" x14ac:dyDescent="0.35">
      <c r="B21" s="3" t="s">
        <v>18</v>
      </c>
      <c r="D21" s="304">
        <v>5.3E-3</v>
      </c>
      <c r="E21" s="306">
        <v>1.24E-2</v>
      </c>
      <c r="F21" s="265">
        <v>1.24E-2</v>
      </c>
      <c r="G21" s="268" t="s">
        <v>717</v>
      </c>
      <c r="H21" s="265">
        <v>3.0999999999999999E-3</v>
      </c>
      <c r="I21" s="305">
        <v>7.1999999999999998E-3</v>
      </c>
      <c r="J21" s="207">
        <f>AVERAGE(D21:I21)</f>
        <v>8.0800000000000004E-3</v>
      </c>
    </row>
    <row r="22" spans="2:10" x14ac:dyDescent="0.35">
      <c r="B22" s="3" t="s">
        <v>19</v>
      </c>
      <c r="D22" s="307">
        <v>0.75</v>
      </c>
      <c r="E22" s="268">
        <v>0.66</v>
      </c>
      <c r="F22" s="268">
        <v>0.57999999999999996</v>
      </c>
      <c r="G22" s="268">
        <v>0.61</v>
      </c>
      <c r="H22" s="268">
        <v>0.57999999999999996</v>
      </c>
      <c r="I22" s="308">
        <v>0.42</v>
      </c>
      <c r="J22" s="208">
        <f>AVERAGE(D22:I22)</f>
        <v>0.6</v>
      </c>
    </row>
    <row r="23" spans="2:10" x14ac:dyDescent="0.35">
      <c r="B23" s="3" t="s">
        <v>20</v>
      </c>
      <c r="D23" s="279">
        <v>47687</v>
      </c>
      <c r="E23" s="272">
        <v>21953</v>
      </c>
      <c r="F23" s="272">
        <v>18393</v>
      </c>
      <c r="G23" s="273">
        <v>34188</v>
      </c>
      <c r="H23" s="273">
        <v>9941</v>
      </c>
      <c r="I23" s="281">
        <v>32777</v>
      </c>
      <c r="J23" s="210">
        <f>SUM(D23:I23)</f>
        <v>164939</v>
      </c>
    </row>
    <row r="24" spans="2:10" x14ac:dyDescent="0.35">
      <c r="B24" s="3" t="s">
        <v>21</v>
      </c>
      <c r="D24" s="248">
        <v>742</v>
      </c>
      <c r="E24" s="239">
        <v>506</v>
      </c>
      <c r="F24" s="239">
        <v>444</v>
      </c>
      <c r="G24" s="239">
        <v>578</v>
      </c>
      <c r="H24" s="239">
        <v>253</v>
      </c>
      <c r="I24" s="302">
        <v>475</v>
      </c>
      <c r="J24" s="205">
        <f>SUM(D24:I24)</f>
        <v>2998</v>
      </c>
    </row>
    <row r="25" spans="2:10" x14ac:dyDescent="0.35">
      <c r="B25" s="3" t="s">
        <v>23</v>
      </c>
      <c r="D25" s="248">
        <v>5</v>
      </c>
      <c r="E25" s="239">
        <v>10</v>
      </c>
      <c r="F25" s="277" t="s">
        <v>29</v>
      </c>
      <c r="G25" s="239">
        <v>7</v>
      </c>
      <c r="H25" s="289" t="s">
        <v>29</v>
      </c>
      <c r="I25" s="302">
        <v>2</v>
      </c>
      <c r="J25" s="205">
        <f>SUM(D25:I25)</f>
        <v>24</v>
      </c>
    </row>
    <row r="26" spans="2:10" x14ac:dyDescent="0.35">
      <c r="B26" s="3" t="s">
        <v>24</v>
      </c>
      <c r="D26" s="307">
        <v>0.77</v>
      </c>
      <c r="E26" s="268">
        <v>0.88</v>
      </c>
      <c r="F26" s="277" t="s">
        <v>29</v>
      </c>
      <c r="G26" s="268">
        <v>0.66</v>
      </c>
      <c r="H26" s="289" t="s">
        <v>29</v>
      </c>
      <c r="I26" s="308">
        <v>0.88</v>
      </c>
      <c r="J26" s="208">
        <f>AVERAGE(D26:I26)</f>
        <v>0.79749999999999999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>
        <v>0.76</v>
      </c>
      <c r="E28" s="285">
        <v>0.81</v>
      </c>
      <c r="F28" s="311" t="s">
        <v>29</v>
      </c>
      <c r="G28" s="285">
        <v>0.72</v>
      </c>
      <c r="H28" s="280" t="s">
        <v>29</v>
      </c>
      <c r="I28" s="312">
        <v>0.79</v>
      </c>
      <c r="J28" s="212">
        <f>AVERAGE(D28:I28)</f>
        <v>0.77</v>
      </c>
    </row>
  </sheetData>
  <pageMargins left="0.511811024" right="0.511811024" top="0.78740157500000008" bottom="0.78740157500000008" header="0.31496062000000008" footer="0.31496062000000008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961B-1F64-4FBA-8BA3-A10409D0A92E}">
  <dimension ref="B3:L28"/>
  <sheetViews>
    <sheetView showGridLines="0" zoomScale="90" zoomScaleNormal="90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>
        <v>63</v>
      </c>
      <c r="E4" s="249">
        <v>54</v>
      </c>
      <c r="F4" s="24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46260</v>
      </c>
      <c r="L4" s="25"/>
    </row>
    <row r="5" spans="2:12" x14ac:dyDescent="0.35">
      <c r="B5" s="82" t="s">
        <v>53</v>
      </c>
      <c r="D5" s="248">
        <v>5</v>
      </c>
      <c r="E5" s="239">
        <v>5</v>
      </c>
      <c r="F5" s="239">
        <v>3</v>
      </c>
      <c r="G5" s="239">
        <v>1</v>
      </c>
      <c r="H5" s="239">
        <v>1</v>
      </c>
      <c r="I5" s="302">
        <v>5</v>
      </c>
      <c r="J5" s="205">
        <f t="shared" si="0"/>
        <v>20</v>
      </c>
      <c r="K5" s="41"/>
      <c r="L5" s="25"/>
    </row>
    <row r="6" spans="2:12" x14ac:dyDescent="0.35">
      <c r="B6" s="82" t="s">
        <v>22</v>
      </c>
      <c r="D6" s="258">
        <v>2</v>
      </c>
      <c r="E6" s="259">
        <v>0</v>
      </c>
      <c r="F6" s="259">
        <v>0</v>
      </c>
      <c r="G6" s="239">
        <v>0</v>
      </c>
      <c r="H6" s="239">
        <v>0</v>
      </c>
      <c r="I6" s="302">
        <v>4</v>
      </c>
      <c r="J6" s="205">
        <f t="shared" si="0"/>
        <v>6</v>
      </c>
      <c r="K6" s="41"/>
      <c r="L6" s="25"/>
    </row>
    <row r="7" spans="2:12" x14ac:dyDescent="0.35">
      <c r="B7" s="82" t="s">
        <v>54</v>
      </c>
      <c r="D7" s="248">
        <v>56</v>
      </c>
      <c r="E7" s="239">
        <v>49</v>
      </c>
      <c r="F7" s="239">
        <v>27</v>
      </c>
      <c r="G7" s="239">
        <v>46</v>
      </c>
      <c r="H7" s="239">
        <v>17</v>
      </c>
      <c r="I7" s="302">
        <v>56</v>
      </c>
      <c r="J7" s="205">
        <f t="shared" si="0"/>
        <v>251</v>
      </c>
      <c r="L7" s="25"/>
    </row>
    <row r="8" spans="2:12" x14ac:dyDescent="0.35">
      <c r="B8" s="3" t="s">
        <v>7</v>
      </c>
      <c r="D8" s="248">
        <v>45</v>
      </c>
      <c r="E8" s="239">
        <v>46</v>
      </c>
      <c r="F8" s="239">
        <v>24</v>
      </c>
      <c r="G8" s="239">
        <v>43</v>
      </c>
      <c r="H8" s="239">
        <v>17</v>
      </c>
      <c r="I8" s="302">
        <v>51</v>
      </c>
      <c r="J8" s="205">
        <f t="shared" si="0"/>
        <v>226</v>
      </c>
    </row>
    <row r="9" spans="2:12" x14ac:dyDescent="0.35">
      <c r="B9" s="3" t="s">
        <v>8</v>
      </c>
      <c r="D9" s="248">
        <v>10</v>
      </c>
      <c r="E9" s="239">
        <v>0</v>
      </c>
      <c r="F9" s="239">
        <v>2</v>
      </c>
      <c r="G9" s="239">
        <v>3</v>
      </c>
      <c r="H9" s="239">
        <v>0</v>
      </c>
      <c r="I9" s="302">
        <v>5</v>
      </c>
      <c r="J9" s="205">
        <f t="shared" si="0"/>
        <v>20</v>
      </c>
    </row>
    <row r="10" spans="2:12" x14ac:dyDescent="0.35">
      <c r="B10" s="3" t="s">
        <v>9</v>
      </c>
      <c r="D10" s="248">
        <v>1</v>
      </c>
      <c r="E10" s="239">
        <v>3</v>
      </c>
      <c r="F10" s="239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58</v>
      </c>
      <c r="E11" s="239">
        <v>55</v>
      </c>
      <c r="F11" s="239">
        <v>30</v>
      </c>
      <c r="G11" s="239">
        <v>52</v>
      </c>
      <c r="H11" s="239">
        <v>17</v>
      </c>
      <c r="I11" s="302">
        <v>55</v>
      </c>
      <c r="J11" s="205">
        <f t="shared" si="0"/>
        <v>267</v>
      </c>
    </row>
    <row r="12" spans="2:12" x14ac:dyDescent="0.35">
      <c r="B12" s="3" t="s">
        <v>611</v>
      </c>
      <c r="D12" s="248">
        <v>1</v>
      </c>
      <c r="E12" s="239">
        <v>0</v>
      </c>
      <c r="F12" s="239">
        <v>2</v>
      </c>
      <c r="G12" s="239">
        <v>0</v>
      </c>
      <c r="H12" s="239">
        <v>1</v>
      </c>
      <c r="I12" s="302">
        <v>0</v>
      </c>
      <c r="J12" s="205">
        <f t="shared" si="0"/>
        <v>4</v>
      </c>
    </row>
    <row r="13" spans="2:12" x14ac:dyDescent="0.35">
      <c r="B13" s="3" t="s">
        <v>11</v>
      </c>
      <c r="D13" s="248">
        <v>8</v>
      </c>
      <c r="E13" s="239">
        <v>0</v>
      </c>
      <c r="F13" s="239">
        <v>0</v>
      </c>
      <c r="G13" s="239">
        <v>3</v>
      </c>
      <c r="H13" s="239">
        <v>1</v>
      </c>
      <c r="I13" s="302">
        <v>0</v>
      </c>
      <c r="J13" s="205">
        <f t="shared" si="0"/>
        <v>12</v>
      </c>
    </row>
    <row r="14" spans="2:12" x14ac:dyDescent="0.35">
      <c r="B14" s="3" t="s">
        <v>112</v>
      </c>
      <c r="D14" s="248">
        <v>2</v>
      </c>
      <c r="E14" s="239">
        <v>6</v>
      </c>
      <c r="F14" s="239">
        <v>0</v>
      </c>
      <c r="G14" s="239">
        <v>0</v>
      </c>
      <c r="H14" s="239">
        <v>0</v>
      </c>
      <c r="I14" s="302">
        <v>0</v>
      </c>
      <c r="J14" s="205">
        <f t="shared" si="0"/>
        <v>8</v>
      </c>
    </row>
    <row r="15" spans="2:12" x14ac:dyDescent="0.35">
      <c r="B15" s="3" t="s">
        <v>113</v>
      </c>
      <c r="D15" s="248">
        <v>0</v>
      </c>
      <c r="E15" s="239">
        <v>5</v>
      </c>
      <c r="F15" s="239">
        <v>1</v>
      </c>
      <c r="G15" s="239">
        <v>0</v>
      </c>
      <c r="H15" s="239">
        <v>0</v>
      </c>
      <c r="I15" s="302">
        <v>0</v>
      </c>
      <c r="J15" s="205">
        <f t="shared" si="0"/>
        <v>6</v>
      </c>
    </row>
    <row r="16" spans="2:12" x14ac:dyDescent="0.35">
      <c r="B16" s="3" t="s">
        <v>13</v>
      </c>
      <c r="D16" s="248">
        <v>11</v>
      </c>
      <c r="E16" s="239">
        <v>0</v>
      </c>
      <c r="F16" s="260">
        <v>0</v>
      </c>
      <c r="G16" s="263">
        <v>6</v>
      </c>
      <c r="H16" s="239">
        <v>0</v>
      </c>
      <c r="I16" s="302">
        <v>30</v>
      </c>
      <c r="J16" s="205">
        <f t="shared" si="0"/>
        <v>47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11</v>
      </c>
      <c r="E19" s="239">
        <v>0</v>
      </c>
      <c r="F19" s="260">
        <v>0</v>
      </c>
      <c r="G19" s="299">
        <v>6</v>
      </c>
      <c r="H19" s="239">
        <v>1</v>
      </c>
      <c r="I19" s="302">
        <v>30</v>
      </c>
      <c r="J19" s="205">
        <f t="shared" si="0"/>
        <v>48</v>
      </c>
    </row>
    <row r="20" spans="2:10" x14ac:dyDescent="0.35">
      <c r="B20" s="3" t="s">
        <v>17</v>
      </c>
      <c r="D20" s="304">
        <v>3.8999999999999998E-3</v>
      </c>
      <c r="E20" s="265">
        <v>2.7000000000000001E-3</v>
      </c>
      <c r="F20" s="265">
        <v>5.7999999999999996E-3</v>
      </c>
      <c r="G20" s="265">
        <v>4.7999999999999996E-3</v>
      </c>
      <c r="H20" s="265">
        <v>8.9999999999999998E-4</v>
      </c>
      <c r="I20" s="305">
        <v>9.4999999999999998E-3</v>
      </c>
      <c r="J20" s="207">
        <f>AVERAGE(D20:I20)</f>
        <v>4.5999999999999999E-3</v>
      </c>
    </row>
    <row r="21" spans="2:10" x14ac:dyDescent="0.35">
      <c r="B21" s="3" t="s">
        <v>18</v>
      </c>
      <c r="D21" s="304">
        <v>5.3E-3</v>
      </c>
      <c r="E21" s="306">
        <v>1.21E-2</v>
      </c>
      <c r="F21" s="265">
        <v>1.21E-2</v>
      </c>
      <c r="G21" s="268">
        <v>5.7000000000000002E-3</v>
      </c>
      <c r="H21" s="265">
        <v>2.8999999999999998E-3</v>
      </c>
      <c r="I21" s="305">
        <v>8.8999999999999999E-3</v>
      </c>
      <c r="J21" s="207">
        <f>AVERAGE(D21:I21)</f>
        <v>7.8333333333333328E-3</v>
      </c>
    </row>
    <row r="22" spans="2:10" x14ac:dyDescent="0.35">
      <c r="B22" s="3" t="s">
        <v>19</v>
      </c>
      <c r="D22" s="307">
        <v>0.68</v>
      </c>
      <c r="E22" s="268">
        <v>0.68</v>
      </c>
      <c r="F22" s="268">
        <v>0.74</v>
      </c>
      <c r="G22" s="268">
        <v>0.79</v>
      </c>
      <c r="H22" s="268">
        <v>0.7</v>
      </c>
      <c r="I22" s="308">
        <v>0.49</v>
      </c>
      <c r="J22" s="208">
        <f>AVERAGE(D22:I22)</f>
        <v>0.68</v>
      </c>
    </row>
    <row r="23" spans="2:10" x14ac:dyDescent="0.35">
      <c r="B23" s="3" t="s">
        <v>20</v>
      </c>
      <c r="D23" s="279">
        <v>43889</v>
      </c>
      <c r="E23" s="272">
        <v>28824</v>
      </c>
      <c r="F23" s="272">
        <v>23989</v>
      </c>
      <c r="G23" s="273">
        <v>47464</v>
      </c>
      <c r="H23" s="273">
        <v>12568</v>
      </c>
      <c r="I23" s="281">
        <v>41728</v>
      </c>
      <c r="J23" s="210">
        <f>SUM(D23:I23)</f>
        <v>198462</v>
      </c>
    </row>
    <row r="24" spans="2:10" x14ac:dyDescent="0.35">
      <c r="B24" s="3" t="s">
        <v>21</v>
      </c>
      <c r="D24" s="248">
        <v>443</v>
      </c>
      <c r="E24" s="239">
        <v>962</v>
      </c>
      <c r="F24" s="239">
        <v>368</v>
      </c>
      <c r="G24" s="239">
        <v>578</v>
      </c>
      <c r="H24" s="239">
        <v>326</v>
      </c>
      <c r="I24" s="302">
        <v>469</v>
      </c>
      <c r="J24" s="205">
        <f>SUM(D24:I24)</f>
        <v>3146</v>
      </c>
    </row>
    <row r="25" spans="2:10" x14ac:dyDescent="0.35">
      <c r="B25" s="3" t="s">
        <v>23</v>
      </c>
      <c r="D25" s="248">
        <v>2</v>
      </c>
      <c r="E25" s="239">
        <v>10</v>
      </c>
      <c r="F25" s="277" t="s">
        <v>29</v>
      </c>
      <c r="G25" s="239">
        <v>6</v>
      </c>
      <c r="H25" s="289" t="s">
        <v>29</v>
      </c>
      <c r="I25" s="302">
        <v>3</v>
      </c>
      <c r="J25" s="205">
        <f>SUM(D25:I25)</f>
        <v>21</v>
      </c>
    </row>
    <row r="26" spans="2:10" x14ac:dyDescent="0.35">
      <c r="B26" s="3" t="s">
        <v>24</v>
      </c>
      <c r="D26" s="307">
        <v>0.73</v>
      </c>
      <c r="E26" s="268">
        <v>0.89</v>
      </c>
      <c r="F26" s="277" t="s">
        <v>29</v>
      </c>
      <c r="G26" s="268">
        <v>0.66</v>
      </c>
      <c r="H26" s="289" t="s">
        <v>29</v>
      </c>
      <c r="I26" s="308">
        <v>0.86</v>
      </c>
      <c r="J26" s="208">
        <f>AVERAGE(D26:I26)</f>
        <v>0.78500000000000003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>
        <v>0.76</v>
      </c>
      <c r="E28" s="285">
        <v>0.81</v>
      </c>
      <c r="F28" s="311" t="s">
        <v>29</v>
      </c>
      <c r="G28" s="285">
        <v>0.72</v>
      </c>
      <c r="H28" s="280" t="s">
        <v>29</v>
      </c>
      <c r="I28" s="312">
        <v>0.8</v>
      </c>
      <c r="J28" s="212">
        <f>AVERAGE(D28:I28)</f>
        <v>0.77249999999999996</v>
      </c>
    </row>
  </sheetData>
  <pageMargins left="0.511811024" right="0.511811024" top="0.78740157500000008" bottom="0.78740157500000008" header="0.31496062000000008" footer="0.31496062000000008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D622-C257-4A61-91FB-6B2469D6375E}">
  <dimension ref="B3:L28"/>
  <sheetViews>
    <sheetView showGridLines="0" zoomScale="90" zoomScaleNormal="90" workbookViewId="0">
      <selection activeCell="J3" sqref="J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>
        <v>63</v>
      </c>
      <c r="E4" s="249">
        <v>54</v>
      </c>
      <c r="F4" s="249">
        <v>31</v>
      </c>
      <c r="G4" s="249">
        <v>47</v>
      </c>
      <c r="H4" s="249">
        <v>18</v>
      </c>
      <c r="I4" s="301">
        <v>65</v>
      </c>
      <c r="J4" s="291">
        <v>278</v>
      </c>
      <c r="K4" s="41">
        <v>46261</v>
      </c>
      <c r="L4" s="25"/>
    </row>
    <row r="5" spans="2:12" x14ac:dyDescent="0.35">
      <c r="B5" s="82" t="s">
        <v>53</v>
      </c>
      <c r="D5" s="248">
        <v>5</v>
      </c>
      <c r="E5" s="239">
        <v>5</v>
      </c>
      <c r="F5" s="239">
        <v>3</v>
      </c>
      <c r="G5" s="239">
        <v>1</v>
      </c>
      <c r="H5" s="239">
        <v>1</v>
      </c>
      <c r="I5" s="302">
        <v>5</v>
      </c>
      <c r="J5" s="205">
        <v>20</v>
      </c>
      <c r="K5" s="41"/>
      <c r="L5" s="25"/>
    </row>
    <row r="6" spans="2:12" x14ac:dyDescent="0.35">
      <c r="B6" s="82" t="s">
        <v>22</v>
      </c>
      <c r="D6" s="258">
        <v>2</v>
      </c>
      <c r="E6" s="259">
        <v>0</v>
      </c>
      <c r="F6" s="259">
        <v>0</v>
      </c>
      <c r="G6" s="239">
        <v>0</v>
      </c>
      <c r="H6" s="239">
        <v>0</v>
      </c>
      <c r="I6" s="302">
        <v>4</v>
      </c>
      <c r="J6" s="205">
        <v>6</v>
      </c>
      <c r="K6" s="41"/>
      <c r="L6" s="25"/>
    </row>
    <row r="7" spans="2:12" x14ac:dyDescent="0.35">
      <c r="B7" s="82" t="s">
        <v>54</v>
      </c>
      <c r="D7" s="248">
        <v>56</v>
      </c>
      <c r="E7" s="239">
        <v>49</v>
      </c>
      <c r="F7" s="239">
        <v>27</v>
      </c>
      <c r="G7" s="239">
        <v>46</v>
      </c>
      <c r="H7" s="239">
        <v>17</v>
      </c>
      <c r="I7" s="302">
        <v>56</v>
      </c>
      <c r="J7" s="205">
        <v>251</v>
      </c>
      <c r="L7" s="25"/>
    </row>
    <row r="8" spans="2:12" x14ac:dyDescent="0.35">
      <c r="B8" s="3" t="s">
        <v>7</v>
      </c>
      <c r="D8" s="248">
        <v>45</v>
      </c>
      <c r="E8" s="239">
        <v>46</v>
      </c>
      <c r="F8" s="239">
        <v>24</v>
      </c>
      <c r="G8" s="239">
        <v>43</v>
      </c>
      <c r="H8" s="239">
        <v>17</v>
      </c>
      <c r="I8" s="302">
        <v>51</v>
      </c>
      <c r="J8" s="205">
        <v>226</v>
      </c>
    </row>
    <row r="9" spans="2:12" x14ac:dyDescent="0.35">
      <c r="B9" s="3" t="s">
        <v>8</v>
      </c>
      <c r="D9" s="248">
        <v>10</v>
      </c>
      <c r="E9" s="239">
        <v>0</v>
      </c>
      <c r="F9" s="239">
        <v>2</v>
      </c>
      <c r="G9" s="239">
        <v>3</v>
      </c>
      <c r="H9" s="239">
        <v>0</v>
      </c>
      <c r="I9" s="302">
        <v>5</v>
      </c>
      <c r="J9" s="205">
        <v>20</v>
      </c>
    </row>
    <row r="10" spans="2:12" x14ac:dyDescent="0.35">
      <c r="B10" s="3" t="s">
        <v>9</v>
      </c>
      <c r="D10" s="248">
        <v>1</v>
      </c>
      <c r="E10" s="239">
        <v>3</v>
      </c>
      <c r="F10" s="239">
        <v>1</v>
      </c>
      <c r="G10" s="239">
        <v>2</v>
      </c>
      <c r="H10" s="239">
        <v>0</v>
      </c>
      <c r="I10" s="302">
        <v>0</v>
      </c>
      <c r="J10" s="205">
        <v>7</v>
      </c>
    </row>
    <row r="11" spans="2:12" x14ac:dyDescent="0.35">
      <c r="B11" s="3" t="s">
        <v>10</v>
      </c>
      <c r="D11" s="248">
        <v>63</v>
      </c>
      <c r="E11" s="239">
        <v>51</v>
      </c>
      <c r="F11" s="239">
        <v>32</v>
      </c>
      <c r="G11" s="239">
        <v>51</v>
      </c>
      <c r="H11" s="239">
        <v>17</v>
      </c>
      <c r="I11" s="302">
        <v>59</v>
      </c>
      <c r="J11" s="205">
        <v>273</v>
      </c>
    </row>
    <row r="12" spans="2:12" x14ac:dyDescent="0.35">
      <c r="B12" s="3" t="s">
        <v>611</v>
      </c>
      <c r="D12" s="248">
        <v>0</v>
      </c>
      <c r="E12" s="239">
        <v>2</v>
      </c>
      <c r="F12" s="239">
        <v>4</v>
      </c>
      <c r="G12" s="239">
        <v>3</v>
      </c>
      <c r="H12" s="239">
        <v>1</v>
      </c>
      <c r="I12" s="302">
        <v>1</v>
      </c>
      <c r="J12" s="205">
        <v>11</v>
      </c>
    </row>
    <row r="13" spans="2:12" x14ac:dyDescent="0.35">
      <c r="B13" s="3" t="s">
        <v>11</v>
      </c>
      <c r="D13" s="248">
        <v>6</v>
      </c>
      <c r="E13" s="239">
        <v>0</v>
      </c>
      <c r="F13" s="239">
        <v>2</v>
      </c>
      <c r="G13" s="239">
        <v>2</v>
      </c>
      <c r="H13" s="239">
        <v>0</v>
      </c>
      <c r="I13" s="302">
        <v>0</v>
      </c>
      <c r="J13" s="205">
        <v>10</v>
      </c>
    </row>
    <row r="14" spans="2:12" x14ac:dyDescent="0.35">
      <c r="B14" s="3" t="s">
        <v>112</v>
      </c>
      <c r="D14" s="248">
        <v>5</v>
      </c>
      <c r="E14" s="239">
        <v>6</v>
      </c>
      <c r="F14" s="239">
        <v>3</v>
      </c>
      <c r="G14" s="239">
        <v>7</v>
      </c>
      <c r="H14" s="239">
        <v>0</v>
      </c>
      <c r="I14" s="302">
        <v>3</v>
      </c>
      <c r="J14" s="205">
        <v>24</v>
      </c>
    </row>
    <row r="15" spans="2:12" x14ac:dyDescent="0.35">
      <c r="B15" s="3" t="s">
        <v>113</v>
      </c>
      <c r="D15" s="248">
        <v>0</v>
      </c>
      <c r="E15" s="239">
        <v>6</v>
      </c>
      <c r="F15" s="239">
        <v>0</v>
      </c>
      <c r="G15" s="239">
        <v>2</v>
      </c>
      <c r="H15" s="239">
        <v>0</v>
      </c>
      <c r="I15" s="302">
        <v>0</v>
      </c>
      <c r="J15" s="205">
        <v>8</v>
      </c>
    </row>
    <row r="16" spans="2:12" x14ac:dyDescent="0.35">
      <c r="B16" s="3" t="s">
        <v>13</v>
      </c>
      <c r="D16" s="248">
        <v>11</v>
      </c>
      <c r="E16" s="239">
        <v>0</v>
      </c>
      <c r="F16" s="260">
        <v>0</v>
      </c>
      <c r="G16" s="263">
        <v>5</v>
      </c>
      <c r="H16" s="239">
        <v>0</v>
      </c>
      <c r="I16" s="302">
        <v>29</v>
      </c>
      <c r="J16" s="205">
        <v>45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1</v>
      </c>
      <c r="J18" s="205">
        <v>1</v>
      </c>
    </row>
    <row r="19" spans="2:10" x14ac:dyDescent="0.35">
      <c r="B19" s="3" t="s">
        <v>16</v>
      </c>
      <c r="D19" s="248">
        <v>11</v>
      </c>
      <c r="E19" s="239">
        <v>0</v>
      </c>
      <c r="F19" s="260">
        <v>0</v>
      </c>
      <c r="G19" s="299">
        <v>5</v>
      </c>
      <c r="H19" s="239">
        <v>1</v>
      </c>
      <c r="I19" s="302">
        <v>30</v>
      </c>
      <c r="J19" s="205">
        <v>47</v>
      </c>
    </row>
    <row r="20" spans="2:10" x14ac:dyDescent="0.35">
      <c r="B20" s="3" t="s">
        <v>17</v>
      </c>
      <c r="D20" s="304">
        <v>8.8999999999999999E-3</v>
      </c>
      <c r="E20" s="265">
        <v>1.0500000000000001E-2</v>
      </c>
      <c r="F20" s="265">
        <v>3.7000000000000002E-3</v>
      </c>
      <c r="G20" s="265">
        <v>3.0000000000000001E-3</v>
      </c>
      <c r="H20" s="265">
        <v>1E-4</v>
      </c>
      <c r="I20" s="305">
        <v>1.1000000000000001E-3</v>
      </c>
      <c r="J20" s="207">
        <v>4.5999999999999999E-3</v>
      </c>
    </row>
    <row r="21" spans="2:10" x14ac:dyDescent="0.35">
      <c r="B21" s="3" t="s">
        <v>18</v>
      </c>
      <c r="D21" s="304">
        <v>5.3E-3</v>
      </c>
      <c r="E21" s="306">
        <v>1.8200000000000001E-2</v>
      </c>
      <c r="F21" s="265">
        <v>8.0000000000000002E-3</v>
      </c>
      <c r="G21" s="268">
        <v>6.7000000000000002E-3</v>
      </c>
      <c r="H21" s="265">
        <v>2.8E-3</v>
      </c>
      <c r="I21" s="305">
        <v>8.6E-3</v>
      </c>
      <c r="J21" s="207">
        <v>8.3000000000000001E-3</v>
      </c>
    </row>
    <row r="22" spans="2:10" x14ac:dyDescent="0.35">
      <c r="B22" s="3" t="s">
        <v>19</v>
      </c>
      <c r="D22" s="307">
        <v>0.68</v>
      </c>
      <c r="E22" s="268">
        <v>0.74</v>
      </c>
      <c r="F22" s="268">
        <v>0.62</v>
      </c>
      <c r="G22" s="268">
        <v>0.78</v>
      </c>
      <c r="H22" s="268">
        <v>0.62</v>
      </c>
      <c r="I22" s="308">
        <v>0.52</v>
      </c>
      <c r="J22" s="208">
        <v>0.66</v>
      </c>
    </row>
    <row r="23" spans="2:10" x14ac:dyDescent="0.35">
      <c r="B23" s="3" t="s">
        <v>20</v>
      </c>
      <c r="D23" s="279">
        <v>46175</v>
      </c>
      <c r="E23" s="272">
        <v>30487</v>
      </c>
      <c r="F23" s="272">
        <v>16608</v>
      </c>
      <c r="G23" s="273">
        <v>57106</v>
      </c>
      <c r="H23" s="273">
        <v>13580</v>
      </c>
      <c r="I23" s="281">
        <v>51969</v>
      </c>
      <c r="J23" s="210">
        <v>215925</v>
      </c>
    </row>
    <row r="24" spans="2:10" x14ac:dyDescent="0.35">
      <c r="B24" s="3" t="s">
        <v>21</v>
      </c>
      <c r="D24" s="248">
        <v>544</v>
      </c>
      <c r="E24" s="239">
        <v>662</v>
      </c>
      <c r="F24" s="239">
        <v>419</v>
      </c>
      <c r="G24" s="239">
        <v>565</v>
      </c>
      <c r="H24" s="239">
        <v>244</v>
      </c>
      <c r="I24" s="302">
        <v>633</v>
      </c>
      <c r="J24" s="205">
        <v>3067</v>
      </c>
    </row>
    <row r="25" spans="2:10" x14ac:dyDescent="0.35">
      <c r="B25" s="3" t="s">
        <v>23</v>
      </c>
      <c r="D25" s="248">
        <v>0</v>
      </c>
      <c r="E25" s="239">
        <v>8</v>
      </c>
      <c r="F25" s="277" t="s">
        <v>29</v>
      </c>
      <c r="G25" s="239">
        <v>10</v>
      </c>
      <c r="H25" s="289" t="s">
        <v>29</v>
      </c>
      <c r="I25" s="302">
        <v>4</v>
      </c>
      <c r="J25" s="205">
        <v>22</v>
      </c>
    </row>
    <row r="26" spans="2:10" x14ac:dyDescent="0.35">
      <c r="B26" s="3" t="s">
        <v>24</v>
      </c>
      <c r="D26" s="307">
        <v>0.71</v>
      </c>
      <c r="E26" s="268">
        <v>0.87</v>
      </c>
      <c r="F26" s="277" t="s">
        <v>29</v>
      </c>
      <c r="G26" s="268">
        <v>0.66</v>
      </c>
      <c r="H26" s="289" t="s">
        <v>29</v>
      </c>
      <c r="I26" s="308">
        <v>0.86</v>
      </c>
      <c r="J26" s="208">
        <v>0.78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v>27171</v>
      </c>
    </row>
    <row r="28" spans="2:10" ht="15" thickBot="1" x14ac:dyDescent="0.4">
      <c r="B28" s="5" t="s">
        <v>25</v>
      </c>
      <c r="D28" s="310">
        <v>0.78</v>
      </c>
      <c r="E28" s="285">
        <v>0.81</v>
      </c>
      <c r="F28" s="311" t="s">
        <v>29</v>
      </c>
      <c r="G28" s="285">
        <v>0.72</v>
      </c>
      <c r="H28" s="280" t="s">
        <v>29</v>
      </c>
      <c r="I28" s="312">
        <v>0.81</v>
      </c>
      <c r="J28" s="212">
        <v>0.78</v>
      </c>
    </row>
  </sheetData>
  <pageMargins left="0.511811024" right="0.511811024" top="0.78740157500000008" bottom="0.78740157500000008" header="0.31496062000000008" footer="0.31496062000000008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F669-4593-4785-BF31-05F5B455DB53}">
  <dimension ref="B3:L28"/>
  <sheetViews>
    <sheetView showGridLines="0" tabSelected="1" zoomScale="90" zoomScaleNormal="90" workbookViewId="0">
      <selection activeCell="D4" sqref="D4:I28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.5" thickBot="1" x14ac:dyDescent="0.45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>
        <v>63</v>
      </c>
      <c r="E4" s="249">
        <v>54</v>
      </c>
      <c r="F4" s="249">
        <v>31</v>
      </c>
      <c r="G4" s="249">
        <v>47</v>
      </c>
      <c r="H4" s="249">
        <v>18</v>
      </c>
      <c r="I4" s="301">
        <v>65</v>
      </c>
      <c r="J4" s="291">
        <f t="shared" ref="J4:J19" si="0">SUM(D4:I4)</f>
        <v>278</v>
      </c>
      <c r="K4" s="41">
        <v>46262</v>
      </c>
      <c r="L4" s="25"/>
    </row>
    <row r="5" spans="2:12" x14ac:dyDescent="0.35">
      <c r="B5" s="82" t="s">
        <v>53</v>
      </c>
      <c r="D5" s="248">
        <v>5</v>
      </c>
      <c r="E5" s="239">
        <v>5</v>
      </c>
      <c r="F5" s="239">
        <v>3</v>
      </c>
      <c r="G5" s="239">
        <v>1</v>
      </c>
      <c r="H5" s="239">
        <v>1</v>
      </c>
      <c r="I5" s="302">
        <v>5</v>
      </c>
      <c r="J5" s="205">
        <f t="shared" si="0"/>
        <v>20</v>
      </c>
      <c r="K5" s="41"/>
      <c r="L5" s="25"/>
    </row>
    <row r="6" spans="2:12" x14ac:dyDescent="0.35">
      <c r="B6" s="82" t="s">
        <v>22</v>
      </c>
      <c r="D6" s="258">
        <v>2</v>
      </c>
      <c r="E6" s="259">
        <v>0</v>
      </c>
      <c r="F6" s="259">
        <v>0</v>
      </c>
      <c r="G6" s="239">
        <v>0</v>
      </c>
      <c r="H6" s="239">
        <v>0</v>
      </c>
      <c r="I6" s="302">
        <v>2</v>
      </c>
      <c r="J6" s="205">
        <f t="shared" si="0"/>
        <v>4</v>
      </c>
      <c r="K6" s="41"/>
      <c r="L6" s="25"/>
    </row>
    <row r="7" spans="2:12" x14ac:dyDescent="0.35">
      <c r="B7" s="82" t="s">
        <v>54</v>
      </c>
      <c r="D7" s="248">
        <v>56</v>
      </c>
      <c r="E7" s="239">
        <v>49</v>
      </c>
      <c r="F7" s="239">
        <v>27</v>
      </c>
      <c r="G7" s="239">
        <v>46</v>
      </c>
      <c r="H7" s="239">
        <v>17</v>
      </c>
      <c r="I7" s="302">
        <v>58</v>
      </c>
      <c r="J7" s="205">
        <f t="shared" si="0"/>
        <v>253</v>
      </c>
      <c r="L7" s="25"/>
    </row>
    <row r="8" spans="2:12" x14ac:dyDescent="0.35">
      <c r="B8" s="3" t="s">
        <v>7</v>
      </c>
      <c r="D8" s="248">
        <v>45</v>
      </c>
      <c r="E8" s="239">
        <v>46</v>
      </c>
      <c r="F8" s="239">
        <v>24</v>
      </c>
      <c r="G8" s="239">
        <v>43</v>
      </c>
      <c r="H8" s="239">
        <v>17</v>
      </c>
      <c r="I8" s="302">
        <v>52</v>
      </c>
      <c r="J8" s="205">
        <f t="shared" si="0"/>
        <v>227</v>
      </c>
    </row>
    <row r="9" spans="2:12" x14ac:dyDescent="0.35">
      <c r="B9" s="3" t="s">
        <v>8</v>
      </c>
      <c r="D9" s="248">
        <v>10</v>
      </c>
      <c r="E9" s="239">
        <v>0</v>
      </c>
      <c r="F9" s="239">
        <v>2</v>
      </c>
      <c r="G9" s="239">
        <v>3</v>
      </c>
      <c r="H9" s="239">
        <v>0</v>
      </c>
      <c r="I9" s="302">
        <v>6</v>
      </c>
      <c r="J9" s="205">
        <f t="shared" si="0"/>
        <v>21</v>
      </c>
    </row>
    <row r="10" spans="2:12" x14ac:dyDescent="0.35">
      <c r="B10" s="3" t="s">
        <v>9</v>
      </c>
      <c r="D10" s="248">
        <v>1</v>
      </c>
      <c r="E10" s="239">
        <v>3</v>
      </c>
      <c r="F10" s="239">
        <v>1</v>
      </c>
      <c r="G10" s="239">
        <v>2</v>
      </c>
      <c r="H10" s="239">
        <v>0</v>
      </c>
      <c r="I10" s="302">
        <v>0</v>
      </c>
      <c r="J10" s="205">
        <f t="shared" si="0"/>
        <v>7</v>
      </c>
    </row>
    <row r="11" spans="2:12" x14ac:dyDescent="0.35">
      <c r="B11" s="3" t="s">
        <v>10</v>
      </c>
      <c r="D11" s="248">
        <v>64</v>
      </c>
      <c r="E11" s="239">
        <v>54</v>
      </c>
      <c r="F11" s="239">
        <v>29</v>
      </c>
      <c r="G11" s="239">
        <v>47</v>
      </c>
      <c r="H11" s="239">
        <v>17</v>
      </c>
      <c r="I11" s="302">
        <v>60</v>
      </c>
      <c r="J11" s="205">
        <f t="shared" si="0"/>
        <v>271</v>
      </c>
    </row>
    <row r="12" spans="2:12" x14ac:dyDescent="0.35">
      <c r="B12" s="3" t="s">
        <v>611</v>
      </c>
      <c r="D12" s="248">
        <v>1</v>
      </c>
      <c r="E12" s="239">
        <v>1</v>
      </c>
      <c r="F12" s="239">
        <v>2</v>
      </c>
      <c r="G12" s="239">
        <v>2</v>
      </c>
      <c r="H12" s="239">
        <v>0</v>
      </c>
      <c r="I12" s="302">
        <v>3</v>
      </c>
      <c r="J12" s="205">
        <f t="shared" si="0"/>
        <v>9</v>
      </c>
    </row>
    <row r="13" spans="2:12" x14ac:dyDescent="0.35">
      <c r="B13" s="3" t="s">
        <v>11</v>
      </c>
      <c r="D13" s="248">
        <v>5</v>
      </c>
      <c r="E13" s="239">
        <v>0</v>
      </c>
      <c r="F13" s="239">
        <v>1</v>
      </c>
      <c r="G13" s="239">
        <v>1</v>
      </c>
      <c r="H13" s="239">
        <v>0</v>
      </c>
      <c r="I13" s="302">
        <v>0</v>
      </c>
      <c r="J13" s="205">
        <f t="shared" si="0"/>
        <v>7</v>
      </c>
    </row>
    <row r="14" spans="2:12" x14ac:dyDescent="0.35">
      <c r="B14" s="3" t="s">
        <v>112</v>
      </c>
      <c r="D14" s="248">
        <v>4</v>
      </c>
      <c r="E14" s="239">
        <v>2</v>
      </c>
      <c r="F14" s="239">
        <v>2</v>
      </c>
      <c r="G14" s="239">
        <v>5</v>
      </c>
      <c r="H14" s="239">
        <v>0</v>
      </c>
      <c r="I14" s="302">
        <v>4</v>
      </c>
      <c r="J14" s="205">
        <f t="shared" si="0"/>
        <v>17</v>
      </c>
    </row>
    <row r="15" spans="2:12" x14ac:dyDescent="0.35">
      <c r="B15" s="3" t="s">
        <v>113</v>
      </c>
      <c r="D15" s="248">
        <v>1</v>
      </c>
      <c r="E15" s="239">
        <v>6</v>
      </c>
      <c r="F15" s="239">
        <v>1</v>
      </c>
      <c r="G15" s="239">
        <v>1</v>
      </c>
      <c r="H15" s="239">
        <v>0</v>
      </c>
      <c r="I15" s="302">
        <v>0</v>
      </c>
      <c r="J15" s="205">
        <f t="shared" si="0"/>
        <v>9</v>
      </c>
    </row>
    <row r="16" spans="2:12" x14ac:dyDescent="0.35">
      <c r="B16" s="3" t="s">
        <v>13</v>
      </c>
      <c r="D16" s="248">
        <v>9</v>
      </c>
      <c r="E16" s="239">
        <v>0</v>
      </c>
      <c r="F16" s="260">
        <v>0</v>
      </c>
      <c r="G16" s="263">
        <v>3</v>
      </c>
      <c r="H16" s="239">
        <v>0</v>
      </c>
      <c r="I16" s="302">
        <v>27</v>
      </c>
      <c r="J16" s="205">
        <f t="shared" si="0"/>
        <v>39</v>
      </c>
    </row>
    <row r="17" spans="2:10" x14ac:dyDescent="0.35">
      <c r="B17" s="3" t="s">
        <v>14</v>
      </c>
      <c r="D17" s="248">
        <v>0</v>
      </c>
      <c r="E17" s="239">
        <v>0</v>
      </c>
      <c r="F17" s="260">
        <v>0</v>
      </c>
      <c r="G17" s="239">
        <v>0</v>
      </c>
      <c r="H17" s="303">
        <v>0</v>
      </c>
      <c r="I17" s="302">
        <v>0</v>
      </c>
      <c r="J17" s="205">
        <f t="shared" si="0"/>
        <v>0</v>
      </c>
    </row>
    <row r="18" spans="2:10" x14ac:dyDescent="0.35">
      <c r="B18" s="3" t="s">
        <v>15</v>
      </c>
      <c r="D18" s="248">
        <v>0</v>
      </c>
      <c r="E18" s="239">
        <v>0</v>
      </c>
      <c r="F18" s="260">
        <v>0</v>
      </c>
      <c r="G18" s="239">
        <v>0</v>
      </c>
      <c r="H18" s="303">
        <v>0</v>
      </c>
      <c r="I18" s="302">
        <v>0</v>
      </c>
      <c r="J18" s="205">
        <f t="shared" si="0"/>
        <v>0</v>
      </c>
    </row>
    <row r="19" spans="2:10" x14ac:dyDescent="0.35">
      <c r="B19" s="3" t="s">
        <v>16</v>
      </c>
      <c r="D19" s="248">
        <v>9</v>
      </c>
      <c r="E19" s="239">
        <v>0</v>
      </c>
      <c r="F19" s="260">
        <v>0</v>
      </c>
      <c r="G19" s="299">
        <v>3</v>
      </c>
      <c r="H19" s="239">
        <v>1</v>
      </c>
      <c r="I19" s="302">
        <v>27</v>
      </c>
      <c r="J19" s="205">
        <f t="shared" si="0"/>
        <v>40</v>
      </c>
    </row>
    <row r="20" spans="2:10" x14ac:dyDescent="0.35">
      <c r="B20" s="3" t="s">
        <v>17</v>
      </c>
      <c r="D20" s="304">
        <v>4.8999999999999998E-3</v>
      </c>
      <c r="E20" s="265">
        <v>1.6199999999999999E-2</v>
      </c>
      <c r="F20" s="265">
        <v>4.1999999999999997E-3</v>
      </c>
      <c r="G20" s="265">
        <v>3.8999999999999998E-3</v>
      </c>
      <c r="H20" s="265">
        <v>1.6000000000000001E-3</v>
      </c>
      <c r="I20" s="305">
        <v>3.3999999999999998E-3</v>
      </c>
      <c r="J20" s="207">
        <f>AVERAGE(D20:I20)</f>
        <v>5.7000000000000002E-3</v>
      </c>
    </row>
    <row r="21" spans="2:10" x14ac:dyDescent="0.35">
      <c r="B21" s="3" t="s">
        <v>18</v>
      </c>
      <c r="D21" s="304">
        <v>5.3E-3</v>
      </c>
      <c r="E21" s="306">
        <v>1.26E-2</v>
      </c>
      <c r="F21" s="265">
        <v>1.26E-2</v>
      </c>
      <c r="G21" s="268">
        <v>7.1000000000000004E-3</v>
      </c>
      <c r="H21" s="265">
        <v>2.8E-3</v>
      </c>
      <c r="I21" s="305">
        <v>8.3000000000000001E-3</v>
      </c>
      <c r="J21" s="207">
        <f>AVERAGE(D21:I21)</f>
        <v>8.1166666666666661E-3</v>
      </c>
    </row>
    <row r="22" spans="2:10" x14ac:dyDescent="0.35">
      <c r="B22" s="3" t="s">
        <v>19</v>
      </c>
      <c r="D22" s="307">
        <v>0.7</v>
      </c>
      <c r="E22" s="268">
        <v>0.76</v>
      </c>
      <c r="F22" s="268">
        <v>0.72</v>
      </c>
      <c r="G22" s="268">
        <v>0.68</v>
      </c>
      <c r="H22" s="268">
        <v>0.6</v>
      </c>
      <c r="I22" s="308">
        <v>0.54</v>
      </c>
      <c r="J22" s="208">
        <f>AVERAGE(D22:I22)</f>
        <v>0.66666666666666663</v>
      </c>
    </row>
    <row r="23" spans="2:10" x14ac:dyDescent="0.35">
      <c r="B23" s="3" t="s">
        <v>20</v>
      </c>
      <c r="D23" s="279">
        <v>54429</v>
      </c>
      <c r="E23" s="272">
        <v>32919</v>
      </c>
      <c r="F23" s="272">
        <v>19318</v>
      </c>
      <c r="G23" s="273">
        <v>40497</v>
      </c>
      <c r="H23" s="273">
        <v>9370</v>
      </c>
      <c r="I23" s="281">
        <v>56022</v>
      </c>
      <c r="J23" s="210">
        <f>SUM(D23:I23)</f>
        <v>212555</v>
      </c>
    </row>
    <row r="24" spans="2:10" x14ac:dyDescent="0.35">
      <c r="B24" s="3" t="s">
        <v>21</v>
      </c>
      <c r="D24" s="248">
        <v>539</v>
      </c>
      <c r="E24" s="239">
        <v>787</v>
      </c>
      <c r="F24" s="239">
        <v>448</v>
      </c>
      <c r="G24" s="239">
        <v>618</v>
      </c>
      <c r="H24" s="239">
        <v>292</v>
      </c>
      <c r="I24" s="302">
        <v>675</v>
      </c>
      <c r="J24" s="205">
        <f>SUM(D24:I24)</f>
        <v>3359</v>
      </c>
    </row>
    <row r="25" spans="2:10" x14ac:dyDescent="0.35">
      <c r="B25" s="3" t="s">
        <v>23</v>
      </c>
      <c r="D25" s="248">
        <v>0</v>
      </c>
      <c r="E25" s="239">
        <v>11</v>
      </c>
      <c r="F25" s="277" t="s">
        <v>29</v>
      </c>
      <c r="G25" s="239">
        <v>8</v>
      </c>
      <c r="H25" s="289" t="s">
        <v>29</v>
      </c>
      <c r="I25" s="302">
        <v>3</v>
      </c>
      <c r="J25" s="205">
        <f>SUM(D25:I25)</f>
        <v>22</v>
      </c>
    </row>
    <row r="26" spans="2:10" x14ac:dyDescent="0.35">
      <c r="B26" s="3" t="s">
        <v>24</v>
      </c>
      <c r="D26" s="307">
        <v>0.67</v>
      </c>
      <c r="E26" s="268">
        <v>0.89</v>
      </c>
      <c r="F26" s="277" t="s">
        <v>29</v>
      </c>
      <c r="G26" s="268">
        <v>0.66</v>
      </c>
      <c r="H26" s="289" t="s">
        <v>29</v>
      </c>
      <c r="I26" s="308">
        <v>0.85</v>
      </c>
      <c r="J26" s="208">
        <f>AVERAGE(D26:I26)</f>
        <v>0.76750000000000007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ht="15" thickBot="1" x14ac:dyDescent="0.4">
      <c r="B28" s="5" t="s">
        <v>25</v>
      </c>
      <c r="D28" s="310">
        <v>0.78</v>
      </c>
      <c r="E28" s="285">
        <v>0.82</v>
      </c>
      <c r="F28" s="311" t="s">
        <v>29</v>
      </c>
      <c r="G28" s="285">
        <v>0.72</v>
      </c>
      <c r="H28" s="280" t="s">
        <v>29</v>
      </c>
      <c r="I28" s="312">
        <v>0.81</v>
      </c>
      <c r="J28" s="212">
        <f>AVERAGE(D28:I28)</f>
        <v>0.78250000000000008</v>
      </c>
    </row>
  </sheetData>
  <pageMargins left="0.511811024" right="0.511811024" top="0.78740157500000008" bottom="0.78740157500000008" header="0.31496062000000008" footer="0.31496062000000008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D569-72BF-4B1E-895E-D7702FD3CD32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9E2E-ED36-4483-86D7-146E02DE9E7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B387-99BA-465E-8CCB-9323479D4AD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D8CD-A966-4032-B6F2-EB9E54670FF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B784-EB2E-43F0-9BED-469D87FDC09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8F68-AAD1-4A9A-B7A2-42EA867BEB5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46269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0544-FD8B-446A-9A2B-39F2E0619A5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E877-CBB5-4B45-93A0-818C3C17375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3B67-632E-4E7F-BCE1-CD6B142649A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06B5-94B3-446A-8271-5ABA79B36B4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B6B6-9B9E-4D3D-ABCA-9BA0E8A340B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4454-EEE3-425F-9CB8-BBE4CC1AB32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629B-3410-4735-9565-BC518ED81A66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D0E2-59D0-47BF-8EC4-6C5F3F99071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CB9F-C21F-4F0D-9D23-6A3812FF37A2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46270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CCCE-848C-4262-9206-4951DD7B47F0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C75C-88FA-422E-ABCE-DF5506F12CB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AD82-4CD6-495D-8F59-D7FB4DBA4E7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81D6-CC6C-41B2-881E-4F0ADBFFFE7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ACE7-362C-4DDA-A6DE-B52C770FD8F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ADD6-9BD2-4476-938E-7B11216A321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CFD-3567-4108-A290-EE72B86481C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4095-9874-4093-B7D5-F69CDA2275D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46289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080F-A374-449D-9898-A697DFD2447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CD25-461D-47A8-B66B-C1E57C2C546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E129-E319-4A38-B604-28C4FF21971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5ED2-650C-49AC-9BCF-BA406C493E8D}">
  <dimension ref="B3:L28"/>
  <sheetViews>
    <sheetView showGridLines="0" zoomScale="90" zoomScaleNormal="90" workbookViewId="0">
      <selection activeCell="K6" sqref="K6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6E3B-59D4-46C9-AA87-F3AA1A4A6B1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2416-B9D1-4793-9C7D-51AD950128F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84FE-EAB3-4712-911E-D5192A21FFD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7BFC-6CE6-4B8B-B3A7-D50704210932}">
  <dimension ref="B3:L28"/>
  <sheetViews>
    <sheetView showGridLines="0" zoomScale="90" zoomScaleNormal="90" workbookViewId="0">
      <selection activeCell="H12" sqref="H1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46298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4F25-9136-4968-8350-6035DE4DD509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41B0-8BE9-43AA-8B14-AD331774F4D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0B5C-DA11-4EEE-A4A6-F3CF8F926FF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3C1A-C5D0-4392-A06D-AC4A8E0407E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C8C5-1734-47CA-9913-E2E9A724AF9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0B54-A4B3-46D9-BF7A-D78420B2F05A}">
  <dimension ref="B3:L28"/>
  <sheetViews>
    <sheetView showGridLines="0" zoomScale="90" zoomScaleNormal="90" workbookViewId="0">
      <selection activeCell="G5" sqref="G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EC5C-8EBB-43E7-A935-399C44965E9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CABE-D117-4F1E-AF1C-7DF6B3A8A58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B8BD-A9A7-4D91-8616-7C79F95709C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46309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95C0-F561-46C8-AD14-2B0196BACE7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717A-77FC-4054-8D74-D34C035FD26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080F-9FCA-4F2D-B6A1-2FB6F7D2B9CE}">
  <dimension ref="B3:L28"/>
  <sheetViews>
    <sheetView showGridLines="0" zoomScale="90" zoomScaleNormal="90" workbookViewId="0">
      <selection activeCell="B23" sqref="B23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1FC2-1C3B-473F-97A8-5A3936E45FD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47A7-1241-414C-9278-ED23CE84909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A4F1-EDE6-4B04-826B-016C69DA32A6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4274-0460-4230-B958-2798600485E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A3EF-45F0-4838-B6D2-5EFE24E92174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D1C7-2C8A-43AA-8260-84E6C928EB89}">
  <dimension ref="B3:L28"/>
  <sheetViews>
    <sheetView showGridLines="0" zoomScale="90" zoomScaleNormal="90" workbookViewId="0">
      <selection activeCell="G2" sqref="G2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46319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7FE2-A1A6-436D-A15B-0373208F248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ED28-75F0-4F9A-8A88-95BE23763EA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A84B-6BB8-48F8-ACE2-B9C6CBB022B0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5DCA-A442-400A-B857-9CE6B3C2F77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7176-1256-4318-A24A-F68FB46D5E9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FCCC-CE16-467B-A873-AEC68252116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B5CA-7963-410A-A7B9-4E47748D1AC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EC98-8945-4EFD-A5B3-65F1F44095F3}">
  <dimension ref="B3:L28"/>
  <sheetViews>
    <sheetView showGridLines="0" zoomScale="90" zoomScaleNormal="90" workbookViewId="0">
      <selection activeCell="H9" sqref="H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46329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7A83-5AF0-4E30-B786-4E14E3AB7BA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83E5-CE1E-4A82-B753-D51451F57B5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550A-5133-4FB2-BD78-77D52E391BD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049F-FA74-4B98-9592-14897F6874A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298A-42B8-4875-BB3F-99E0D5640B1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7507-01D9-4335-9570-45A3F745DEF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D224-6E60-4D1B-AE43-9E654DC204F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CB3C-E52C-468E-A1C8-76EF67B007A9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19C-2B65-4B50-BEBE-4B3A7423784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46339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6E89-2522-47F5-B941-BDB8C48C255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BBAE-8B9F-4A54-9031-EEEFB338426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95AD-E595-4225-9B9A-78147635A5B0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23CD-AE1D-4F87-AE2E-488D906EA9DE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A6D8-6419-4C41-9B67-BC86CAA258E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D7C6-532A-4B6A-A777-D4358018467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CD65-0ED6-4085-9382-E8B7310B3027}">
  <dimension ref="B3:L28"/>
  <sheetViews>
    <sheetView showGridLines="0" zoomScale="90" zoomScaleNormal="90" workbookViewId="0">
      <selection activeCell="G17" sqref="G17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06C1-6525-4609-89CD-44A1BB3DBC4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46349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7643-E5E7-4E55-B9B8-6B964C076BC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E9EB-554C-43B1-A208-80434A1E0DE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FC91-A8A9-4D89-AC8B-E63C99AF44B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68A6-476F-4BD6-9F2A-5A0610E9E1AA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1BA6-0D8C-4353-859D-A07E11587D0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893E-D44E-4CA4-AF8D-15AFA928879B}">
  <dimension ref="B3:L28"/>
  <sheetViews>
    <sheetView showGridLines="0" zoomScale="90" zoomScaleNormal="90" workbookViewId="0">
      <selection activeCell="I25" sqref="I2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EBFE-6522-4EBA-A382-EA686B37B1E9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A288-0BCA-4E4D-B84C-E2E870121B4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C67-DA9F-4754-9642-4768FF6484D0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46359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53C3-2C27-483C-B6AC-F24A1EA1249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8DB0-DE77-453A-9EF6-847003C36C9F}">
  <dimension ref="B3:L28"/>
  <sheetViews>
    <sheetView showGridLines="0" zoomScale="90" zoomScaleNormal="90" workbookViewId="0">
      <selection activeCell="H9" sqref="H9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7999-CD3C-4CAB-88D4-B8FB63712D6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2C15-059C-479D-A0A4-3FE7417415C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E286-41AA-43B9-9635-25384E140E6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976E-FB3D-4AC1-8B2B-CB623981D82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34A-DE81-48F6-949B-34F06F0B318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71DA-0D17-4EB0-99C7-3351A6C63159}">
  <dimension ref="B3:L28"/>
  <sheetViews>
    <sheetView showGridLines="0" zoomScale="90" zoomScaleNormal="90" workbookViewId="0">
      <selection activeCell="H4" sqref="H4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46368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CF4C-D9BB-4C04-A9B9-734FC2DFAC52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2E8F-E59E-45F8-A837-408C0BC0743C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BEA7-8259-499D-BBCD-E79CDAD98CF6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FEAD-7FCA-4FF4-B081-E571D5D70B7D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46373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6378-7751-4F3D-84CF-30A2166F5B3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A903-3E4E-4BCB-9E3A-58D748165076}">
  <dimension ref="B3:L28"/>
  <sheetViews>
    <sheetView showGridLines="0" zoomScale="90" zoomScaleNormal="90" workbookViewId="0">
      <selection activeCell="I10" sqref="I10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BE2B-DA3D-407A-98C6-06567244B52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A13C-563D-4828-8504-32E2C9FBF9F5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46378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CA57-6D42-470B-AB03-1141E18A6C20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46379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A38C-C7EB-4D21-A7A5-DD252A599EF2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46380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7C39-D7CF-49BF-B2B7-76CF6F752161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46381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AFA3-6AAB-4564-ABDB-7261DD357AB7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46382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8A36-0418-448F-99FD-75C78256F12F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46384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CC35-E4D9-437B-873F-6757605B0A23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46385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8032-F793-40DB-A72D-631F124CE49B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46386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0B7-584A-44E5-9621-62EFA5B39818}">
  <dimension ref="B3:L28"/>
  <sheetViews>
    <sheetView showGridLines="0" zoomScale="90" zoomScaleNormal="90" workbookViewId="0">
      <selection activeCell="K5" sqref="K5"/>
    </sheetView>
  </sheetViews>
  <sheetFormatPr defaultColWidth="9.1796875" defaultRowHeight="14.5" x14ac:dyDescent="0.35"/>
  <cols>
    <col min="1" max="1" width="9.1796875" style="1"/>
    <col min="2" max="2" width="30.7265625" style="1" customWidth="1"/>
    <col min="3" max="3" width="1.26953125" style="1" customWidth="1"/>
    <col min="4" max="4" width="20.453125" style="1" bestFit="1" customWidth="1"/>
    <col min="5" max="5" width="15.26953125" style="1" bestFit="1" customWidth="1"/>
    <col min="6" max="6" width="20" style="1" bestFit="1" customWidth="1"/>
    <col min="7" max="7" width="24.1796875" style="1" customWidth="1"/>
    <col min="8" max="8" width="16.1796875" style="1" bestFit="1" customWidth="1"/>
    <col min="9" max="9" width="20.7265625" style="1" bestFit="1" customWidth="1"/>
    <col min="10" max="11" width="9.1796875" style="1" bestFit="1" customWidth="1"/>
    <col min="12" max="12" width="11.26953125" style="1" customWidth="1"/>
    <col min="13" max="16384" width="9.1796875" style="1"/>
  </cols>
  <sheetData>
    <row r="3" spans="2:12" ht="16" x14ac:dyDescent="0.4">
      <c r="B3" s="114" t="s">
        <v>110</v>
      </c>
      <c r="D3" s="9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1" t="s">
        <v>5</v>
      </c>
      <c r="J3" s="245" t="s">
        <v>747</v>
      </c>
      <c r="K3" s="41"/>
    </row>
    <row r="4" spans="2:12" x14ac:dyDescent="0.35">
      <c r="B4" s="81" t="s">
        <v>52</v>
      </c>
      <c r="D4" s="300"/>
      <c r="E4" s="249"/>
      <c r="F4" s="249"/>
      <c r="G4" s="249"/>
      <c r="H4" s="249"/>
      <c r="I4" s="301"/>
      <c r="J4" s="291">
        <f t="shared" ref="J4:J19" si="0">SUM(D4:I4)</f>
        <v>0</v>
      </c>
      <c r="K4" s="41">
        <v>46387</v>
      </c>
      <c r="L4" s="25"/>
    </row>
    <row r="5" spans="2:12" x14ac:dyDescent="0.35">
      <c r="B5" s="82" t="s">
        <v>53</v>
      </c>
      <c r="D5" s="248"/>
      <c r="E5" s="239"/>
      <c r="F5" s="239"/>
      <c r="G5" s="239"/>
      <c r="H5" s="239"/>
      <c r="I5" s="302"/>
      <c r="J5" s="205">
        <f t="shared" si="0"/>
        <v>0</v>
      </c>
      <c r="K5" s="41"/>
      <c r="L5" s="25"/>
    </row>
    <row r="6" spans="2:12" x14ac:dyDescent="0.35">
      <c r="B6" s="82" t="s">
        <v>22</v>
      </c>
      <c r="D6" s="258"/>
      <c r="E6" s="259"/>
      <c r="F6" s="259"/>
      <c r="G6" s="239"/>
      <c r="H6" s="239"/>
      <c r="I6" s="302"/>
      <c r="J6" s="205">
        <f t="shared" si="0"/>
        <v>0</v>
      </c>
      <c r="K6" s="41"/>
      <c r="L6" s="25"/>
    </row>
    <row r="7" spans="2:12" x14ac:dyDescent="0.35">
      <c r="B7" s="82" t="s">
        <v>54</v>
      </c>
      <c r="D7" s="248"/>
      <c r="E7" s="239"/>
      <c r="F7" s="239"/>
      <c r="G7" s="239"/>
      <c r="H7" s="239"/>
      <c r="I7" s="302"/>
      <c r="J7" s="205">
        <f t="shared" si="0"/>
        <v>0</v>
      </c>
      <c r="L7" s="25"/>
    </row>
    <row r="8" spans="2:12" x14ac:dyDescent="0.35">
      <c r="B8" s="3" t="s">
        <v>7</v>
      </c>
      <c r="D8" s="248"/>
      <c r="E8" s="239"/>
      <c r="F8" s="239"/>
      <c r="G8" s="239"/>
      <c r="H8" s="239"/>
      <c r="I8" s="302"/>
      <c r="J8" s="205">
        <f t="shared" si="0"/>
        <v>0</v>
      </c>
    </row>
    <row r="9" spans="2:12" x14ac:dyDescent="0.35">
      <c r="B9" s="3" t="s">
        <v>8</v>
      </c>
      <c r="D9" s="248"/>
      <c r="E9" s="239"/>
      <c r="F9" s="239"/>
      <c r="G9" s="239"/>
      <c r="H9" s="239"/>
      <c r="I9" s="302"/>
      <c r="J9" s="205">
        <f t="shared" si="0"/>
        <v>0</v>
      </c>
    </row>
    <row r="10" spans="2:12" x14ac:dyDescent="0.35">
      <c r="B10" s="3" t="s">
        <v>9</v>
      </c>
      <c r="D10" s="248"/>
      <c r="E10" s="239"/>
      <c r="F10" s="239"/>
      <c r="G10" s="239"/>
      <c r="H10" s="239"/>
      <c r="I10" s="302"/>
      <c r="J10" s="205">
        <f t="shared" si="0"/>
        <v>0</v>
      </c>
    </row>
    <row r="11" spans="2:12" x14ac:dyDescent="0.35">
      <c r="B11" s="3" t="s">
        <v>10</v>
      </c>
      <c r="D11" s="248"/>
      <c r="E11" s="239"/>
      <c r="F11" s="239"/>
      <c r="G11" s="239"/>
      <c r="H11" s="239"/>
      <c r="I11" s="302"/>
      <c r="J11" s="205">
        <f t="shared" si="0"/>
        <v>0</v>
      </c>
    </row>
    <row r="12" spans="2:12" x14ac:dyDescent="0.35">
      <c r="B12" s="3" t="s">
        <v>611</v>
      </c>
      <c r="D12" s="248"/>
      <c r="E12" s="239"/>
      <c r="F12" s="239"/>
      <c r="G12" s="239"/>
      <c r="H12" s="239"/>
      <c r="I12" s="302"/>
      <c r="J12" s="205">
        <f t="shared" si="0"/>
        <v>0</v>
      </c>
    </row>
    <row r="13" spans="2:12" x14ac:dyDescent="0.35">
      <c r="B13" s="3" t="s">
        <v>11</v>
      </c>
      <c r="D13" s="248"/>
      <c r="E13" s="239"/>
      <c r="F13" s="239"/>
      <c r="G13" s="239"/>
      <c r="H13" s="239"/>
      <c r="I13" s="302"/>
      <c r="J13" s="205">
        <f t="shared" si="0"/>
        <v>0</v>
      </c>
    </row>
    <row r="14" spans="2:12" x14ac:dyDescent="0.35">
      <c r="B14" s="3" t="s">
        <v>112</v>
      </c>
      <c r="D14" s="248"/>
      <c r="E14" s="239"/>
      <c r="F14" s="239"/>
      <c r="G14" s="239"/>
      <c r="H14" s="239"/>
      <c r="I14" s="302"/>
      <c r="J14" s="205">
        <f t="shared" si="0"/>
        <v>0</v>
      </c>
    </row>
    <row r="15" spans="2:12" x14ac:dyDescent="0.35">
      <c r="B15" s="3" t="s">
        <v>113</v>
      </c>
      <c r="D15" s="248"/>
      <c r="E15" s="239"/>
      <c r="F15" s="239"/>
      <c r="G15" s="239"/>
      <c r="H15" s="239"/>
      <c r="I15" s="302"/>
      <c r="J15" s="205">
        <f t="shared" si="0"/>
        <v>0</v>
      </c>
    </row>
    <row r="16" spans="2:12" x14ac:dyDescent="0.35">
      <c r="B16" s="3" t="s">
        <v>13</v>
      </c>
      <c r="D16" s="248"/>
      <c r="E16" s="239"/>
      <c r="F16" s="260"/>
      <c r="G16" s="263"/>
      <c r="H16" s="239"/>
      <c r="I16" s="302"/>
      <c r="J16" s="205">
        <f t="shared" si="0"/>
        <v>0</v>
      </c>
    </row>
    <row r="17" spans="2:10" x14ac:dyDescent="0.35">
      <c r="B17" s="3" t="s">
        <v>14</v>
      </c>
      <c r="D17" s="248"/>
      <c r="E17" s="239"/>
      <c r="F17" s="260"/>
      <c r="G17" s="239"/>
      <c r="H17" s="303"/>
      <c r="I17" s="302"/>
      <c r="J17" s="205">
        <f t="shared" si="0"/>
        <v>0</v>
      </c>
    </row>
    <row r="18" spans="2:10" x14ac:dyDescent="0.35">
      <c r="B18" s="3" t="s">
        <v>15</v>
      </c>
      <c r="D18" s="248"/>
      <c r="E18" s="239"/>
      <c r="F18" s="260"/>
      <c r="G18" s="239"/>
      <c r="H18" s="303"/>
      <c r="I18" s="302"/>
      <c r="J18" s="205">
        <f t="shared" si="0"/>
        <v>0</v>
      </c>
    </row>
    <row r="19" spans="2:10" x14ac:dyDescent="0.35">
      <c r="B19" s="3" t="s">
        <v>16</v>
      </c>
      <c r="D19" s="248"/>
      <c r="E19" s="239"/>
      <c r="F19" s="260"/>
      <c r="G19" s="299"/>
      <c r="H19" s="239"/>
      <c r="I19" s="302"/>
      <c r="J19" s="205">
        <f t="shared" si="0"/>
        <v>0</v>
      </c>
    </row>
    <row r="20" spans="2:10" x14ac:dyDescent="0.35">
      <c r="B20" s="3" t="s">
        <v>17</v>
      </c>
      <c r="D20" s="304"/>
      <c r="E20" s="265"/>
      <c r="F20" s="265"/>
      <c r="G20" s="265"/>
      <c r="H20" s="265"/>
      <c r="I20" s="305"/>
      <c r="J20" s="207" t="e">
        <f>AVERAGE(D20:I20)</f>
        <v>#DIV/0!</v>
      </c>
    </row>
    <row r="21" spans="2:10" x14ac:dyDescent="0.35">
      <c r="B21" s="3" t="s">
        <v>18</v>
      </c>
      <c r="D21" s="304"/>
      <c r="E21" s="306"/>
      <c r="F21" s="265"/>
      <c r="G21" s="268"/>
      <c r="H21" s="265"/>
      <c r="I21" s="305"/>
      <c r="J21" s="207" t="e">
        <f>AVERAGE(D21:I21)</f>
        <v>#DIV/0!</v>
      </c>
    </row>
    <row r="22" spans="2:10" x14ac:dyDescent="0.35">
      <c r="B22" s="3" t="s">
        <v>19</v>
      </c>
      <c r="D22" s="307"/>
      <c r="E22" s="268"/>
      <c r="F22" s="268"/>
      <c r="G22" s="268"/>
      <c r="H22" s="268"/>
      <c r="I22" s="308"/>
      <c r="J22" s="208" t="e">
        <f>AVERAGE(D22:I22)</f>
        <v>#DIV/0!</v>
      </c>
    </row>
    <row r="23" spans="2:10" x14ac:dyDescent="0.35">
      <c r="B23" s="3" t="s">
        <v>20</v>
      </c>
      <c r="D23" s="279"/>
      <c r="E23" s="272"/>
      <c r="F23" s="272"/>
      <c r="G23" s="273"/>
      <c r="H23" s="273"/>
      <c r="I23" s="281"/>
      <c r="J23" s="210">
        <f>SUM(D23:I23)</f>
        <v>0</v>
      </c>
    </row>
    <row r="24" spans="2:10" x14ac:dyDescent="0.35">
      <c r="B24" s="3" t="s">
        <v>21</v>
      </c>
      <c r="D24" s="248"/>
      <c r="E24" s="239"/>
      <c r="F24" s="239"/>
      <c r="G24" s="239"/>
      <c r="H24" s="239"/>
      <c r="I24" s="302"/>
      <c r="J24" s="205">
        <f>SUM(D24:I24)</f>
        <v>0</v>
      </c>
    </row>
    <row r="25" spans="2:10" x14ac:dyDescent="0.35">
      <c r="B25" s="3" t="s">
        <v>23</v>
      </c>
      <c r="D25" s="248"/>
      <c r="E25" s="239"/>
      <c r="F25" s="277"/>
      <c r="G25" s="239"/>
      <c r="H25" s="289"/>
      <c r="I25" s="302"/>
      <c r="J25" s="205">
        <f>SUM(D25:I25)</f>
        <v>0</v>
      </c>
    </row>
    <row r="26" spans="2:10" x14ac:dyDescent="0.35">
      <c r="B26" s="3" t="s">
        <v>24</v>
      </c>
      <c r="D26" s="307"/>
      <c r="E26" s="268"/>
      <c r="F26" s="277"/>
      <c r="G26" s="268"/>
      <c r="H26" s="289"/>
      <c r="I26" s="308"/>
      <c r="J26" s="208" t="e">
        <f>AVERAGE(D26:I26)</f>
        <v>#DIV/0!</v>
      </c>
    </row>
    <row r="27" spans="2:10" x14ac:dyDescent="0.35">
      <c r="B27" s="3" t="s">
        <v>754</v>
      </c>
      <c r="D27" s="279">
        <v>8456</v>
      </c>
      <c r="E27" s="273">
        <v>4571</v>
      </c>
      <c r="F27" s="289" t="s">
        <v>29</v>
      </c>
      <c r="G27" s="309">
        <v>9957</v>
      </c>
      <c r="H27" s="289" t="s">
        <v>29</v>
      </c>
      <c r="I27" s="281">
        <v>4187</v>
      </c>
      <c r="J27" s="210">
        <f>SUM(D27:I27)</f>
        <v>27171</v>
      </c>
    </row>
    <row r="28" spans="2:10" x14ac:dyDescent="0.35">
      <c r="B28" s="5" t="s">
        <v>25</v>
      </c>
      <c r="D28" s="310"/>
      <c r="E28" s="285"/>
      <c r="F28" s="311"/>
      <c r="G28" s="285"/>
      <c r="H28" s="280"/>
      <c r="I28" s="312"/>
      <c r="J28" s="212" t="e">
        <f>AVERAGE(D28:I28)</f>
        <v>#DIV/0!</v>
      </c>
    </row>
  </sheetData>
  <pageMargins left="0.511811024" right="0.511811024" top="0.78740157500000008" bottom="0.78740157500000008" header="0.31496062000000008" footer="0.31496062000000008"/>
</worksheet>
</file>

<file path=docMetadata/LabelInfo.xml><?xml version="1.0" encoding="utf-8"?>
<clbl:labelList xmlns:clbl="http://schemas.microsoft.com/office/2020/mipLabelMetadata">
  <clbl:label id="{af5d7ac6-4cdf-4034-a02d-b7ac4a5757f7}" enabled="0" method="" siteId="{af5d7ac6-4cdf-4034-a02d-b7ac4a5757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663</vt:i4>
      </vt:variant>
    </vt:vector>
  </HeadingPairs>
  <TitlesOfParts>
    <vt:vector size="663" baseType="lpstr">
      <vt:lpstr>Base</vt:lpstr>
      <vt:lpstr>31.10</vt:lpstr>
      <vt:lpstr>01.11</vt:lpstr>
      <vt:lpstr>04.11</vt:lpstr>
      <vt:lpstr>05.11</vt:lpstr>
      <vt:lpstr>06.11</vt:lpstr>
      <vt:lpstr>07.11</vt:lpstr>
      <vt:lpstr>08.11</vt:lpstr>
      <vt:lpstr>09.11</vt:lpstr>
      <vt:lpstr>11.11</vt:lpstr>
      <vt:lpstr>12.11</vt:lpstr>
      <vt:lpstr>13.11</vt:lpstr>
      <vt:lpstr>14.11</vt:lpstr>
      <vt:lpstr>15.11</vt:lpstr>
      <vt:lpstr>16.11</vt:lpstr>
      <vt:lpstr>18.11</vt:lpstr>
      <vt:lpstr>19.11</vt:lpstr>
      <vt:lpstr>21.11</vt:lpstr>
      <vt:lpstr>23.11</vt:lpstr>
      <vt:lpstr>25.11</vt:lpstr>
      <vt:lpstr>26.11</vt:lpstr>
      <vt:lpstr>27.11</vt:lpstr>
      <vt:lpstr>Hoja1</vt:lpstr>
      <vt:lpstr>29.11</vt:lpstr>
      <vt:lpstr>30.11</vt:lpstr>
      <vt:lpstr>02.12</vt:lpstr>
      <vt:lpstr>03.12</vt:lpstr>
      <vt:lpstr>04.12</vt:lpstr>
      <vt:lpstr>05.12</vt:lpstr>
      <vt:lpstr>06.12</vt:lpstr>
      <vt:lpstr>07.12</vt:lpstr>
      <vt:lpstr>09.12</vt:lpstr>
      <vt:lpstr>10.12</vt:lpstr>
      <vt:lpstr>11.12</vt:lpstr>
      <vt:lpstr>12.12</vt:lpstr>
      <vt:lpstr>13.12</vt:lpstr>
      <vt:lpstr>14.12</vt:lpstr>
      <vt:lpstr>16.12</vt:lpstr>
      <vt:lpstr>17.12</vt:lpstr>
      <vt:lpstr>18.12</vt:lpstr>
      <vt:lpstr>19.12</vt:lpstr>
      <vt:lpstr>20.12</vt:lpstr>
      <vt:lpstr>21.12</vt:lpstr>
      <vt:lpstr>23.12</vt:lpstr>
      <vt:lpstr>24.12</vt:lpstr>
      <vt:lpstr>26.12</vt:lpstr>
      <vt:lpstr>27.12</vt:lpstr>
      <vt:lpstr>28.12</vt:lpstr>
      <vt:lpstr>30.12</vt:lpstr>
      <vt:lpstr>31.12</vt:lpstr>
      <vt:lpstr>02.01</vt:lpstr>
      <vt:lpstr>03.01</vt:lpstr>
      <vt:lpstr>04.01</vt:lpstr>
      <vt:lpstr>06.01</vt:lpstr>
      <vt:lpstr>07.01</vt:lpstr>
      <vt:lpstr>08.01</vt:lpstr>
      <vt:lpstr>09.01</vt:lpstr>
      <vt:lpstr>10.01</vt:lpstr>
      <vt:lpstr>11.01</vt:lpstr>
      <vt:lpstr>13.01</vt:lpstr>
      <vt:lpstr>14.01</vt:lpstr>
      <vt:lpstr>15.01</vt:lpstr>
      <vt:lpstr>16.01</vt:lpstr>
      <vt:lpstr>17.01</vt:lpstr>
      <vt:lpstr>18.01</vt:lpstr>
      <vt:lpstr>20.01</vt:lpstr>
      <vt:lpstr>21.01</vt:lpstr>
      <vt:lpstr>22.01</vt:lpstr>
      <vt:lpstr>23.01</vt:lpstr>
      <vt:lpstr>24.01</vt:lpstr>
      <vt:lpstr>25.01</vt:lpstr>
      <vt:lpstr>27.01</vt:lpstr>
      <vt:lpstr>28.01</vt:lpstr>
      <vt:lpstr>29.01</vt:lpstr>
      <vt:lpstr>30.01</vt:lpstr>
      <vt:lpstr>31.01</vt:lpstr>
      <vt:lpstr>01.02</vt:lpstr>
      <vt:lpstr>03.02</vt:lpstr>
      <vt:lpstr>04.02</vt:lpstr>
      <vt:lpstr>05.02</vt:lpstr>
      <vt:lpstr>06.02</vt:lpstr>
      <vt:lpstr>07.02</vt:lpstr>
      <vt:lpstr>08.02</vt:lpstr>
      <vt:lpstr>10.02</vt:lpstr>
      <vt:lpstr>11.02</vt:lpstr>
      <vt:lpstr>12.02</vt:lpstr>
      <vt:lpstr>13.02</vt:lpstr>
      <vt:lpstr>14.02</vt:lpstr>
      <vt:lpstr>15.02</vt:lpstr>
      <vt:lpstr>17.02</vt:lpstr>
      <vt:lpstr>18.02</vt:lpstr>
      <vt:lpstr>19.02</vt:lpstr>
      <vt:lpstr>20.02</vt:lpstr>
      <vt:lpstr>21.02</vt:lpstr>
      <vt:lpstr>22.02</vt:lpstr>
      <vt:lpstr>24.02</vt:lpstr>
      <vt:lpstr>25.02</vt:lpstr>
      <vt:lpstr>26.02</vt:lpstr>
      <vt:lpstr>27.02</vt:lpstr>
      <vt:lpstr>28.02</vt:lpstr>
      <vt:lpstr>01.03</vt:lpstr>
      <vt:lpstr>03.03</vt:lpstr>
      <vt:lpstr>06.03</vt:lpstr>
      <vt:lpstr>05.03</vt:lpstr>
      <vt:lpstr>07.03</vt:lpstr>
      <vt:lpstr>08.03</vt:lpstr>
      <vt:lpstr>10.03</vt:lpstr>
      <vt:lpstr>11.03</vt:lpstr>
      <vt:lpstr>12.03</vt:lpstr>
      <vt:lpstr>13.03</vt:lpstr>
      <vt:lpstr>14.03</vt:lpstr>
      <vt:lpstr>15.03</vt:lpstr>
      <vt:lpstr>17.03</vt:lpstr>
      <vt:lpstr>18.03</vt:lpstr>
      <vt:lpstr>19.03</vt:lpstr>
      <vt:lpstr>20.03</vt:lpstr>
      <vt:lpstr>21.03</vt:lpstr>
      <vt:lpstr>22.03</vt:lpstr>
      <vt:lpstr>24.03</vt:lpstr>
      <vt:lpstr>25.03</vt:lpstr>
      <vt:lpstr>26.03</vt:lpstr>
      <vt:lpstr>27.03</vt:lpstr>
      <vt:lpstr>28.03</vt:lpstr>
      <vt:lpstr>29.03</vt:lpstr>
      <vt:lpstr>31.03</vt:lpstr>
      <vt:lpstr>01.04</vt:lpstr>
      <vt:lpstr>02.04</vt:lpstr>
      <vt:lpstr>03.04</vt:lpstr>
      <vt:lpstr>04.04</vt:lpstr>
      <vt:lpstr>05.04</vt:lpstr>
      <vt:lpstr>07.04</vt:lpstr>
      <vt:lpstr>08.04</vt:lpstr>
      <vt:lpstr>09.04</vt:lpstr>
      <vt:lpstr>10.04</vt:lpstr>
      <vt:lpstr>11.04</vt:lpstr>
      <vt:lpstr>12.04</vt:lpstr>
      <vt:lpstr>14.04</vt:lpstr>
      <vt:lpstr>15.04</vt:lpstr>
      <vt:lpstr>16.04</vt:lpstr>
      <vt:lpstr>17.04</vt:lpstr>
      <vt:lpstr>18.04</vt:lpstr>
      <vt:lpstr>19.04</vt:lpstr>
      <vt:lpstr>22.04</vt:lpstr>
      <vt:lpstr>24.04</vt:lpstr>
      <vt:lpstr>25.04</vt:lpstr>
      <vt:lpstr>26.04</vt:lpstr>
      <vt:lpstr>28.04</vt:lpstr>
      <vt:lpstr>29.04</vt:lpstr>
      <vt:lpstr>30.04</vt:lpstr>
      <vt:lpstr>02.05</vt:lpstr>
      <vt:lpstr>03.05</vt:lpstr>
      <vt:lpstr>05.05</vt:lpstr>
      <vt:lpstr>06.05</vt:lpstr>
      <vt:lpstr>07.05</vt:lpstr>
      <vt:lpstr>08.05</vt:lpstr>
      <vt:lpstr>09.05</vt:lpstr>
      <vt:lpstr>10.05</vt:lpstr>
      <vt:lpstr>12.05</vt:lpstr>
      <vt:lpstr>13.05</vt:lpstr>
      <vt:lpstr>28.11</vt:lpstr>
      <vt:lpstr>14.05</vt:lpstr>
      <vt:lpstr>15.05</vt:lpstr>
      <vt:lpstr>16.05</vt:lpstr>
      <vt:lpstr>22.11</vt:lpstr>
      <vt:lpstr>17.05</vt:lpstr>
      <vt:lpstr>19.05</vt:lpstr>
      <vt:lpstr>20.05</vt:lpstr>
      <vt:lpstr>21.05</vt:lpstr>
      <vt:lpstr>22.05</vt:lpstr>
      <vt:lpstr>23.05</vt:lpstr>
      <vt:lpstr>24.05</vt:lpstr>
      <vt:lpstr>26.05</vt:lpstr>
      <vt:lpstr>27.05</vt:lpstr>
      <vt:lpstr>28.05</vt:lpstr>
      <vt:lpstr>29.05</vt:lpstr>
      <vt:lpstr>30.05</vt:lpstr>
      <vt:lpstr>31.05</vt:lpstr>
      <vt:lpstr>02.06</vt:lpstr>
      <vt:lpstr>03.06</vt:lpstr>
      <vt:lpstr>04.06</vt:lpstr>
      <vt:lpstr>05.06</vt:lpstr>
      <vt:lpstr>06.06</vt:lpstr>
      <vt:lpstr>07.06</vt:lpstr>
      <vt:lpstr>09.06</vt:lpstr>
      <vt:lpstr>10.06</vt:lpstr>
      <vt:lpstr>11.06</vt:lpstr>
      <vt:lpstr>12.06</vt:lpstr>
      <vt:lpstr>13.06</vt:lpstr>
      <vt:lpstr>14.06</vt:lpstr>
      <vt:lpstr>16.06</vt:lpstr>
      <vt:lpstr>17.06</vt:lpstr>
      <vt:lpstr>18.06</vt:lpstr>
      <vt:lpstr>19.06</vt:lpstr>
      <vt:lpstr>20.06</vt:lpstr>
      <vt:lpstr>21.06</vt:lpstr>
      <vt:lpstr>23.06</vt:lpstr>
      <vt:lpstr>24.06</vt:lpstr>
      <vt:lpstr>25.06</vt:lpstr>
      <vt:lpstr>26.06</vt:lpstr>
      <vt:lpstr>27.06</vt:lpstr>
      <vt:lpstr>28.06</vt:lpstr>
      <vt:lpstr>30.06</vt:lpstr>
      <vt:lpstr>01.07</vt:lpstr>
      <vt:lpstr>02.07</vt:lpstr>
      <vt:lpstr>03.07</vt:lpstr>
      <vt:lpstr>04.07</vt:lpstr>
      <vt:lpstr>05.07</vt:lpstr>
      <vt:lpstr>07.07</vt:lpstr>
      <vt:lpstr>08.07</vt:lpstr>
      <vt:lpstr>09.07</vt:lpstr>
      <vt:lpstr>10.07</vt:lpstr>
      <vt:lpstr>11.07</vt:lpstr>
      <vt:lpstr>12.07</vt:lpstr>
      <vt:lpstr>14.07</vt:lpstr>
      <vt:lpstr>15.07</vt:lpstr>
      <vt:lpstr>16.07</vt:lpstr>
      <vt:lpstr>17.07</vt:lpstr>
      <vt:lpstr>18.07</vt:lpstr>
      <vt:lpstr>19.07</vt:lpstr>
      <vt:lpstr>21.07</vt:lpstr>
      <vt:lpstr>22.07</vt:lpstr>
      <vt:lpstr>23.07</vt:lpstr>
      <vt:lpstr>24.07</vt:lpstr>
      <vt:lpstr>25.07</vt:lpstr>
      <vt:lpstr>26.07</vt:lpstr>
      <vt:lpstr>28.07</vt:lpstr>
      <vt:lpstr>29.07</vt:lpstr>
      <vt:lpstr>30.07</vt:lpstr>
      <vt:lpstr>31.07</vt:lpstr>
      <vt:lpstr>01.08</vt:lpstr>
      <vt:lpstr>04.08</vt:lpstr>
      <vt:lpstr>05.08</vt:lpstr>
      <vt:lpstr>06.08</vt:lpstr>
      <vt:lpstr>07.08</vt:lpstr>
      <vt:lpstr>08.08</vt:lpstr>
      <vt:lpstr>09.08</vt:lpstr>
      <vt:lpstr>12.08</vt:lpstr>
      <vt:lpstr>13.08</vt:lpstr>
      <vt:lpstr>14.08</vt:lpstr>
      <vt:lpstr>11.08</vt:lpstr>
      <vt:lpstr>02.08</vt:lpstr>
      <vt:lpstr>15.08</vt:lpstr>
      <vt:lpstr>16.08</vt:lpstr>
      <vt:lpstr>18.08</vt:lpstr>
      <vt:lpstr>19.08</vt:lpstr>
      <vt:lpstr>20.08</vt:lpstr>
      <vt:lpstr>21.08</vt:lpstr>
      <vt:lpstr>22.08</vt:lpstr>
      <vt:lpstr>23.08</vt:lpstr>
      <vt:lpstr>25.08</vt:lpstr>
      <vt:lpstr>26.08</vt:lpstr>
      <vt:lpstr>27.08</vt:lpstr>
      <vt:lpstr>28.08</vt:lpstr>
      <vt:lpstr>29.08</vt:lpstr>
      <vt:lpstr>30.08</vt:lpstr>
      <vt:lpstr>01.09</vt:lpstr>
      <vt:lpstr>02.09</vt:lpstr>
      <vt:lpstr>03.09</vt:lpstr>
      <vt:lpstr>04.09</vt:lpstr>
      <vt:lpstr>05.09</vt:lpstr>
      <vt:lpstr>06.09</vt:lpstr>
      <vt:lpstr>08.09</vt:lpstr>
      <vt:lpstr>09.09</vt:lpstr>
      <vt:lpstr>10.09</vt:lpstr>
      <vt:lpstr>11.09</vt:lpstr>
      <vt:lpstr>12.09</vt:lpstr>
      <vt:lpstr>13.09</vt:lpstr>
      <vt:lpstr>15.09</vt:lpstr>
      <vt:lpstr>16.09</vt:lpstr>
      <vt:lpstr>17.09</vt:lpstr>
      <vt:lpstr>18.09</vt:lpstr>
      <vt:lpstr>19.09</vt:lpstr>
      <vt:lpstr>20.09</vt:lpstr>
      <vt:lpstr>22.09</vt:lpstr>
      <vt:lpstr>23.09</vt:lpstr>
      <vt:lpstr>24.09</vt:lpstr>
      <vt:lpstr>25.09</vt:lpstr>
      <vt:lpstr>26.09</vt:lpstr>
      <vt:lpstr>27.09</vt:lpstr>
      <vt:lpstr>29.09</vt:lpstr>
      <vt:lpstr>30.09</vt:lpstr>
      <vt:lpstr>01.10</vt:lpstr>
      <vt:lpstr>02.10</vt:lpstr>
      <vt:lpstr>03.10</vt:lpstr>
      <vt:lpstr>04.10</vt:lpstr>
      <vt:lpstr>06.10</vt:lpstr>
      <vt:lpstr>07.10</vt:lpstr>
      <vt:lpstr>08.10</vt:lpstr>
      <vt:lpstr>09.10</vt:lpstr>
      <vt:lpstr>10.10</vt:lpstr>
      <vt:lpstr>11.10</vt:lpstr>
      <vt:lpstr>13.10</vt:lpstr>
      <vt:lpstr>14.10</vt:lpstr>
      <vt:lpstr>15.10</vt:lpstr>
      <vt:lpstr>16.10</vt:lpstr>
      <vt:lpstr>17.10</vt:lpstr>
      <vt:lpstr>18.10</vt:lpstr>
      <vt:lpstr>20.10</vt:lpstr>
      <vt:lpstr>21.10</vt:lpstr>
      <vt:lpstr>22.10</vt:lpstr>
      <vt:lpstr>23.10</vt:lpstr>
      <vt:lpstr>24.10</vt:lpstr>
      <vt:lpstr>25.10</vt:lpstr>
      <vt:lpstr>27.10</vt:lpstr>
      <vt:lpstr>28.10</vt:lpstr>
      <vt:lpstr>29.10</vt:lpstr>
      <vt:lpstr>30.10</vt:lpstr>
      <vt:lpstr>31.10.25</vt:lpstr>
      <vt:lpstr>01.11.25</vt:lpstr>
      <vt:lpstr>03.11.25</vt:lpstr>
      <vt:lpstr>04.11.25</vt:lpstr>
      <vt:lpstr>05.11.25</vt:lpstr>
      <vt:lpstr>06.11.25</vt:lpstr>
      <vt:lpstr>07.11.25</vt:lpstr>
      <vt:lpstr>08.11.25</vt:lpstr>
      <vt:lpstr>10.11.25</vt:lpstr>
      <vt:lpstr>11.11.25</vt:lpstr>
      <vt:lpstr>12.11.25</vt:lpstr>
      <vt:lpstr>13.11.25</vt:lpstr>
      <vt:lpstr>14.11.25</vt:lpstr>
      <vt:lpstr>17.11.25</vt:lpstr>
      <vt:lpstr>18.11.25</vt:lpstr>
      <vt:lpstr>19.11.25</vt:lpstr>
      <vt:lpstr>20.11.25</vt:lpstr>
      <vt:lpstr>21.11.25</vt:lpstr>
      <vt:lpstr>22.11.25</vt:lpstr>
      <vt:lpstr>24.11.25</vt:lpstr>
      <vt:lpstr>25.11.25</vt:lpstr>
      <vt:lpstr>26.11.25</vt:lpstr>
      <vt:lpstr>27.11.25</vt:lpstr>
      <vt:lpstr>28.11.25</vt:lpstr>
      <vt:lpstr>29.11.25</vt:lpstr>
      <vt:lpstr>01.12.25</vt:lpstr>
      <vt:lpstr>02.12.25</vt:lpstr>
      <vt:lpstr>03.12.25</vt:lpstr>
      <vt:lpstr>04.12.25</vt:lpstr>
      <vt:lpstr>05.12.25</vt:lpstr>
      <vt:lpstr>09.12.25</vt:lpstr>
      <vt:lpstr>06.12.25</vt:lpstr>
      <vt:lpstr>10.12.25</vt:lpstr>
      <vt:lpstr>08.12.25</vt:lpstr>
      <vt:lpstr>11.12.25</vt:lpstr>
      <vt:lpstr>12.12.25</vt:lpstr>
      <vt:lpstr>13.12.25</vt:lpstr>
      <vt:lpstr>15.12.25</vt:lpstr>
      <vt:lpstr>16.12.25</vt:lpstr>
      <vt:lpstr>17.12.25</vt:lpstr>
      <vt:lpstr>18.12.25</vt:lpstr>
      <vt:lpstr>19.12.25</vt:lpstr>
      <vt:lpstr>20.12.25</vt:lpstr>
      <vt:lpstr>22.12.25</vt:lpstr>
      <vt:lpstr>23.12.25</vt:lpstr>
      <vt:lpstr>24.12.25</vt:lpstr>
      <vt:lpstr>26.12.25</vt:lpstr>
      <vt:lpstr>27.12.25</vt:lpstr>
      <vt:lpstr>29.12.25</vt:lpstr>
      <vt:lpstr>30.12.25</vt:lpstr>
      <vt:lpstr>31.12.25</vt:lpstr>
      <vt:lpstr>02.01.26</vt:lpstr>
      <vt:lpstr>03.01.26</vt:lpstr>
      <vt:lpstr>05.01.26</vt:lpstr>
      <vt:lpstr>06.01.26</vt:lpstr>
      <vt:lpstr>07.01.26</vt:lpstr>
      <vt:lpstr>08.01.26</vt:lpstr>
      <vt:lpstr>09.01.26</vt:lpstr>
      <vt:lpstr>10.01.26</vt:lpstr>
      <vt:lpstr>12.01.26</vt:lpstr>
      <vt:lpstr>13.01.26</vt:lpstr>
      <vt:lpstr>14.01.26</vt:lpstr>
      <vt:lpstr>15.01.26</vt:lpstr>
      <vt:lpstr>16.01.26</vt:lpstr>
      <vt:lpstr>17.01.26</vt:lpstr>
      <vt:lpstr>19.01.26</vt:lpstr>
      <vt:lpstr>20.01.26</vt:lpstr>
      <vt:lpstr>21.01.26</vt:lpstr>
      <vt:lpstr>22.01.26</vt:lpstr>
      <vt:lpstr>23.01.26</vt:lpstr>
      <vt:lpstr>24.01.26</vt:lpstr>
      <vt:lpstr>26.01.26</vt:lpstr>
      <vt:lpstr>27.01.26</vt:lpstr>
      <vt:lpstr>28.01.26</vt:lpstr>
      <vt:lpstr>29.01.26</vt:lpstr>
      <vt:lpstr>30.01.26</vt:lpstr>
      <vt:lpstr>31.01.26</vt:lpstr>
      <vt:lpstr>02.02.26</vt:lpstr>
      <vt:lpstr>03.02.26</vt:lpstr>
      <vt:lpstr>04.02.26</vt:lpstr>
      <vt:lpstr>05.02.26</vt:lpstr>
      <vt:lpstr>06.02.26</vt:lpstr>
      <vt:lpstr>07.02.26</vt:lpstr>
      <vt:lpstr>09.02.26</vt:lpstr>
      <vt:lpstr>10.02.26</vt:lpstr>
      <vt:lpstr>11.02.26</vt:lpstr>
      <vt:lpstr>12.02.26</vt:lpstr>
      <vt:lpstr>13.02.26</vt:lpstr>
      <vt:lpstr>14.02.26</vt:lpstr>
      <vt:lpstr>16.02.26</vt:lpstr>
      <vt:lpstr>18.02.26</vt:lpstr>
      <vt:lpstr>19.02.26</vt:lpstr>
      <vt:lpstr>20.02.26</vt:lpstr>
      <vt:lpstr>21.02.26</vt:lpstr>
      <vt:lpstr>23.02.26</vt:lpstr>
      <vt:lpstr>24.02.26</vt:lpstr>
      <vt:lpstr>25.02.26</vt:lpstr>
      <vt:lpstr>26.02.26</vt:lpstr>
      <vt:lpstr>27.02.26</vt:lpstr>
      <vt:lpstr>28.02.26</vt:lpstr>
      <vt:lpstr>02.03.26</vt:lpstr>
      <vt:lpstr>03.03.26 </vt:lpstr>
      <vt:lpstr>04.03.26 </vt:lpstr>
      <vt:lpstr>05.03.26</vt:lpstr>
      <vt:lpstr>06.03.26</vt:lpstr>
      <vt:lpstr>07.03.26</vt:lpstr>
      <vt:lpstr>09.03.26</vt:lpstr>
      <vt:lpstr>10.03.26</vt:lpstr>
      <vt:lpstr>11.03.26</vt:lpstr>
      <vt:lpstr>12.03.26</vt:lpstr>
      <vt:lpstr>13.03.26</vt:lpstr>
      <vt:lpstr>14.03.26</vt:lpstr>
      <vt:lpstr>16.03.26</vt:lpstr>
      <vt:lpstr>17.03.26</vt:lpstr>
      <vt:lpstr>18.03.26</vt:lpstr>
      <vt:lpstr>19.03.26</vt:lpstr>
      <vt:lpstr>20.03.26</vt:lpstr>
      <vt:lpstr>21.03.26</vt:lpstr>
      <vt:lpstr>23.03.26</vt:lpstr>
      <vt:lpstr>24.03.26</vt:lpstr>
      <vt:lpstr>25.03.26</vt:lpstr>
      <vt:lpstr>26.03.26</vt:lpstr>
      <vt:lpstr>27.03.26</vt:lpstr>
      <vt:lpstr>28.03.26</vt:lpstr>
      <vt:lpstr>30.03.26</vt:lpstr>
      <vt:lpstr>31.03.26</vt:lpstr>
      <vt:lpstr>01.04.26</vt:lpstr>
      <vt:lpstr>02.04.26</vt:lpstr>
      <vt:lpstr>04.04.26</vt:lpstr>
      <vt:lpstr>06.04.26</vt:lpstr>
      <vt:lpstr>07.04.26</vt:lpstr>
      <vt:lpstr>08.04.26</vt:lpstr>
      <vt:lpstr>09.04.26</vt:lpstr>
      <vt:lpstr>10.04.26</vt:lpstr>
      <vt:lpstr>11.04.26</vt:lpstr>
      <vt:lpstr>13.04.26</vt:lpstr>
      <vt:lpstr>14.04.26</vt:lpstr>
      <vt:lpstr>15.04.26</vt:lpstr>
      <vt:lpstr>16.04.26</vt:lpstr>
      <vt:lpstr>17.04.26</vt:lpstr>
      <vt:lpstr>18.04.26</vt:lpstr>
      <vt:lpstr>20.04.26</vt:lpstr>
      <vt:lpstr>21.04.26</vt:lpstr>
      <vt:lpstr>22.04.26</vt:lpstr>
      <vt:lpstr>24.04.26</vt:lpstr>
      <vt:lpstr>25.04.26</vt:lpstr>
      <vt:lpstr>27.04.26</vt:lpstr>
      <vt:lpstr>28.04.26</vt:lpstr>
      <vt:lpstr>29.04.26</vt:lpstr>
      <vt:lpstr>30.04.26</vt:lpstr>
      <vt:lpstr>02.05.26</vt:lpstr>
      <vt:lpstr>04.05.26</vt:lpstr>
      <vt:lpstr>05.05.26</vt:lpstr>
      <vt:lpstr>06.05.26</vt:lpstr>
      <vt:lpstr>07.05.26</vt:lpstr>
      <vt:lpstr>08.05.26</vt:lpstr>
      <vt:lpstr>09.05.26</vt:lpstr>
      <vt:lpstr>11.05.26</vt:lpstr>
      <vt:lpstr>12.05.26</vt:lpstr>
      <vt:lpstr>13.05.26</vt:lpstr>
      <vt:lpstr>14.05.26</vt:lpstr>
      <vt:lpstr>15.05.26</vt:lpstr>
      <vt:lpstr>16.05.26</vt:lpstr>
      <vt:lpstr>18.05.26</vt:lpstr>
      <vt:lpstr>19.05.26</vt:lpstr>
      <vt:lpstr>20.05.26</vt:lpstr>
      <vt:lpstr>21.05.26</vt:lpstr>
      <vt:lpstr>22.05.26</vt:lpstr>
      <vt:lpstr>23.05.26</vt:lpstr>
      <vt:lpstr>25.05.26</vt:lpstr>
      <vt:lpstr>26.05.26</vt:lpstr>
      <vt:lpstr>27.05.26</vt:lpstr>
      <vt:lpstr>28.05.26</vt:lpstr>
      <vt:lpstr>29.05.26</vt:lpstr>
      <vt:lpstr>30.05.26</vt:lpstr>
      <vt:lpstr>01.06.26</vt:lpstr>
      <vt:lpstr>02.06.26</vt:lpstr>
      <vt:lpstr>03.06.26</vt:lpstr>
      <vt:lpstr>05.06.26</vt:lpstr>
      <vt:lpstr>06.06.26</vt:lpstr>
      <vt:lpstr>08.06.26</vt:lpstr>
      <vt:lpstr>09.06.26</vt:lpstr>
      <vt:lpstr>10.06.26</vt:lpstr>
      <vt:lpstr>11.06.26</vt:lpstr>
      <vt:lpstr>12.06.26</vt:lpstr>
      <vt:lpstr>13.06.26</vt:lpstr>
      <vt:lpstr>15.06.26</vt:lpstr>
      <vt:lpstr>16.06.26</vt:lpstr>
      <vt:lpstr>17.06.26</vt:lpstr>
      <vt:lpstr>18.06.26</vt:lpstr>
      <vt:lpstr>19.06.26</vt:lpstr>
      <vt:lpstr>20.06.26</vt:lpstr>
      <vt:lpstr>22.06.26</vt:lpstr>
      <vt:lpstr>23.06.26</vt:lpstr>
      <vt:lpstr>24.06.26</vt:lpstr>
      <vt:lpstr>25.06.26</vt:lpstr>
      <vt:lpstr>26.06.26</vt:lpstr>
      <vt:lpstr>27.06.26</vt:lpstr>
      <vt:lpstr>29.06.26</vt:lpstr>
      <vt:lpstr>30.06.26</vt:lpstr>
      <vt:lpstr>01.07.26</vt:lpstr>
      <vt:lpstr>02.07.26</vt:lpstr>
      <vt:lpstr>03.07.26</vt:lpstr>
      <vt:lpstr>04.07.26</vt:lpstr>
      <vt:lpstr>06.07.26</vt:lpstr>
      <vt:lpstr>07.07.26</vt:lpstr>
      <vt:lpstr>08.07.26</vt:lpstr>
      <vt:lpstr>09.07.26</vt:lpstr>
      <vt:lpstr>10.07.26</vt:lpstr>
      <vt:lpstr>14.07.26</vt:lpstr>
      <vt:lpstr>15.07.26</vt:lpstr>
      <vt:lpstr>16.07.26</vt:lpstr>
      <vt:lpstr>17.07.26</vt:lpstr>
      <vt:lpstr>18.07.26</vt:lpstr>
      <vt:lpstr>20.07.26</vt:lpstr>
      <vt:lpstr>21.07.26</vt:lpstr>
      <vt:lpstr>22.07.26</vt:lpstr>
      <vt:lpstr>23.07.26</vt:lpstr>
      <vt:lpstr>24.07.26</vt:lpstr>
      <vt:lpstr>25.07.26</vt:lpstr>
      <vt:lpstr>27.07.26</vt:lpstr>
      <vt:lpstr>28.07.26</vt:lpstr>
      <vt:lpstr>29.07.26</vt:lpstr>
      <vt:lpstr>30.07.26</vt:lpstr>
      <vt:lpstr>31.07.26</vt:lpstr>
      <vt:lpstr>01.08.26</vt:lpstr>
      <vt:lpstr>03.08.26</vt:lpstr>
      <vt:lpstr>04.0.26 </vt:lpstr>
      <vt:lpstr>05.08.26</vt:lpstr>
      <vt:lpstr>06.08.26</vt:lpstr>
      <vt:lpstr>07.08.26</vt:lpstr>
      <vt:lpstr>08.08.26</vt:lpstr>
      <vt:lpstr>10.08.26</vt:lpstr>
      <vt:lpstr>11.08.26</vt:lpstr>
      <vt:lpstr>12.08.26</vt:lpstr>
      <vt:lpstr>13.08.26</vt:lpstr>
      <vt:lpstr>14.08.26</vt:lpstr>
      <vt:lpstr>15.08.26</vt:lpstr>
      <vt:lpstr>17.08.26</vt:lpstr>
      <vt:lpstr>18.08.26</vt:lpstr>
      <vt:lpstr>19.08.26</vt:lpstr>
      <vt:lpstr>20.08.26</vt:lpstr>
      <vt:lpstr>21.08.26</vt:lpstr>
      <vt:lpstr>22.08.26</vt:lpstr>
      <vt:lpstr>24.08.26</vt:lpstr>
      <vt:lpstr>25.08.26</vt:lpstr>
      <vt:lpstr>26.08.26</vt:lpstr>
      <vt:lpstr>27.08.26</vt:lpstr>
      <vt:lpstr>28.08.26</vt:lpstr>
      <vt:lpstr>29.08.26</vt:lpstr>
      <vt:lpstr>31.08.26</vt:lpstr>
      <vt:lpstr>01.09.26</vt:lpstr>
      <vt:lpstr>02.09.26</vt:lpstr>
      <vt:lpstr>03.09.26</vt:lpstr>
      <vt:lpstr>04.09.26</vt:lpstr>
      <vt:lpstr>05.09.26</vt:lpstr>
      <vt:lpstr>07.09.26</vt:lpstr>
      <vt:lpstr>08.09.26</vt:lpstr>
      <vt:lpstr>09.09.26</vt:lpstr>
      <vt:lpstr>10.09.26</vt:lpstr>
      <vt:lpstr>11.09.26</vt:lpstr>
      <vt:lpstr>12.09.26</vt:lpstr>
      <vt:lpstr>14.09.26</vt:lpstr>
      <vt:lpstr>15.09.26</vt:lpstr>
      <vt:lpstr>16.09.26</vt:lpstr>
      <vt:lpstr>17.09.26</vt:lpstr>
      <vt:lpstr>18.09.26</vt:lpstr>
      <vt:lpstr>19.09.26</vt:lpstr>
      <vt:lpstr>21.09.26</vt:lpstr>
      <vt:lpstr>22.09.26</vt:lpstr>
      <vt:lpstr>23.09.26</vt:lpstr>
      <vt:lpstr>24.09.26</vt:lpstr>
      <vt:lpstr>25.09.26</vt:lpstr>
      <vt:lpstr>26.09.26</vt:lpstr>
      <vt:lpstr>28.09.26</vt:lpstr>
      <vt:lpstr>29.09.26</vt:lpstr>
      <vt:lpstr>30.09.26</vt:lpstr>
      <vt:lpstr>01.10.26 </vt:lpstr>
      <vt:lpstr>02.10.26</vt:lpstr>
      <vt:lpstr>03.10.26</vt:lpstr>
      <vt:lpstr>05.10.26</vt:lpstr>
      <vt:lpstr>06.10.26</vt:lpstr>
      <vt:lpstr>07.10.26</vt:lpstr>
      <vt:lpstr>08.10.26</vt:lpstr>
      <vt:lpstr>09.10.26</vt:lpstr>
      <vt:lpstr>10.10.26</vt:lpstr>
      <vt:lpstr>12.10.26</vt:lpstr>
      <vt:lpstr>13.10.26</vt:lpstr>
      <vt:lpstr>14.10.26</vt:lpstr>
      <vt:lpstr>15.10.26</vt:lpstr>
      <vt:lpstr>16.10.26</vt:lpstr>
      <vt:lpstr>17.10.26</vt:lpstr>
      <vt:lpstr>19.10.26</vt:lpstr>
      <vt:lpstr>20.10.26</vt:lpstr>
      <vt:lpstr>21.10.26</vt:lpstr>
      <vt:lpstr>22.10.26</vt:lpstr>
      <vt:lpstr>23.10.26</vt:lpstr>
      <vt:lpstr>24.10.26</vt:lpstr>
      <vt:lpstr>26.10.26</vt:lpstr>
      <vt:lpstr>27.10.26</vt:lpstr>
      <vt:lpstr>28.10.26</vt:lpstr>
      <vt:lpstr>29.10.26</vt:lpstr>
      <vt:lpstr>30.10.26</vt:lpstr>
      <vt:lpstr>31.10.26</vt:lpstr>
      <vt:lpstr>02.11.26</vt:lpstr>
      <vt:lpstr>03.11.26</vt:lpstr>
      <vt:lpstr>04.11.26</vt:lpstr>
      <vt:lpstr>05.11.26</vt:lpstr>
      <vt:lpstr>06.11.26</vt:lpstr>
      <vt:lpstr>07.11.26</vt:lpstr>
      <vt:lpstr>09.11.26</vt:lpstr>
      <vt:lpstr>10.11.26</vt:lpstr>
      <vt:lpstr>11.11.26</vt:lpstr>
      <vt:lpstr>12.11.26</vt:lpstr>
      <vt:lpstr>13.11.26</vt:lpstr>
      <vt:lpstr>14.11.26</vt:lpstr>
      <vt:lpstr>16.11.26</vt:lpstr>
      <vt:lpstr>17.11.26</vt:lpstr>
      <vt:lpstr>18.11.26</vt:lpstr>
      <vt:lpstr>19.11.26</vt:lpstr>
      <vt:lpstr>20.11.26</vt:lpstr>
      <vt:lpstr>21.11.26</vt:lpstr>
      <vt:lpstr>23.11.26</vt:lpstr>
      <vt:lpstr>24.11.26</vt:lpstr>
      <vt:lpstr>25.11.26</vt:lpstr>
      <vt:lpstr>26.11.26</vt:lpstr>
      <vt:lpstr>27.11.26</vt:lpstr>
      <vt:lpstr>28.11.26</vt:lpstr>
      <vt:lpstr>30.11.26</vt:lpstr>
      <vt:lpstr>01.12.26</vt:lpstr>
      <vt:lpstr>02.12.26</vt:lpstr>
      <vt:lpstr>03.12.26</vt:lpstr>
      <vt:lpstr>04.12.26</vt:lpstr>
      <vt:lpstr>05.12.26</vt:lpstr>
      <vt:lpstr>07.12.26</vt:lpstr>
      <vt:lpstr>08.12.26</vt:lpstr>
      <vt:lpstr>09.12.26</vt:lpstr>
      <vt:lpstr>10.12.26</vt:lpstr>
      <vt:lpstr>11.12.26</vt:lpstr>
      <vt:lpstr>12.12.26</vt:lpstr>
      <vt:lpstr>14.12.26</vt:lpstr>
      <vt:lpstr>15.12.26</vt:lpstr>
      <vt:lpstr>16.12.26</vt:lpstr>
      <vt:lpstr>17.12.26</vt:lpstr>
      <vt:lpstr>18.12.26</vt:lpstr>
      <vt:lpstr>19.12.26</vt:lpstr>
      <vt:lpstr>21.12.26</vt:lpstr>
      <vt:lpstr>22.12.26</vt:lpstr>
      <vt:lpstr>23.12.26</vt:lpstr>
      <vt:lpstr>24.12.26</vt:lpstr>
      <vt:lpstr>25.12.26</vt:lpstr>
      <vt:lpstr>26.12.26</vt:lpstr>
      <vt:lpstr>28.12.26</vt:lpstr>
      <vt:lpstr>29.12.26</vt:lpstr>
      <vt:lpstr>30.12.26</vt:lpstr>
      <vt:lpstr>31.12.26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Dias Cid</dc:creator>
  <cp:keywords/>
  <dc:description/>
  <cp:lastModifiedBy>Thiago Pontes Dos Santos</cp:lastModifiedBy>
  <cp:revision/>
  <dcterms:created xsi:type="dcterms:W3CDTF">2024-10-10T13:28:36Z</dcterms:created>
  <dcterms:modified xsi:type="dcterms:W3CDTF">2026-08-28T12:06:17Z</dcterms:modified>
  <cp:category/>
  <cp:contentStatus/>
</cp:coreProperties>
</file>