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tabela9_4" sheetId="1" r:id="rId1"/>
  </sheets>
  <calcPr calcId="0"/>
</workbook>
</file>

<file path=xl/calcChain.xml><?xml version="1.0" encoding="utf-8"?>
<calcChain xmlns="http://schemas.openxmlformats.org/spreadsheetml/2006/main">
  <c r="B32" i="1" l="1"/>
  <c r="B22" i="1"/>
  <c r="B23" i="1"/>
  <c r="B24" i="1"/>
  <c r="B25" i="1"/>
  <c r="B26" i="1"/>
  <c r="B27" i="1"/>
  <c r="B28" i="1"/>
  <c r="B29" i="1"/>
  <c r="B30" i="1"/>
  <c r="B31" i="1"/>
  <c r="B21" i="1"/>
  <c r="F60" i="1"/>
  <c r="D56" i="1"/>
  <c r="D38" i="1"/>
  <c r="D39" i="1"/>
  <c r="D40" i="1"/>
  <c r="D41" i="1"/>
  <c r="D42" i="1"/>
  <c r="D43" i="1"/>
  <c r="D44" i="1"/>
  <c r="D45" i="1"/>
  <c r="D46" i="1"/>
  <c r="D47" i="1"/>
  <c r="D48" i="1"/>
  <c r="C38" i="1"/>
  <c r="C39" i="1"/>
  <c r="C40" i="1"/>
  <c r="C41" i="1"/>
  <c r="C42" i="1"/>
  <c r="C43" i="1"/>
  <c r="C44" i="1"/>
  <c r="C45" i="1"/>
  <c r="C46" i="1"/>
  <c r="C47" i="1"/>
  <c r="C48" i="1"/>
  <c r="C37" i="1"/>
  <c r="D37" i="1"/>
  <c r="E20" i="1"/>
  <c r="E21" i="1"/>
  <c r="E22" i="1"/>
  <c r="E23" i="1"/>
  <c r="E24" i="1"/>
  <c r="E25" i="1"/>
  <c r="E26" i="1"/>
  <c r="E27" i="1"/>
  <c r="E28" i="1"/>
  <c r="E29" i="1"/>
  <c r="E30" i="1"/>
  <c r="E31" i="1"/>
  <c r="E19" i="1"/>
</calcChain>
</file>

<file path=xl/sharedStrings.xml><?xml version="1.0" encoding="utf-8"?>
<sst xmlns="http://schemas.openxmlformats.org/spreadsheetml/2006/main" count="22" uniqueCount="20">
  <si>
    <t>tempo (horas)</t>
  </si>
  <si>
    <t>a=1</t>
  </si>
  <si>
    <t>a=??? z=0.15 m</t>
  </si>
  <si>
    <t>a=??? z=0.30 m</t>
  </si>
  <si>
    <t>Theta30</t>
  </si>
  <si>
    <t>Theta*30</t>
  </si>
  <si>
    <t>a = 0.861</t>
  </si>
  <si>
    <t>Theta0-Theta</t>
  </si>
  <si>
    <t>ln t</t>
  </si>
  <si>
    <t>t</t>
  </si>
  <si>
    <t>y=0.0153.x+0.0386</t>
  </si>
  <si>
    <t>A = 0.0153</t>
  </si>
  <si>
    <t>B = 0.0386</t>
  </si>
  <si>
    <t>BETA=(1/0.0153)</t>
  </si>
  <si>
    <t>a= 0.861</t>
  </si>
  <si>
    <t>B = (1/BETA).ln((BETA.K0)/a.z))</t>
  </si>
  <si>
    <t>K0=(a.z.EXP(B.BETA))/BETA</t>
  </si>
  <si>
    <t>K0 =</t>
  </si>
  <si>
    <t>m/h</t>
  </si>
  <si>
    <t>K(Theta)=0.0493.EXP((65.359)(Theta-0.400))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</si>
</sst>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8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tabela9_4!$D$19:$D$31</c:f>
              <c:numCache>
                <c:formatCode>0.000</c:formatCode>
                <c:ptCount val="13"/>
                <c:pt idx="0">
                  <c:v>0.4</c:v>
                </c:pt>
                <c:pt idx="1">
                  <c:v>0.343211137</c:v>
                </c:pt>
                <c:pt idx="2">
                  <c:v>0.33978819799999999</c:v>
                </c:pt>
                <c:pt idx="3">
                  <c:v>0.33048317500000002</c:v>
                </c:pt>
                <c:pt idx="4">
                  <c:v>0.32905262000000002</c:v>
                </c:pt>
                <c:pt idx="5">
                  <c:v>0.31981785499999998</c:v>
                </c:pt>
                <c:pt idx="6">
                  <c:v>0.31981785499999998</c:v>
                </c:pt>
                <c:pt idx="7">
                  <c:v>0.31506352500000001</c:v>
                </c:pt>
                <c:pt idx="8">
                  <c:v>0.30447983299999998</c:v>
                </c:pt>
                <c:pt idx="9">
                  <c:v>0.28026643600000001</c:v>
                </c:pt>
                <c:pt idx="10">
                  <c:v>0.270365827</c:v>
                </c:pt>
                <c:pt idx="11">
                  <c:v>0.26596397399999999</c:v>
                </c:pt>
                <c:pt idx="12">
                  <c:v>0.25804244300000001</c:v>
                </c:pt>
              </c:numCache>
            </c:numRef>
          </c:xVal>
          <c:yVal>
            <c:numRef>
              <c:f>tabela9_4!$E$19:$E$31</c:f>
              <c:numCache>
                <c:formatCode>0.000</c:formatCode>
                <c:ptCount val="13"/>
                <c:pt idx="0">
                  <c:v>0.35</c:v>
                </c:pt>
                <c:pt idx="1">
                  <c:v>0.31103245199999996</c:v>
                </c:pt>
                <c:pt idx="2">
                  <c:v>0.306834777</c:v>
                </c:pt>
                <c:pt idx="3">
                  <c:v>0.29817978550000002</c:v>
                </c:pt>
                <c:pt idx="4">
                  <c:v>0.294839501</c:v>
                </c:pt>
                <c:pt idx="5">
                  <c:v>0.28682716799999997</c:v>
                </c:pt>
                <c:pt idx="6">
                  <c:v>0.28329272449999998</c:v>
                </c:pt>
                <c:pt idx="7">
                  <c:v>0.28091555950000002</c:v>
                </c:pt>
                <c:pt idx="8">
                  <c:v>0.27240486249999996</c:v>
                </c:pt>
                <c:pt idx="9">
                  <c:v>0.25770587649999999</c:v>
                </c:pt>
                <c:pt idx="10">
                  <c:v>0.24486691599999999</c:v>
                </c:pt>
                <c:pt idx="11">
                  <c:v>0.237541698</c:v>
                </c:pt>
                <c:pt idx="12">
                  <c:v>0.2276788995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9072"/>
        <c:axId val="75297536"/>
      </c:scatterChart>
      <c:valAx>
        <c:axId val="752990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75297536"/>
        <c:crosses val="autoZero"/>
        <c:crossBetween val="midCat"/>
      </c:valAx>
      <c:valAx>
        <c:axId val="752975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529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200087489063868"/>
                  <c:y val="-2.4710921551472732E-2"/>
                </c:manualLayout>
              </c:layout>
              <c:numFmt formatCode="General" sourceLinked="0"/>
            </c:trendlineLbl>
          </c:trendline>
          <c:xVal>
            <c:numRef>
              <c:f>tabela9_4!$D$37:$D$48</c:f>
              <c:numCache>
                <c:formatCode>0.0000</c:formatCode>
                <c:ptCount val="12"/>
                <c:pt idx="0">
                  <c:v>0.40546510810816438</c:v>
                </c:pt>
                <c:pt idx="1">
                  <c:v>1.0986122886681098</c:v>
                </c:pt>
                <c:pt idx="2">
                  <c:v>1.791759469228055</c:v>
                </c:pt>
                <c:pt idx="3">
                  <c:v>2.4849066497880004</c:v>
                </c:pt>
                <c:pt idx="4">
                  <c:v>3.1780538303479458</c:v>
                </c:pt>
                <c:pt idx="5">
                  <c:v>3.5835189384561099</c:v>
                </c:pt>
                <c:pt idx="6">
                  <c:v>3.8712010109078911</c:v>
                </c:pt>
                <c:pt idx="7">
                  <c:v>4.2766661190160553</c:v>
                </c:pt>
                <c:pt idx="8">
                  <c:v>4.7874917427820458</c:v>
                </c:pt>
                <c:pt idx="9">
                  <c:v>5.4806389233419912</c:v>
                </c:pt>
                <c:pt idx="10">
                  <c:v>5.8861040314501558</c:v>
                </c:pt>
                <c:pt idx="11">
                  <c:v>6.1737861039019366</c:v>
                </c:pt>
              </c:numCache>
            </c:numRef>
          </c:xVal>
          <c:yVal>
            <c:numRef>
              <c:f>tabela9_4!$E$37:$E$48</c:f>
              <c:numCache>
                <c:formatCode>0.000</c:formatCode>
                <c:ptCount val="12"/>
                <c:pt idx="0">
                  <c:v>5.6788863000000023E-2</c:v>
                </c:pt>
                <c:pt idx="1">
                  <c:v>6.0211802000000036E-2</c:v>
                </c:pt>
                <c:pt idx="2">
                  <c:v>6.9516825000000004E-2</c:v>
                </c:pt>
                <c:pt idx="3">
                  <c:v>7.0947380000000004E-2</c:v>
                </c:pt>
                <c:pt idx="4">
                  <c:v>8.0182145000000038E-2</c:v>
                </c:pt>
                <c:pt idx="5">
                  <c:v>8.0182145000000038E-2</c:v>
                </c:pt>
                <c:pt idx="6">
                  <c:v>8.4936475000000011E-2</c:v>
                </c:pt>
                <c:pt idx="7">
                  <c:v>9.5520167000000045E-2</c:v>
                </c:pt>
                <c:pt idx="8">
                  <c:v>0.11973356400000001</c:v>
                </c:pt>
                <c:pt idx="9">
                  <c:v>0.12963417300000002</c:v>
                </c:pt>
                <c:pt idx="10">
                  <c:v>0.13403602600000003</c:v>
                </c:pt>
                <c:pt idx="11">
                  <c:v>0.14195755700000001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34080"/>
        <c:axId val="128332544"/>
      </c:scatterChart>
      <c:valAx>
        <c:axId val="12833408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28332544"/>
        <c:crosses val="autoZero"/>
        <c:crossBetween val="midCat"/>
      </c:valAx>
      <c:valAx>
        <c:axId val="128332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833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tabela9_4!$A$21:$A$32</c:f>
              <c:numCache>
                <c:formatCode>General</c:formatCode>
                <c:ptCount val="12"/>
                <c:pt idx="0">
                  <c:v>0.40546510810816438</c:v>
                </c:pt>
                <c:pt idx="1">
                  <c:v>1.0986122886681098</c:v>
                </c:pt>
                <c:pt idx="2">
                  <c:v>1.791759469228055</c:v>
                </c:pt>
                <c:pt idx="3">
                  <c:v>2.4849066497880004</c:v>
                </c:pt>
                <c:pt idx="4">
                  <c:v>3.1780538303479458</c:v>
                </c:pt>
                <c:pt idx="5">
                  <c:v>3.5835189384561099</c:v>
                </c:pt>
                <c:pt idx="6">
                  <c:v>3.8712010109078911</c:v>
                </c:pt>
                <c:pt idx="7">
                  <c:v>4.2766661190160553</c:v>
                </c:pt>
                <c:pt idx="8">
                  <c:v>4.7874917427820458</c:v>
                </c:pt>
                <c:pt idx="9">
                  <c:v>5.4806389233419912</c:v>
                </c:pt>
                <c:pt idx="10">
                  <c:v>5.8861040314501558</c:v>
                </c:pt>
                <c:pt idx="11">
                  <c:v>6.1737861039019366</c:v>
                </c:pt>
              </c:numCache>
            </c:numRef>
          </c:xVal>
          <c:yVal>
            <c:numRef>
              <c:f>tabela9_4!$B$21:$B$32</c:f>
              <c:numCache>
                <c:formatCode>0.000</c:formatCode>
                <c:ptCount val="12"/>
                <c:pt idx="0">
                  <c:v>2.1146233000000014E-2</c:v>
                </c:pt>
                <c:pt idx="1">
                  <c:v>2.6118643999999969E-2</c:v>
                </c:pt>
                <c:pt idx="2">
                  <c:v>3.4123603999999974E-2</c:v>
                </c:pt>
                <c:pt idx="3">
                  <c:v>3.9373617999999999E-2</c:v>
                </c:pt>
                <c:pt idx="4">
                  <c:v>4.6163518999999986E-2</c:v>
                </c:pt>
                <c:pt idx="5">
                  <c:v>5.3232405999999982E-2</c:v>
                </c:pt>
                <c:pt idx="6">
                  <c:v>5.3232405999999982E-2</c:v>
                </c:pt>
                <c:pt idx="7">
                  <c:v>5.9670107999999999E-2</c:v>
                </c:pt>
                <c:pt idx="8">
                  <c:v>6.4854682999999996E-2</c:v>
                </c:pt>
                <c:pt idx="9">
                  <c:v>8.0631994999999984E-2</c:v>
                </c:pt>
                <c:pt idx="10">
                  <c:v>9.088057799999999E-2</c:v>
                </c:pt>
                <c:pt idx="11">
                  <c:v>0.10268464399999999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7536"/>
        <c:axId val="128496000"/>
      </c:scatterChart>
      <c:valAx>
        <c:axId val="1284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96000"/>
        <c:crosses val="autoZero"/>
        <c:crossBetween val="midCat"/>
      </c:valAx>
      <c:valAx>
        <c:axId val="1284960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849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6</xdr:row>
      <xdr:rowOff>179070</xdr:rowOff>
    </xdr:from>
    <xdr:to>
      <xdr:col>23</xdr:col>
      <xdr:colOff>0</xdr:colOff>
      <xdr:row>21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22</xdr:row>
      <xdr:rowOff>72390</xdr:rowOff>
    </xdr:from>
    <xdr:to>
      <xdr:col>16</xdr:col>
      <xdr:colOff>274320</xdr:colOff>
      <xdr:row>37</xdr:row>
      <xdr:rowOff>72390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20</xdr:row>
      <xdr:rowOff>148590</xdr:rowOff>
    </xdr:from>
    <xdr:to>
      <xdr:col>13</xdr:col>
      <xdr:colOff>358140</xdr:colOff>
      <xdr:row>35</xdr:row>
      <xdr:rowOff>148590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3" workbookViewId="0">
      <selection activeCell="A21" sqref="A21:B32"/>
    </sheetView>
  </sheetViews>
  <sheetFormatPr defaultRowHeight="14.4" x14ac:dyDescent="0.3"/>
  <cols>
    <col min="1" max="1" width="13" customWidth="1"/>
    <col min="2" max="2" width="11.44140625" customWidth="1"/>
    <col min="3" max="3" width="18.109375" customWidth="1"/>
    <col min="4" max="4" width="10.21875" customWidth="1"/>
    <col min="5" max="5" width="9.5546875" bestFit="1" customWidth="1"/>
  </cols>
  <sheetData>
    <row r="1" spans="1:8" x14ac:dyDescent="0.3">
      <c r="A1" t="s">
        <v>0</v>
      </c>
      <c r="B1">
        <v>0.15</v>
      </c>
      <c r="C1">
        <v>0.3</v>
      </c>
      <c r="D1">
        <v>0.45</v>
      </c>
      <c r="E1">
        <v>0.6</v>
      </c>
      <c r="F1">
        <v>0.75</v>
      </c>
      <c r="G1">
        <v>0.9</v>
      </c>
      <c r="H1">
        <v>1.05</v>
      </c>
    </row>
    <row r="2" spans="1:8" x14ac:dyDescent="0.3">
      <c r="A2">
        <v>0</v>
      </c>
      <c r="B2" s="1">
        <v>0.3</v>
      </c>
      <c r="C2" s="1">
        <v>0.4</v>
      </c>
      <c r="D2" s="1">
        <v>0.41</v>
      </c>
      <c r="E2" s="1">
        <v>0.43</v>
      </c>
      <c r="F2" s="1">
        <v>0.4</v>
      </c>
      <c r="G2" s="1">
        <v>0.38</v>
      </c>
      <c r="H2" s="1">
        <v>0.38</v>
      </c>
    </row>
    <row r="3" spans="1:8" x14ac:dyDescent="0.3">
      <c r="A3">
        <v>1.5</v>
      </c>
      <c r="B3" s="1">
        <v>0.27885376699999997</v>
      </c>
      <c r="C3" s="1">
        <v>0.343211137</v>
      </c>
      <c r="D3" s="1">
        <v>0.34331550999999999</v>
      </c>
      <c r="E3" s="1">
        <v>0.35763061400000001</v>
      </c>
      <c r="F3" s="1">
        <v>0.33355316600000001</v>
      </c>
      <c r="G3" s="1">
        <v>0.32175895700000001</v>
      </c>
      <c r="H3" s="1">
        <v>0.31536859</v>
      </c>
    </row>
    <row r="4" spans="1:8" x14ac:dyDescent="0.3">
      <c r="A4">
        <v>3</v>
      </c>
      <c r="B4" s="1">
        <v>0.27388135600000002</v>
      </c>
      <c r="C4" s="1">
        <v>0.33978819799999999</v>
      </c>
      <c r="D4" s="1">
        <v>0.32944042200000001</v>
      </c>
      <c r="E4" s="1">
        <v>0.35277913599999999</v>
      </c>
      <c r="F4" s="1">
        <v>0.31730456200000001</v>
      </c>
      <c r="G4" s="1">
        <v>0.301623052</v>
      </c>
      <c r="H4" s="1">
        <v>0.30148078900000003</v>
      </c>
    </row>
    <row r="5" spans="1:8" x14ac:dyDescent="0.3">
      <c r="A5">
        <v>6</v>
      </c>
      <c r="B5" s="1">
        <v>0.26587639600000001</v>
      </c>
      <c r="C5" s="1">
        <v>0.33048317500000002</v>
      </c>
      <c r="D5" s="1">
        <v>0.313178966</v>
      </c>
      <c r="E5" s="1">
        <v>0.32459333400000001</v>
      </c>
      <c r="F5" s="1">
        <v>0.30115366900000001</v>
      </c>
      <c r="G5" s="1">
        <v>0.29357238099999999</v>
      </c>
      <c r="H5" s="1">
        <v>0.29218953600000003</v>
      </c>
    </row>
    <row r="6" spans="1:8" x14ac:dyDescent="0.3">
      <c r="A6">
        <v>12</v>
      </c>
      <c r="B6" s="1">
        <v>0.26062638199999999</v>
      </c>
      <c r="C6" s="1">
        <v>0.32905262000000002</v>
      </c>
      <c r="D6" s="1">
        <v>0.30620280599999999</v>
      </c>
      <c r="E6" s="1">
        <v>0.31482916900000002</v>
      </c>
      <c r="F6" s="1">
        <v>0.28715607599999998</v>
      </c>
      <c r="G6" s="1">
        <v>0.28191761199999998</v>
      </c>
      <c r="H6" s="1">
        <v>0.27600929600000002</v>
      </c>
    </row>
    <row r="7" spans="1:8" x14ac:dyDescent="0.3">
      <c r="A7">
        <v>24</v>
      </c>
      <c r="B7" s="1">
        <v>0.253836481</v>
      </c>
      <c r="C7" s="1">
        <v>0.31981785499999998</v>
      </c>
      <c r="D7" s="1">
        <v>0.30231402299999999</v>
      </c>
      <c r="E7" s="1">
        <v>0.30471692</v>
      </c>
      <c r="F7" s="1">
        <v>0.27212719200000002</v>
      </c>
      <c r="G7" s="1">
        <v>0.27531353400000003</v>
      </c>
      <c r="H7" s="1">
        <v>0.26561500199999999</v>
      </c>
    </row>
    <row r="8" spans="1:8" x14ac:dyDescent="0.3">
      <c r="A8">
        <v>36</v>
      </c>
      <c r="B8" s="1">
        <v>0.24676759400000001</v>
      </c>
      <c r="C8" s="1">
        <v>0.31981785499999998</v>
      </c>
      <c r="D8" s="1">
        <v>0.29068810299999998</v>
      </c>
      <c r="E8" s="1">
        <v>0.29453215599999999</v>
      </c>
      <c r="F8" s="1">
        <v>0.26420360799999998</v>
      </c>
      <c r="G8" s="1">
        <v>0.26235745900000002</v>
      </c>
      <c r="H8" s="1">
        <v>0.25740370800000001</v>
      </c>
    </row>
    <row r="9" spans="1:8" x14ac:dyDescent="0.3">
      <c r="A9">
        <v>48</v>
      </c>
      <c r="B9" s="1">
        <v>0.24676759400000001</v>
      </c>
      <c r="C9" s="1">
        <v>0.31506352500000001</v>
      </c>
      <c r="D9" s="1">
        <v>0.27980594399999997</v>
      </c>
      <c r="E9" s="1">
        <v>0.28553847799999998</v>
      </c>
      <c r="F9" s="1">
        <v>0.25813592400000002</v>
      </c>
      <c r="G9" s="1">
        <v>0.25409871899999997</v>
      </c>
      <c r="H9" s="1">
        <v>0.24914367200000001</v>
      </c>
    </row>
    <row r="10" spans="1:8" x14ac:dyDescent="0.3">
      <c r="A10">
        <v>72</v>
      </c>
      <c r="B10" s="1">
        <v>0.24032989199999999</v>
      </c>
      <c r="C10" s="1">
        <v>0.30447983299999998</v>
      </c>
      <c r="D10" s="1">
        <v>0.266614764</v>
      </c>
      <c r="E10" s="1">
        <v>0.274735114</v>
      </c>
      <c r="F10" s="1">
        <v>0.249311641</v>
      </c>
      <c r="G10" s="1">
        <v>0.24666627299999999</v>
      </c>
      <c r="H10" s="1">
        <v>0.24828292800000001</v>
      </c>
    </row>
    <row r="11" spans="1:8" x14ac:dyDescent="0.3">
      <c r="A11">
        <v>120</v>
      </c>
      <c r="B11" s="1">
        <v>0.23514531699999999</v>
      </c>
      <c r="C11" s="1">
        <v>0.28026643600000001</v>
      </c>
      <c r="D11" s="1">
        <v>0.258270481</v>
      </c>
      <c r="E11" s="1">
        <v>0.26078568600000002</v>
      </c>
      <c r="F11" s="1">
        <v>0.23107650299999999</v>
      </c>
      <c r="G11" s="1">
        <v>0.23682698599999999</v>
      </c>
      <c r="H11" s="1">
        <v>0.23947849099999999</v>
      </c>
    </row>
    <row r="12" spans="1:8" x14ac:dyDescent="0.3">
      <c r="A12">
        <v>240</v>
      </c>
      <c r="B12" s="1">
        <v>0.219368005</v>
      </c>
      <c r="C12" s="1">
        <v>0.270365827</v>
      </c>
      <c r="D12" s="1">
        <v>0.24654583999999999</v>
      </c>
      <c r="E12" s="1">
        <v>0.24932737499999999</v>
      </c>
      <c r="F12" s="1">
        <v>0.22013569499999999</v>
      </c>
      <c r="G12" s="1">
        <v>0.23100932099999999</v>
      </c>
      <c r="H12" s="1">
        <v>0.23375664500000001</v>
      </c>
    </row>
    <row r="13" spans="1:8" x14ac:dyDescent="0.3">
      <c r="A13">
        <v>360</v>
      </c>
      <c r="B13" s="1">
        <v>0.209119422</v>
      </c>
      <c r="C13" s="1">
        <v>0.26596397399999999</v>
      </c>
      <c r="D13" s="1">
        <v>0.233866982</v>
      </c>
      <c r="E13" s="1">
        <v>0.23619353400000001</v>
      </c>
      <c r="F13" s="1">
        <v>0.20818880200000001</v>
      </c>
      <c r="G13" s="1">
        <v>0.23031912700000001</v>
      </c>
      <c r="H13" s="1">
        <v>0.233077388</v>
      </c>
    </row>
    <row r="14" spans="1:8" x14ac:dyDescent="0.3">
      <c r="A14">
        <v>480</v>
      </c>
      <c r="B14" s="1">
        <v>0.197315356</v>
      </c>
      <c r="C14" s="1">
        <v>0.25804244300000001</v>
      </c>
      <c r="D14" s="1">
        <v>0.23345184199999999</v>
      </c>
      <c r="E14" s="1">
        <v>0.235708063</v>
      </c>
      <c r="F14" s="1">
        <v>0.207656334</v>
      </c>
      <c r="G14" s="1">
        <v>0.212740078</v>
      </c>
      <c r="H14" s="1">
        <v>0.215245518</v>
      </c>
    </row>
    <row r="18" spans="1:5" x14ac:dyDescent="0.3">
      <c r="A18" t="s">
        <v>2</v>
      </c>
      <c r="C18" t="s">
        <v>3</v>
      </c>
      <c r="D18" t="s">
        <v>4</v>
      </c>
      <c r="E18" t="s">
        <v>5</v>
      </c>
    </row>
    <row r="19" spans="1:5" x14ac:dyDescent="0.3">
      <c r="A19" t="s">
        <v>1</v>
      </c>
      <c r="C19">
        <v>0</v>
      </c>
      <c r="D19" s="1">
        <v>0.4</v>
      </c>
      <c r="E19" s="1">
        <f>(C2+B2)/2</f>
        <v>0.35</v>
      </c>
    </row>
    <row r="20" spans="1:5" x14ac:dyDescent="0.3">
      <c r="A20" t="s">
        <v>8</v>
      </c>
      <c r="B20" t="s">
        <v>7</v>
      </c>
      <c r="C20">
        <v>1.5</v>
      </c>
      <c r="D20" s="1">
        <v>0.343211137</v>
      </c>
      <c r="E20" s="1">
        <f t="shared" ref="E20:E31" si="0">(C3+B3)/2</f>
        <v>0.31103245199999996</v>
      </c>
    </row>
    <row r="21" spans="1:5" x14ac:dyDescent="0.3">
      <c r="A21">
        <v>0.40546510810816438</v>
      </c>
      <c r="B21" s="1">
        <f>$B$2-B3</f>
        <v>2.1146233000000014E-2</v>
      </c>
      <c r="C21">
        <v>3</v>
      </c>
      <c r="D21" s="1">
        <v>0.33978819799999999</v>
      </c>
      <c r="E21" s="1">
        <f t="shared" si="0"/>
        <v>0.306834777</v>
      </c>
    </row>
    <row r="22" spans="1:5" x14ac:dyDescent="0.3">
      <c r="A22">
        <v>1.0986122886681098</v>
      </c>
      <c r="B22" s="1">
        <f t="shared" ref="B22:B32" si="1">$B$2-B4</f>
        <v>2.6118643999999969E-2</v>
      </c>
      <c r="C22">
        <v>6</v>
      </c>
      <c r="D22" s="1">
        <v>0.33048317500000002</v>
      </c>
      <c r="E22" s="1">
        <f t="shared" si="0"/>
        <v>0.29817978550000002</v>
      </c>
    </row>
    <row r="23" spans="1:5" x14ac:dyDescent="0.3">
      <c r="A23">
        <v>1.791759469228055</v>
      </c>
      <c r="B23" s="1">
        <f t="shared" si="1"/>
        <v>3.4123603999999974E-2</v>
      </c>
      <c r="C23">
        <v>12</v>
      </c>
      <c r="D23" s="1">
        <v>0.32905262000000002</v>
      </c>
      <c r="E23" s="1">
        <f t="shared" si="0"/>
        <v>0.294839501</v>
      </c>
    </row>
    <row r="24" spans="1:5" x14ac:dyDescent="0.3">
      <c r="A24">
        <v>2.4849066497880004</v>
      </c>
      <c r="B24" s="1">
        <f t="shared" si="1"/>
        <v>3.9373617999999999E-2</v>
      </c>
      <c r="C24">
        <v>24</v>
      </c>
      <c r="D24" s="1">
        <v>0.31981785499999998</v>
      </c>
      <c r="E24" s="1">
        <f t="shared" si="0"/>
        <v>0.28682716799999997</v>
      </c>
    </row>
    <row r="25" spans="1:5" x14ac:dyDescent="0.3">
      <c r="A25">
        <v>3.1780538303479458</v>
      </c>
      <c r="B25" s="1">
        <f t="shared" si="1"/>
        <v>4.6163518999999986E-2</v>
      </c>
      <c r="C25">
        <v>36</v>
      </c>
      <c r="D25" s="1">
        <v>0.31981785499999998</v>
      </c>
      <c r="E25" s="1">
        <f t="shared" si="0"/>
        <v>0.28329272449999998</v>
      </c>
    </row>
    <row r="26" spans="1:5" x14ac:dyDescent="0.3">
      <c r="A26">
        <v>3.5835189384561099</v>
      </c>
      <c r="B26" s="1">
        <f t="shared" si="1"/>
        <v>5.3232405999999982E-2</v>
      </c>
      <c r="C26">
        <v>48</v>
      </c>
      <c r="D26" s="1">
        <v>0.31506352500000001</v>
      </c>
      <c r="E26" s="1">
        <f t="shared" si="0"/>
        <v>0.28091555950000002</v>
      </c>
    </row>
    <row r="27" spans="1:5" x14ac:dyDescent="0.3">
      <c r="A27">
        <v>3.8712010109078911</v>
      </c>
      <c r="B27" s="1">
        <f t="shared" si="1"/>
        <v>5.3232405999999982E-2</v>
      </c>
      <c r="C27">
        <v>72</v>
      </c>
      <c r="D27" s="1">
        <v>0.30447983299999998</v>
      </c>
      <c r="E27" s="1">
        <f t="shared" si="0"/>
        <v>0.27240486249999996</v>
      </c>
    </row>
    <row r="28" spans="1:5" x14ac:dyDescent="0.3">
      <c r="A28">
        <v>4.2766661190160553</v>
      </c>
      <c r="B28" s="1">
        <f t="shared" si="1"/>
        <v>5.9670107999999999E-2</v>
      </c>
      <c r="C28">
        <v>120</v>
      </c>
      <c r="D28" s="1">
        <v>0.28026643600000001</v>
      </c>
      <c r="E28" s="1">
        <f t="shared" si="0"/>
        <v>0.25770587649999999</v>
      </c>
    </row>
    <row r="29" spans="1:5" x14ac:dyDescent="0.3">
      <c r="A29">
        <v>4.7874917427820458</v>
      </c>
      <c r="B29" s="1">
        <f t="shared" si="1"/>
        <v>6.4854682999999996E-2</v>
      </c>
      <c r="C29">
        <v>240</v>
      </c>
      <c r="D29" s="1">
        <v>0.270365827</v>
      </c>
      <c r="E29" s="1">
        <f t="shared" si="0"/>
        <v>0.24486691599999999</v>
      </c>
    </row>
    <row r="30" spans="1:5" x14ac:dyDescent="0.3">
      <c r="A30">
        <v>5.4806389233419912</v>
      </c>
      <c r="B30" s="1">
        <f t="shared" si="1"/>
        <v>8.0631994999999984E-2</v>
      </c>
      <c r="C30">
        <v>360</v>
      </c>
      <c r="D30" s="1">
        <v>0.26596397399999999</v>
      </c>
      <c r="E30" s="1">
        <f t="shared" si="0"/>
        <v>0.237541698</v>
      </c>
    </row>
    <row r="31" spans="1:5" x14ac:dyDescent="0.3">
      <c r="A31">
        <v>5.8861040314501558</v>
      </c>
      <c r="B31" s="1">
        <f t="shared" si="1"/>
        <v>9.088057799999999E-2</v>
      </c>
      <c r="C31">
        <v>480</v>
      </c>
      <c r="D31" s="1">
        <v>0.25804244300000001</v>
      </c>
      <c r="E31" s="1">
        <f t="shared" si="0"/>
        <v>0.2276788995</v>
      </c>
    </row>
    <row r="32" spans="1:5" x14ac:dyDescent="0.3">
      <c r="A32">
        <v>6.1737861039019366</v>
      </c>
      <c r="B32" s="1">
        <f t="shared" si="1"/>
        <v>0.10268464399999999</v>
      </c>
    </row>
    <row r="33" spans="2:5" x14ac:dyDescent="0.3">
      <c r="C33" t="s">
        <v>6</v>
      </c>
    </row>
    <row r="36" spans="2:5" x14ac:dyDescent="0.3">
      <c r="B36" t="s">
        <v>9</v>
      </c>
      <c r="C36" t="s">
        <v>7</v>
      </c>
      <c r="D36" t="s">
        <v>8</v>
      </c>
    </row>
    <row r="37" spans="2:5" x14ac:dyDescent="0.3">
      <c r="B37">
        <v>1.5</v>
      </c>
      <c r="C37" s="1">
        <f>$D$19-D20</f>
        <v>5.6788863000000023E-2</v>
      </c>
      <c r="D37" s="2">
        <f>LN(B37)</f>
        <v>0.40546510810816438</v>
      </c>
      <c r="E37" s="1">
        <v>5.6788863000000023E-2</v>
      </c>
    </row>
    <row r="38" spans="2:5" x14ac:dyDescent="0.3">
      <c r="B38">
        <v>3</v>
      </c>
      <c r="C38" s="1">
        <f t="shared" ref="C38:E48" si="2">$D$19-D21</f>
        <v>6.0211802000000036E-2</v>
      </c>
      <c r="D38" s="2">
        <f t="shared" ref="D38:D48" si="3">LN(B38)</f>
        <v>1.0986122886681098</v>
      </c>
      <c r="E38" s="1">
        <v>6.0211802000000036E-2</v>
      </c>
    </row>
    <row r="39" spans="2:5" x14ac:dyDescent="0.3">
      <c r="B39">
        <v>6</v>
      </c>
      <c r="C39" s="1">
        <f t="shared" si="2"/>
        <v>6.9516825000000004E-2</v>
      </c>
      <c r="D39" s="2">
        <f t="shared" si="3"/>
        <v>1.791759469228055</v>
      </c>
      <c r="E39" s="1">
        <v>6.9516825000000004E-2</v>
      </c>
    </row>
    <row r="40" spans="2:5" x14ac:dyDescent="0.3">
      <c r="B40">
        <v>12</v>
      </c>
      <c r="C40" s="1">
        <f t="shared" si="2"/>
        <v>7.0947380000000004E-2</v>
      </c>
      <c r="D40" s="2">
        <f t="shared" si="3"/>
        <v>2.4849066497880004</v>
      </c>
      <c r="E40" s="1">
        <v>7.0947380000000004E-2</v>
      </c>
    </row>
    <row r="41" spans="2:5" x14ac:dyDescent="0.3">
      <c r="B41">
        <v>24</v>
      </c>
      <c r="C41" s="1">
        <f t="shared" si="2"/>
        <v>8.0182145000000038E-2</v>
      </c>
      <c r="D41" s="2">
        <f t="shared" si="3"/>
        <v>3.1780538303479458</v>
      </c>
      <c r="E41" s="1">
        <v>8.0182145000000038E-2</v>
      </c>
    </row>
    <row r="42" spans="2:5" x14ac:dyDescent="0.3">
      <c r="B42">
        <v>36</v>
      </c>
      <c r="C42" s="1">
        <f t="shared" si="2"/>
        <v>8.0182145000000038E-2</v>
      </c>
      <c r="D42" s="2">
        <f t="shared" si="3"/>
        <v>3.5835189384561099</v>
      </c>
      <c r="E42" s="1">
        <v>8.0182145000000038E-2</v>
      </c>
    </row>
    <row r="43" spans="2:5" x14ac:dyDescent="0.3">
      <c r="B43">
        <v>48</v>
      </c>
      <c r="C43" s="1">
        <f t="shared" si="2"/>
        <v>8.4936475000000011E-2</v>
      </c>
      <c r="D43" s="2">
        <f t="shared" si="3"/>
        <v>3.8712010109078911</v>
      </c>
      <c r="E43" s="1">
        <v>8.4936475000000011E-2</v>
      </c>
    </row>
    <row r="44" spans="2:5" x14ac:dyDescent="0.3">
      <c r="B44">
        <v>72</v>
      </c>
      <c r="C44" s="1">
        <f t="shared" si="2"/>
        <v>9.5520167000000045E-2</v>
      </c>
      <c r="D44" s="2">
        <f t="shared" si="3"/>
        <v>4.2766661190160553</v>
      </c>
      <c r="E44" s="1">
        <v>9.5520167000000045E-2</v>
      </c>
    </row>
    <row r="45" spans="2:5" x14ac:dyDescent="0.3">
      <c r="B45">
        <v>120</v>
      </c>
      <c r="C45" s="1">
        <f t="shared" si="2"/>
        <v>0.11973356400000001</v>
      </c>
      <c r="D45" s="2">
        <f t="shared" si="3"/>
        <v>4.7874917427820458</v>
      </c>
      <c r="E45" s="1">
        <v>0.11973356400000001</v>
      </c>
    </row>
    <row r="46" spans="2:5" x14ac:dyDescent="0.3">
      <c r="B46">
        <v>240</v>
      </c>
      <c r="C46" s="1">
        <f t="shared" si="2"/>
        <v>0.12963417300000002</v>
      </c>
      <c r="D46" s="2">
        <f t="shared" si="3"/>
        <v>5.4806389233419912</v>
      </c>
      <c r="E46" s="1">
        <v>0.12963417300000002</v>
      </c>
    </row>
    <row r="47" spans="2:5" x14ac:dyDescent="0.3">
      <c r="B47">
        <v>360</v>
      </c>
      <c r="C47" s="1">
        <f t="shared" si="2"/>
        <v>0.13403602600000003</v>
      </c>
      <c r="D47" s="2">
        <f t="shared" si="3"/>
        <v>5.8861040314501558</v>
      </c>
      <c r="E47" s="1">
        <v>0.13403602600000003</v>
      </c>
    </row>
    <row r="48" spans="2:5" x14ac:dyDescent="0.3">
      <c r="B48">
        <v>480</v>
      </c>
      <c r="C48" s="1">
        <f t="shared" si="2"/>
        <v>0.14195755700000001</v>
      </c>
      <c r="D48" s="2">
        <f t="shared" si="3"/>
        <v>6.1737861039019366</v>
      </c>
      <c r="E48" s="1">
        <v>0.14195755700000001</v>
      </c>
    </row>
    <row r="51" spans="3:7" x14ac:dyDescent="0.3">
      <c r="C51" t="s">
        <v>10</v>
      </c>
    </row>
    <row r="53" spans="3:7" x14ac:dyDescent="0.3">
      <c r="C53" t="s">
        <v>11</v>
      </c>
    </row>
    <row r="54" spans="3:7" x14ac:dyDescent="0.3">
      <c r="C54" t="s">
        <v>12</v>
      </c>
    </row>
    <row r="56" spans="3:7" x14ac:dyDescent="0.3">
      <c r="C56" t="s">
        <v>13</v>
      </c>
      <c r="D56" s="1">
        <f>(1/0.0153)</f>
        <v>65.359477124183016</v>
      </c>
      <c r="F56" t="s">
        <v>15</v>
      </c>
    </row>
    <row r="57" spans="3:7" x14ac:dyDescent="0.3">
      <c r="C57" t="s">
        <v>14</v>
      </c>
    </row>
    <row r="58" spans="3:7" x14ac:dyDescent="0.3">
      <c r="F58" t="s">
        <v>16</v>
      </c>
    </row>
    <row r="60" spans="3:7" x14ac:dyDescent="0.3">
      <c r="E60" t="s">
        <v>17</v>
      </c>
      <c r="F60">
        <f>(0.861*0.3*EXP(0.0386*65.359))/65.359</f>
        <v>4.9258598910470124E-2</v>
      </c>
      <c r="G60" t="s">
        <v>18</v>
      </c>
    </row>
    <row r="62" spans="3:7" x14ac:dyDescent="0.3">
      <c r="E62" t="s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tabela9_4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timm</dc:creator>
  <cp:lastModifiedBy>Luis carlos timm</cp:lastModifiedBy>
  <dcterms:created xsi:type="dcterms:W3CDTF">2020-10-05T17:56:32Z</dcterms:created>
  <dcterms:modified xsi:type="dcterms:W3CDTF">2020-10-05T23:55:06Z</dcterms:modified>
</cp:coreProperties>
</file>