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Projetos\Estudos\Excel\Macros, VBA, PROCV, INDICE\"/>
    </mc:Choice>
  </mc:AlternateContent>
  <xr:revisionPtr revIDLastSave="0" documentId="8_{76A4668E-0E63-4386-81F9-24FB37F5D4C1}" xr6:coauthVersionLast="47" xr6:coauthVersionMax="47" xr10:uidLastSave="{00000000-0000-0000-0000-000000000000}"/>
  <bookViews>
    <workbookView xWindow="20370" yWindow="-120" windowWidth="20640" windowHeight="11760" activeTab="1" xr2:uid="{60CA0BD4-588C-4C67-AB94-AC5775EE59B0}"/>
  </bookViews>
  <sheets>
    <sheet name="CUSTOS" sheetId="2" r:id="rId1"/>
    <sheet name="RELATÓRIO DE VENDA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H4" i="1" s="1"/>
  <c r="C5" i="1"/>
  <c r="H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H52" i="1" s="1"/>
  <c r="C53" i="1"/>
  <c r="C54" i="1"/>
  <c r="C55" i="1"/>
  <c r="C56" i="1"/>
  <c r="H56" i="1" s="1"/>
  <c r="C57" i="1"/>
  <c r="C58" i="1"/>
  <c r="C59" i="1"/>
  <c r="C60" i="1"/>
  <c r="H60" i="1" s="1"/>
  <c r="C61" i="1"/>
  <c r="C62" i="1"/>
  <c r="C63" i="1"/>
  <c r="C64" i="1"/>
  <c r="H64" i="1" s="1"/>
  <c r="C65" i="1"/>
  <c r="C66" i="1"/>
  <c r="C67" i="1"/>
  <c r="C68" i="1"/>
  <c r="H68" i="1" s="1"/>
  <c r="C69" i="1"/>
  <c r="C70" i="1"/>
  <c r="C71" i="1"/>
  <c r="C72" i="1"/>
  <c r="H72" i="1" s="1"/>
  <c r="C73" i="1"/>
  <c r="C74" i="1"/>
  <c r="C75" i="1"/>
  <c r="C76" i="1"/>
  <c r="H76" i="1" s="1"/>
  <c r="C77" i="1"/>
  <c r="C78" i="1"/>
  <c r="C79" i="1"/>
  <c r="C80" i="1"/>
  <c r="H80" i="1" s="1"/>
  <c r="C81" i="1"/>
  <c r="C82" i="1"/>
  <c r="C83" i="1"/>
  <c r="C84" i="1"/>
  <c r="H84" i="1" s="1"/>
  <c r="C85" i="1"/>
  <c r="C86" i="1"/>
  <c r="C87" i="1"/>
  <c r="C88" i="1"/>
  <c r="H88" i="1" s="1"/>
  <c r="C89" i="1"/>
  <c r="C90" i="1"/>
  <c r="C91" i="1"/>
  <c r="C92" i="1"/>
  <c r="H92" i="1" s="1"/>
  <c r="C93" i="1"/>
  <c r="C94" i="1"/>
  <c r="C95" i="1"/>
  <c r="C96" i="1"/>
  <c r="H96" i="1" s="1"/>
  <c r="C97" i="1"/>
  <c r="H97" i="1" s="1"/>
  <c r="C98" i="1"/>
  <c r="C99" i="1"/>
  <c r="C100" i="1"/>
  <c r="H100" i="1" s="1"/>
  <c r="C2" i="1"/>
  <c r="H2" i="1" s="1"/>
  <c r="H99" i="1"/>
  <c r="H98" i="1"/>
  <c r="H95" i="1"/>
  <c r="H94" i="1"/>
  <c r="H93" i="1"/>
  <c r="H91" i="1"/>
  <c r="H90" i="1"/>
  <c r="H89" i="1"/>
  <c r="H87" i="1"/>
  <c r="H86" i="1"/>
  <c r="H85" i="1"/>
  <c r="H83" i="1"/>
  <c r="H82" i="1"/>
  <c r="H81" i="1"/>
  <c r="H79" i="1"/>
  <c r="H78" i="1"/>
  <c r="H77" i="1"/>
  <c r="H75" i="1"/>
  <c r="H74" i="1"/>
  <c r="H73" i="1"/>
  <c r="H71" i="1"/>
  <c r="H70" i="1"/>
  <c r="H69" i="1"/>
  <c r="H67" i="1"/>
  <c r="H66" i="1"/>
  <c r="H65" i="1"/>
  <c r="H63" i="1"/>
  <c r="H62" i="1"/>
  <c r="H61" i="1"/>
  <c r="H59" i="1"/>
  <c r="H58" i="1"/>
  <c r="H57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" i="1"/>
</calcChain>
</file>

<file path=xl/sharedStrings.xml><?xml version="1.0" encoding="utf-8"?>
<sst xmlns="http://schemas.openxmlformats.org/spreadsheetml/2006/main" count="478" uniqueCount="161">
  <si>
    <t>DATA PEDIDO</t>
  </si>
  <si>
    <t>NOME MARCA</t>
  </si>
  <si>
    <t>CUSTO</t>
  </si>
  <si>
    <t>NOME PRODUTO</t>
  </si>
  <si>
    <t>VENDEDOR</t>
  </si>
  <si>
    <t>CLIENTE</t>
  </si>
  <si>
    <t>PREÇO</t>
  </si>
  <si>
    <t>MARGEM BRUTA</t>
  </si>
  <si>
    <t>B004</t>
  </si>
  <si>
    <t>Creatina 400</t>
  </si>
  <si>
    <t>Ana</t>
  </si>
  <si>
    <t>Cliente 001</t>
  </si>
  <si>
    <t>Pasta de Amendoim</t>
  </si>
  <si>
    <t>Cliente 002</t>
  </si>
  <si>
    <t>B001</t>
  </si>
  <si>
    <t>Ômega3 240</t>
  </si>
  <si>
    <t>João</t>
  </si>
  <si>
    <t>Cliente 003</t>
  </si>
  <si>
    <t>Cliente 004</t>
  </si>
  <si>
    <t>Café Torrado</t>
  </si>
  <si>
    <t>Cliente 005</t>
  </si>
  <si>
    <t>Cliente 006</t>
  </si>
  <si>
    <t>B003</t>
  </si>
  <si>
    <t>Azeite</t>
  </si>
  <si>
    <t>Cliente 007</t>
  </si>
  <si>
    <t>Ômega3 60</t>
  </si>
  <si>
    <t>Cliente 008</t>
  </si>
  <si>
    <t>Creatina 60</t>
  </si>
  <si>
    <t>Cliente 009</t>
  </si>
  <si>
    <t>Cliente 010</t>
  </si>
  <si>
    <t>Cliente 011</t>
  </si>
  <si>
    <t>Pré-treino 150</t>
  </si>
  <si>
    <t>Cliente 012</t>
  </si>
  <si>
    <t>B002</t>
  </si>
  <si>
    <t>Creatina 300</t>
  </si>
  <si>
    <t>Cliente 013</t>
  </si>
  <si>
    <t>Cliente 014</t>
  </si>
  <si>
    <t>Cliente 015</t>
  </si>
  <si>
    <t>Cliente 016</t>
  </si>
  <si>
    <t>Cliente 017</t>
  </si>
  <si>
    <t>Whey 250ml</t>
  </si>
  <si>
    <t>Cliente 018</t>
  </si>
  <si>
    <t>Cliente 019</t>
  </si>
  <si>
    <t>Pré-treino 300</t>
  </si>
  <si>
    <t>Cliente 020</t>
  </si>
  <si>
    <t>Café Grãos</t>
  </si>
  <si>
    <t>Cliente 021</t>
  </si>
  <si>
    <t>Água Lata</t>
  </si>
  <si>
    <t>Cliente 022</t>
  </si>
  <si>
    <t>Cliente 023</t>
  </si>
  <si>
    <t>Cliente 024</t>
  </si>
  <si>
    <t>Q10</t>
  </si>
  <si>
    <t>Cliente 025</t>
  </si>
  <si>
    <t>Ômega3 180</t>
  </si>
  <si>
    <t>Cliente 026</t>
  </si>
  <si>
    <t>Cliente 027</t>
  </si>
  <si>
    <t>Cliente 028</t>
  </si>
  <si>
    <t>Cliente 029</t>
  </si>
  <si>
    <t>Cliente 030</t>
  </si>
  <si>
    <t>Cliente 031</t>
  </si>
  <si>
    <t>Creatina 180</t>
  </si>
  <si>
    <t>Cliente 032</t>
  </si>
  <si>
    <t>Cliente 033</t>
  </si>
  <si>
    <t>Cliente 034</t>
  </si>
  <si>
    <t>Cliente 035</t>
  </si>
  <si>
    <t>Cliente 036</t>
  </si>
  <si>
    <t>Cliente 037</t>
  </si>
  <si>
    <t>Ômega3 120</t>
  </si>
  <si>
    <t>Cliente 038</t>
  </si>
  <si>
    <t>Café 10</t>
  </si>
  <si>
    <t>Cliente 039</t>
  </si>
  <si>
    <t>Cliente 040</t>
  </si>
  <si>
    <t>Cliente 041</t>
  </si>
  <si>
    <t>Cliente 042</t>
  </si>
  <si>
    <t>Cliente 043</t>
  </si>
  <si>
    <t>Cliente 044</t>
  </si>
  <si>
    <t>Cliente 045</t>
  </si>
  <si>
    <t>Creatina 120</t>
  </si>
  <si>
    <t>Cliente 046</t>
  </si>
  <si>
    <t>Cliente 047</t>
  </si>
  <si>
    <t>Creatina 1kg</t>
  </si>
  <si>
    <t>Cliente 048</t>
  </si>
  <si>
    <t>Cliente 049</t>
  </si>
  <si>
    <t>Creatina 150</t>
  </si>
  <si>
    <t>Cliente 050</t>
  </si>
  <si>
    <t>Cliente 051</t>
  </si>
  <si>
    <t>Cliente 052</t>
  </si>
  <si>
    <t>Cliente 053</t>
  </si>
  <si>
    <t>Cliente 054</t>
  </si>
  <si>
    <t>Cliente 055</t>
  </si>
  <si>
    <t>Cliente 056</t>
  </si>
  <si>
    <t>Cliente 057</t>
  </si>
  <si>
    <t>Cliente 058</t>
  </si>
  <si>
    <t>Cliente 059</t>
  </si>
  <si>
    <t>Cliente 060</t>
  </si>
  <si>
    <t>Cliente 061</t>
  </si>
  <si>
    <t>Cliente 062</t>
  </si>
  <si>
    <t>Cliente 063</t>
  </si>
  <si>
    <t>Cliente 064</t>
  </si>
  <si>
    <t>Cliente 065</t>
  </si>
  <si>
    <t>Cliente 066</t>
  </si>
  <si>
    <t>Leite em Pó</t>
  </si>
  <si>
    <t>Cliente 067</t>
  </si>
  <si>
    <t>Cliente 068</t>
  </si>
  <si>
    <t>Cliente 069</t>
  </si>
  <si>
    <t>Cliente 070</t>
  </si>
  <si>
    <t>Cliente 071</t>
  </si>
  <si>
    <t>Maionese</t>
  </si>
  <si>
    <t>Cliente 072</t>
  </si>
  <si>
    <t>Cliente 073</t>
  </si>
  <si>
    <t>Cliente 074</t>
  </si>
  <si>
    <t>Cliente 075</t>
  </si>
  <si>
    <t>Cliente 076</t>
  </si>
  <si>
    <t>Cliente 077</t>
  </si>
  <si>
    <t>Cliente 078</t>
  </si>
  <si>
    <t>Cliente 079</t>
  </si>
  <si>
    <t>Cliente 080</t>
  </si>
  <si>
    <t>Cliente 081</t>
  </si>
  <si>
    <t>Cliente 082</t>
  </si>
  <si>
    <t>Cliente 083</t>
  </si>
  <si>
    <t>Cliente 084</t>
  </si>
  <si>
    <t>Cliente 085</t>
  </si>
  <si>
    <t>Cliente 086</t>
  </si>
  <si>
    <t>Cliente 087</t>
  </si>
  <si>
    <t>Cliente 088</t>
  </si>
  <si>
    <t>Cliente 089</t>
  </si>
  <si>
    <t>Cliente 090</t>
  </si>
  <si>
    <t>Cliente 091</t>
  </si>
  <si>
    <t>Cliente 092</t>
  </si>
  <si>
    <t>Cliente 093</t>
  </si>
  <si>
    <t>Cliente 094</t>
  </si>
  <si>
    <t>Cliente 095</t>
  </si>
  <si>
    <t>Cliente 096</t>
  </si>
  <si>
    <t>Cliente 097</t>
  </si>
  <si>
    <t>Cliente 098</t>
  </si>
  <si>
    <t>Cliente 099</t>
  </si>
  <si>
    <t>ATUALIZAÇÃO</t>
  </si>
  <si>
    <t>PRATELEIRA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</si>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</sst>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5" fontId="0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165" fontId="0" fillId="0" borderId="0" xfId="1" applyNumberFormat="1" applyFont="1" applyBorder="1" applyAlignment="1" applyProtection="1">
      <alignment horizontal="center" vertical="center"/>
      <protection locked="0"/>
    </xf>
    <xf numFmtId="10" fontId="0" fillId="0" borderId="0" xfId="2" applyNumberFormat="1" applyFont="1" applyBorder="1" applyAlignment="1" applyProtection="1">
      <alignment horizontal="center" vertical="center"/>
      <protection locked="0"/>
    </xf>
    <xf numFmtId="0" fontId="2" fillId="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3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2896-71FA-4FF2-AFE3-EEFC1A0FCF50}">
  <dimension ref="A1:E24"/>
  <sheetViews>
    <sheetView workbookViewId="0">
      <selection activeCell="H11" sqref="H11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14" bestFit="1" customWidth="1"/>
    <col min="4" max="4" width="19" bestFit="1" customWidth="1"/>
    <col min="5" max="5" width="11.42578125" bestFit="1" customWidth="1"/>
  </cols>
  <sheetData>
    <row r="1" spans="1:5" x14ac:dyDescent="0.25">
      <c r="A1" s="8" t="s">
        <v>136</v>
      </c>
      <c r="B1" s="8" t="s">
        <v>2</v>
      </c>
      <c r="C1" s="8" t="s">
        <v>1</v>
      </c>
      <c r="D1" s="8" t="s">
        <v>3</v>
      </c>
      <c r="E1" s="8" t="s">
        <v>137</v>
      </c>
    </row>
    <row r="2" spans="1:5" x14ac:dyDescent="0.25">
      <c r="A2" s="9">
        <v>45292</v>
      </c>
      <c r="B2" s="10">
        <v>34.549999999999997</v>
      </c>
      <c r="C2" s="11" t="s">
        <v>33</v>
      </c>
      <c r="D2" s="11" t="s">
        <v>34</v>
      </c>
      <c r="E2" s="11" t="s">
        <v>138</v>
      </c>
    </row>
    <row r="3" spans="1:5" x14ac:dyDescent="0.25">
      <c r="A3" s="9">
        <v>45292</v>
      </c>
      <c r="B3" s="10">
        <v>49.77</v>
      </c>
      <c r="C3" s="11" t="s">
        <v>8</v>
      </c>
      <c r="D3" s="11" t="s">
        <v>9</v>
      </c>
      <c r="E3" s="11" t="s">
        <v>139</v>
      </c>
    </row>
    <row r="4" spans="1:5" x14ac:dyDescent="0.25">
      <c r="A4" s="9">
        <v>45292</v>
      </c>
      <c r="B4" s="10">
        <v>46.74</v>
      </c>
      <c r="C4" s="11" t="s">
        <v>8</v>
      </c>
      <c r="D4" s="11" t="s">
        <v>83</v>
      </c>
      <c r="E4" s="11" t="s">
        <v>140</v>
      </c>
    </row>
    <row r="5" spans="1:5" x14ac:dyDescent="0.25">
      <c r="A5" s="9">
        <v>45292</v>
      </c>
      <c r="B5" s="10">
        <v>28.24</v>
      </c>
      <c r="C5" s="11" t="s">
        <v>22</v>
      </c>
      <c r="D5" s="11" t="s">
        <v>80</v>
      </c>
      <c r="E5" s="11" t="s">
        <v>141</v>
      </c>
    </row>
    <row r="6" spans="1:5" x14ac:dyDescent="0.25">
      <c r="A6" s="9">
        <v>45292</v>
      </c>
      <c r="B6" s="10">
        <v>33.69</v>
      </c>
      <c r="C6" s="11" t="s">
        <v>22</v>
      </c>
      <c r="D6" s="11" t="s">
        <v>27</v>
      </c>
      <c r="E6" s="11" t="s">
        <v>142</v>
      </c>
    </row>
    <row r="7" spans="1:5" x14ac:dyDescent="0.25">
      <c r="A7" s="9">
        <v>45292</v>
      </c>
      <c r="B7" s="10">
        <v>47.48</v>
      </c>
      <c r="C7" s="11" t="s">
        <v>33</v>
      </c>
      <c r="D7" s="11" t="s">
        <v>77</v>
      </c>
      <c r="E7" s="11" t="s">
        <v>143</v>
      </c>
    </row>
    <row r="8" spans="1:5" x14ac:dyDescent="0.25">
      <c r="A8" s="9">
        <v>45292</v>
      </c>
      <c r="B8" s="10">
        <v>43.23</v>
      </c>
      <c r="C8" s="11" t="s">
        <v>33</v>
      </c>
      <c r="D8" s="11" t="s">
        <v>60</v>
      </c>
      <c r="E8" s="11" t="s">
        <v>144</v>
      </c>
    </row>
    <row r="9" spans="1:5" x14ac:dyDescent="0.25">
      <c r="A9" s="9">
        <v>45292</v>
      </c>
      <c r="B9" s="10">
        <v>42.15</v>
      </c>
      <c r="C9" s="11" t="s">
        <v>33</v>
      </c>
      <c r="D9" s="11" t="s">
        <v>67</v>
      </c>
      <c r="E9" s="11" t="s">
        <v>145</v>
      </c>
    </row>
    <row r="10" spans="1:5" x14ac:dyDescent="0.25">
      <c r="A10" s="9">
        <v>45292</v>
      </c>
      <c r="B10" s="10">
        <v>26.06</v>
      </c>
      <c r="C10" s="11" t="s">
        <v>14</v>
      </c>
      <c r="D10" s="11" t="s">
        <v>25</v>
      </c>
      <c r="E10" s="11" t="s">
        <v>146</v>
      </c>
    </row>
    <row r="11" spans="1:5" x14ac:dyDescent="0.25">
      <c r="A11" s="9">
        <v>45292</v>
      </c>
      <c r="B11" s="10">
        <v>48.11</v>
      </c>
      <c r="C11" s="11" t="s">
        <v>14</v>
      </c>
      <c r="D11" s="11" t="s">
        <v>53</v>
      </c>
      <c r="E11" s="11" t="s">
        <v>147</v>
      </c>
    </row>
    <row r="12" spans="1:5" x14ac:dyDescent="0.25">
      <c r="A12" s="9">
        <v>45292</v>
      </c>
      <c r="B12" s="10">
        <v>44.17</v>
      </c>
      <c r="C12" s="11" t="s">
        <v>14</v>
      </c>
      <c r="D12" s="11" t="s">
        <v>15</v>
      </c>
      <c r="E12" s="11" t="s">
        <v>148</v>
      </c>
    </row>
    <row r="13" spans="1:5" x14ac:dyDescent="0.25">
      <c r="A13" s="9">
        <v>45292</v>
      </c>
      <c r="B13" s="10">
        <v>28.5</v>
      </c>
      <c r="C13" s="11" t="s">
        <v>8</v>
      </c>
      <c r="D13" s="11" t="s">
        <v>51</v>
      </c>
      <c r="E13" s="11" t="s">
        <v>149</v>
      </c>
    </row>
    <row r="14" spans="1:5" x14ac:dyDescent="0.25">
      <c r="A14" s="9">
        <v>45292</v>
      </c>
      <c r="B14" s="10">
        <v>27.02</v>
      </c>
      <c r="C14" s="11" t="s">
        <v>22</v>
      </c>
      <c r="D14" s="11" t="s">
        <v>43</v>
      </c>
      <c r="E14" s="11" t="s">
        <v>150</v>
      </c>
    </row>
    <row r="15" spans="1:5" x14ac:dyDescent="0.25">
      <c r="A15" s="9">
        <v>45292</v>
      </c>
      <c r="B15" s="10">
        <v>45.84</v>
      </c>
      <c r="C15" s="11" t="s">
        <v>14</v>
      </c>
      <c r="D15" s="11" t="s">
        <v>31</v>
      </c>
      <c r="E15" s="11" t="s">
        <v>151</v>
      </c>
    </row>
    <row r="16" spans="1:5" x14ac:dyDescent="0.25">
      <c r="A16" s="9">
        <v>45292</v>
      </c>
      <c r="B16" s="10">
        <v>25.1</v>
      </c>
      <c r="C16" s="11" t="s">
        <v>8</v>
      </c>
      <c r="D16" s="11" t="s">
        <v>40</v>
      </c>
      <c r="E16" s="11" t="s">
        <v>152</v>
      </c>
    </row>
    <row r="17" spans="1:5" x14ac:dyDescent="0.25">
      <c r="A17" s="9">
        <v>45292</v>
      </c>
      <c r="B17" s="10">
        <v>43.67</v>
      </c>
      <c r="C17" s="11" t="s">
        <v>33</v>
      </c>
      <c r="D17" s="11" t="s">
        <v>69</v>
      </c>
      <c r="E17" s="11" t="s">
        <v>153</v>
      </c>
    </row>
    <row r="18" spans="1:5" x14ac:dyDescent="0.25">
      <c r="A18" s="9">
        <v>45292</v>
      </c>
      <c r="B18" s="10">
        <v>48.77</v>
      </c>
      <c r="C18" s="11" t="s">
        <v>22</v>
      </c>
      <c r="D18" s="11" t="s">
        <v>45</v>
      </c>
      <c r="E18" s="11" t="s">
        <v>154</v>
      </c>
    </row>
    <row r="19" spans="1:5" x14ac:dyDescent="0.25">
      <c r="A19" s="9">
        <v>45292</v>
      </c>
      <c r="B19" s="10">
        <v>48.71</v>
      </c>
      <c r="C19" s="11" t="s">
        <v>8</v>
      </c>
      <c r="D19" s="11" t="s">
        <v>19</v>
      </c>
      <c r="E19" s="11" t="s">
        <v>155</v>
      </c>
    </row>
    <row r="20" spans="1:5" x14ac:dyDescent="0.25">
      <c r="A20" s="9">
        <v>45292</v>
      </c>
      <c r="B20" s="10">
        <v>28.94</v>
      </c>
      <c r="C20" s="11" t="s">
        <v>14</v>
      </c>
      <c r="D20" s="11" t="s">
        <v>107</v>
      </c>
      <c r="E20" s="11" t="s">
        <v>156</v>
      </c>
    </row>
    <row r="21" spans="1:5" x14ac:dyDescent="0.25">
      <c r="A21" s="9">
        <v>45292</v>
      </c>
      <c r="B21" s="10">
        <v>41.34</v>
      </c>
      <c r="C21" s="11" t="s">
        <v>14</v>
      </c>
      <c r="D21" s="11" t="s">
        <v>47</v>
      </c>
      <c r="E21" s="11" t="s">
        <v>157</v>
      </c>
    </row>
    <row r="22" spans="1:5" x14ac:dyDescent="0.25">
      <c r="A22" s="9">
        <v>45292</v>
      </c>
      <c r="B22" s="10">
        <v>28.98</v>
      </c>
      <c r="C22" s="11" t="s">
        <v>33</v>
      </c>
      <c r="D22" s="11" t="s">
        <v>101</v>
      </c>
      <c r="E22" s="11" t="s">
        <v>158</v>
      </c>
    </row>
    <row r="23" spans="1:5" x14ac:dyDescent="0.25">
      <c r="A23" s="9">
        <v>45292</v>
      </c>
      <c r="B23" s="10">
        <v>45.09</v>
      </c>
      <c r="C23" s="11" t="s">
        <v>8</v>
      </c>
      <c r="D23" s="11" t="s">
        <v>12</v>
      </c>
      <c r="E23" s="11" t="s">
        <v>159</v>
      </c>
    </row>
    <row r="24" spans="1:5" x14ac:dyDescent="0.25">
      <c r="A24" s="9">
        <v>45292</v>
      </c>
      <c r="B24" s="10">
        <v>39.18</v>
      </c>
      <c r="C24" s="11" t="s">
        <v>22</v>
      </c>
      <c r="D24" s="11" t="s">
        <v>23</v>
      </c>
      <c r="E24" s="11" t="s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0F6D-00EA-4067-A6AD-894D10BB5197}">
  <dimension ref="A1:H100"/>
  <sheetViews>
    <sheetView tabSelected="1" workbookViewId="0">
      <selection activeCell="K6" sqref="K6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9.7109375" customWidth="1"/>
    <col min="4" max="4" width="19" bestFit="1" customWidth="1"/>
    <col min="5" max="6" width="10.85546875" bestFit="1" customWidth="1"/>
    <col min="7" max="7" width="10.5703125" bestFit="1" customWidth="1"/>
    <col min="8" max="8" width="16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45292</v>
      </c>
      <c r="B2" s="3" t="s">
        <v>8</v>
      </c>
      <c r="C2" s="4">
        <f>INDEX(CUSTOS!B:B,MATCH('RELATÓRIO DE VENDAS'!D2,CUSTOS!D:D,0))</f>
        <v>49.77</v>
      </c>
      <c r="D2" s="5" t="s">
        <v>9</v>
      </c>
      <c r="E2" s="5" t="s">
        <v>10</v>
      </c>
      <c r="F2" s="5" t="s">
        <v>11</v>
      </c>
      <c r="G2" s="6">
        <v>150.1</v>
      </c>
      <c r="H2" s="7">
        <f t="shared" ref="H2:H65" si="0">(G2-C2)/G2</f>
        <v>0.66842105263157892</v>
      </c>
    </row>
    <row r="3" spans="1:8" x14ac:dyDescent="0.25">
      <c r="A3" s="2">
        <v>45293</v>
      </c>
      <c r="B3" s="3" t="s">
        <v>8</v>
      </c>
      <c r="C3" s="4">
        <f>INDEX(CUSTOS!B:B,MATCH('RELATÓRIO DE VENDAS'!D3,CUSTOS!D:D,0))</f>
        <v>45.09</v>
      </c>
      <c r="D3" s="5" t="s">
        <v>12</v>
      </c>
      <c r="E3" s="5" t="s">
        <v>10</v>
      </c>
      <c r="F3" s="5" t="s">
        <v>13</v>
      </c>
      <c r="G3" s="6">
        <v>174.4</v>
      </c>
      <c r="H3" s="7">
        <f t="shared" si="0"/>
        <v>0.7414564220183486</v>
      </c>
    </row>
    <row r="4" spans="1:8" x14ac:dyDescent="0.25">
      <c r="A4" s="2">
        <v>45294</v>
      </c>
      <c r="B4" s="3" t="s">
        <v>14</v>
      </c>
      <c r="C4" s="4">
        <f>INDEX(CUSTOS!B:B,MATCH('RELATÓRIO DE VENDAS'!D4,CUSTOS!D:D,0))</f>
        <v>44.17</v>
      </c>
      <c r="D4" s="5" t="s">
        <v>15</v>
      </c>
      <c r="E4" s="5" t="s">
        <v>16</v>
      </c>
      <c r="F4" s="5" t="s">
        <v>17</v>
      </c>
      <c r="G4" s="6">
        <v>158.6</v>
      </c>
      <c r="H4" s="7">
        <f>(G4-C4)/G4</f>
        <v>0.72150063051702396</v>
      </c>
    </row>
    <row r="5" spans="1:8" x14ac:dyDescent="0.25">
      <c r="A5" s="2">
        <v>45295</v>
      </c>
      <c r="B5" s="3" t="s">
        <v>14</v>
      </c>
      <c r="C5" s="4">
        <f>INDEX(CUSTOS!B:B,MATCH('RELATÓRIO DE VENDAS'!D5,CUSTOS!D:D,0))</f>
        <v>44.17</v>
      </c>
      <c r="D5" s="5" t="s">
        <v>15</v>
      </c>
      <c r="E5" s="5" t="s">
        <v>10</v>
      </c>
      <c r="F5" s="5" t="s">
        <v>18</v>
      </c>
      <c r="G5" s="6">
        <v>176.2</v>
      </c>
      <c r="H5" s="7">
        <f t="shared" si="0"/>
        <v>0.74931895573212248</v>
      </c>
    </row>
    <row r="6" spans="1:8" x14ac:dyDescent="0.25">
      <c r="A6" s="2">
        <v>45296</v>
      </c>
      <c r="B6" s="3" t="s">
        <v>8</v>
      </c>
      <c r="C6" s="4">
        <f>INDEX(CUSTOS!B:B,MATCH('RELATÓRIO DE VENDAS'!D6,CUSTOS!D:D,0))</f>
        <v>48.71</v>
      </c>
      <c r="D6" s="5" t="s">
        <v>19</v>
      </c>
      <c r="E6" s="5" t="s">
        <v>10</v>
      </c>
      <c r="F6" s="5" t="s">
        <v>20</v>
      </c>
      <c r="G6" s="6">
        <v>146.80000000000001</v>
      </c>
      <c r="H6" s="7">
        <f t="shared" si="0"/>
        <v>0.66818801089918256</v>
      </c>
    </row>
    <row r="7" spans="1:8" x14ac:dyDescent="0.25">
      <c r="A7" s="2">
        <v>45297</v>
      </c>
      <c r="B7" s="3" t="s">
        <v>14</v>
      </c>
      <c r="C7" s="4">
        <f>INDEX(CUSTOS!B:B,MATCH('RELATÓRIO DE VENDAS'!D7,CUSTOS!D:D,0))</f>
        <v>44.17</v>
      </c>
      <c r="D7" s="5" t="s">
        <v>15</v>
      </c>
      <c r="E7" s="5" t="s">
        <v>16</v>
      </c>
      <c r="F7" s="5" t="s">
        <v>21</v>
      </c>
      <c r="G7" s="6">
        <v>153.1</v>
      </c>
      <c r="H7" s="7">
        <f t="shared" si="0"/>
        <v>0.71149575440888302</v>
      </c>
    </row>
    <row r="8" spans="1:8" x14ac:dyDescent="0.25">
      <c r="A8" s="2">
        <v>45298</v>
      </c>
      <c r="B8" s="3" t="s">
        <v>22</v>
      </c>
      <c r="C8" s="4">
        <f>INDEX(CUSTOS!B:B,MATCH('RELATÓRIO DE VENDAS'!D8,CUSTOS!D:D,0))</f>
        <v>39.18</v>
      </c>
      <c r="D8" s="5" t="s">
        <v>23</v>
      </c>
      <c r="E8" s="5" t="s">
        <v>16</v>
      </c>
      <c r="F8" s="5" t="s">
        <v>24</v>
      </c>
      <c r="G8" s="6">
        <v>199.5</v>
      </c>
      <c r="H8" s="7">
        <f t="shared" si="0"/>
        <v>0.803609022556391</v>
      </c>
    </row>
    <row r="9" spans="1:8" x14ac:dyDescent="0.25">
      <c r="A9" s="2">
        <v>45299</v>
      </c>
      <c r="B9" s="3" t="s">
        <v>14</v>
      </c>
      <c r="C9" s="4">
        <f>INDEX(CUSTOS!B:B,MATCH('RELATÓRIO DE VENDAS'!D9,CUSTOS!D:D,0))</f>
        <v>26.06</v>
      </c>
      <c r="D9" s="5" t="s">
        <v>25</v>
      </c>
      <c r="E9" s="5" t="s">
        <v>10</v>
      </c>
      <c r="F9" s="5" t="s">
        <v>26</v>
      </c>
      <c r="G9" s="6">
        <v>169.3</v>
      </c>
      <c r="H9" s="7">
        <f t="shared" si="0"/>
        <v>0.84607206142941527</v>
      </c>
    </row>
    <row r="10" spans="1:8" x14ac:dyDescent="0.25">
      <c r="A10" s="2">
        <v>45300</v>
      </c>
      <c r="B10" s="3" t="s">
        <v>22</v>
      </c>
      <c r="C10" s="4">
        <f>INDEX(CUSTOS!B:B,MATCH('RELATÓRIO DE VENDAS'!D10,CUSTOS!D:D,0))</f>
        <v>33.69</v>
      </c>
      <c r="D10" s="5" t="s">
        <v>27</v>
      </c>
      <c r="E10" s="5" t="s">
        <v>16</v>
      </c>
      <c r="F10" s="5" t="s">
        <v>28</v>
      </c>
      <c r="G10" s="6">
        <v>146.30000000000001</v>
      </c>
      <c r="H10" s="7">
        <f t="shared" si="0"/>
        <v>0.76971975393028025</v>
      </c>
    </row>
    <row r="11" spans="1:8" x14ac:dyDescent="0.25">
      <c r="A11" s="2">
        <v>45301</v>
      </c>
      <c r="B11" s="3" t="s">
        <v>14</v>
      </c>
      <c r="C11" s="4">
        <f>INDEX(CUSTOS!B:B,MATCH('RELATÓRIO DE VENDAS'!D11,CUSTOS!D:D,0))</f>
        <v>44.17</v>
      </c>
      <c r="D11" s="5" t="s">
        <v>15</v>
      </c>
      <c r="E11" s="5" t="s">
        <v>16</v>
      </c>
      <c r="F11" s="5" t="s">
        <v>29</v>
      </c>
      <c r="G11" s="6">
        <v>186.3</v>
      </c>
      <c r="H11" s="7">
        <f t="shared" si="0"/>
        <v>0.76290928609769182</v>
      </c>
    </row>
    <row r="12" spans="1:8" x14ac:dyDescent="0.25">
      <c r="A12" s="2">
        <v>45302</v>
      </c>
      <c r="B12" s="3" t="s">
        <v>8</v>
      </c>
      <c r="C12" s="4">
        <f>INDEX(CUSTOS!B:B,MATCH('RELATÓRIO DE VENDAS'!D12,CUSTOS!D:D,0))</f>
        <v>49.77</v>
      </c>
      <c r="D12" s="5" t="s">
        <v>9</v>
      </c>
      <c r="E12" s="5" t="s">
        <v>16</v>
      </c>
      <c r="F12" s="5" t="s">
        <v>30</v>
      </c>
      <c r="G12" s="6">
        <v>123.2</v>
      </c>
      <c r="H12" s="7">
        <f t="shared" si="0"/>
        <v>0.59602272727272732</v>
      </c>
    </row>
    <row r="13" spans="1:8" x14ac:dyDescent="0.25">
      <c r="A13" s="2">
        <v>45303</v>
      </c>
      <c r="B13" s="3" t="s">
        <v>14</v>
      </c>
      <c r="C13" s="4">
        <f>INDEX(CUSTOS!B:B,MATCH('RELATÓRIO DE VENDAS'!D13,CUSTOS!D:D,0))</f>
        <v>45.84</v>
      </c>
      <c r="D13" s="5" t="s">
        <v>31</v>
      </c>
      <c r="E13" s="5" t="s">
        <v>16</v>
      </c>
      <c r="F13" s="5" t="s">
        <v>32</v>
      </c>
      <c r="G13" s="6">
        <v>175.3</v>
      </c>
      <c r="H13" s="7">
        <f t="shared" si="0"/>
        <v>0.73850541928123214</v>
      </c>
    </row>
    <row r="14" spans="1:8" x14ac:dyDescent="0.25">
      <c r="A14" s="2">
        <v>45304</v>
      </c>
      <c r="B14" s="3" t="s">
        <v>33</v>
      </c>
      <c r="C14" s="4">
        <f>INDEX(CUSTOS!B:B,MATCH('RELATÓRIO DE VENDAS'!D14,CUSTOS!D:D,0))</f>
        <v>34.549999999999997</v>
      </c>
      <c r="D14" s="5" t="s">
        <v>34</v>
      </c>
      <c r="E14" s="5" t="s">
        <v>10</v>
      </c>
      <c r="F14" s="5" t="s">
        <v>35</v>
      </c>
      <c r="G14" s="6">
        <v>190.3</v>
      </c>
      <c r="H14" s="7">
        <f t="shared" si="0"/>
        <v>0.81844456121912768</v>
      </c>
    </row>
    <row r="15" spans="1:8" x14ac:dyDescent="0.25">
      <c r="A15" s="2">
        <v>45305</v>
      </c>
      <c r="B15" s="3" t="s">
        <v>33</v>
      </c>
      <c r="C15" s="4">
        <f>INDEX(CUSTOS!B:B,MATCH('RELATÓRIO DE VENDAS'!D15,CUSTOS!D:D,0))</f>
        <v>34.549999999999997</v>
      </c>
      <c r="D15" s="5" t="s">
        <v>34</v>
      </c>
      <c r="E15" s="5" t="s">
        <v>10</v>
      </c>
      <c r="F15" s="5" t="s">
        <v>36</v>
      </c>
      <c r="G15" s="6">
        <v>153.6</v>
      </c>
      <c r="H15" s="7">
        <f t="shared" si="0"/>
        <v>0.77506510416666663</v>
      </c>
    </row>
    <row r="16" spans="1:8" x14ac:dyDescent="0.25">
      <c r="A16" s="2">
        <v>45306</v>
      </c>
      <c r="B16" s="3" t="s">
        <v>14</v>
      </c>
      <c r="C16" s="4">
        <f>INDEX(CUSTOS!B:B,MATCH('RELATÓRIO DE VENDAS'!D16,CUSTOS!D:D,0))</f>
        <v>44.17</v>
      </c>
      <c r="D16" s="5" t="s">
        <v>15</v>
      </c>
      <c r="E16" s="5" t="s">
        <v>10</v>
      </c>
      <c r="F16" s="5" t="s">
        <v>37</v>
      </c>
      <c r="G16" s="6">
        <v>109.3</v>
      </c>
      <c r="H16" s="7">
        <f t="shared" si="0"/>
        <v>0.59588289112534309</v>
      </c>
    </row>
    <row r="17" spans="1:8" x14ac:dyDescent="0.25">
      <c r="A17" s="2">
        <v>45307</v>
      </c>
      <c r="B17" s="3" t="s">
        <v>22</v>
      </c>
      <c r="C17" s="4">
        <f>INDEX(CUSTOS!B:B,MATCH('RELATÓRIO DE VENDAS'!D17,CUSTOS!D:D,0))</f>
        <v>39.18</v>
      </c>
      <c r="D17" s="5" t="s">
        <v>23</v>
      </c>
      <c r="E17" s="5" t="s">
        <v>16</v>
      </c>
      <c r="F17" s="5" t="s">
        <v>38</v>
      </c>
      <c r="G17" s="6">
        <v>151.4</v>
      </c>
      <c r="H17" s="7">
        <f t="shared" si="0"/>
        <v>0.74121532364597087</v>
      </c>
    </row>
    <row r="18" spans="1:8" x14ac:dyDescent="0.25">
      <c r="A18" s="2">
        <v>45308</v>
      </c>
      <c r="B18" s="3" t="s">
        <v>8</v>
      </c>
      <c r="C18" s="4">
        <f>INDEX(CUSTOS!B:B,MATCH('RELATÓRIO DE VENDAS'!D18,CUSTOS!D:D,0))</f>
        <v>48.71</v>
      </c>
      <c r="D18" s="5" t="s">
        <v>19</v>
      </c>
      <c r="E18" s="5" t="s">
        <v>16</v>
      </c>
      <c r="F18" s="5" t="s">
        <v>39</v>
      </c>
      <c r="G18" s="6">
        <v>198.3</v>
      </c>
      <c r="H18" s="7">
        <f t="shared" si="0"/>
        <v>0.75436207766011087</v>
      </c>
    </row>
    <row r="19" spans="1:8" x14ac:dyDescent="0.25">
      <c r="A19" s="2">
        <v>45309</v>
      </c>
      <c r="B19" s="3" t="s">
        <v>8</v>
      </c>
      <c r="C19" s="4">
        <f>INDEX(CUSTOS!B:B,MATCH('RELATÓRIO DE VENDAS'!D19,CUSTOS!D:D,0))</f>
        <v>25.1</v>
      </c>
      <c r="D19" s="5" t="s">
        <v>40</v>
      </c>
      <c r="E19" s="5" t="s">
        <v>10</v>
      </c>
      <c r="F19" s="5" t="s">
        <v>41</v>
      </c>
      <c r="G19" s="6">
        <v>188.9</v>
      </c>
      <c r="H19" s="7">
        <f t="shared" si="0"/>
        <v>0.86712546320804662</v>
      </c>
    </row>
    <row r="20" spans="1:8" x14ac:dyDescent="0.25">
      <c r="A20" s="2">
        <v>45310</v>
      </c>
      <c r="B20" s="3" t="s">
        <v>14</v>
      </c>
      <c r="C20" s="4">
        <f>INDEX(CUSTOS!B:B,MATCH('RELATÓRIO DE VENDAS'!D20,CUSTOS!D:D,0))</f>
        <v>45.84</v>
      </c>
      <c r="D20" s="5" t="s">
        <v>31</v>
      </c>
      <c r="E20" s="5" t="s">
        <v>10</v>
      </c>
      <c r="F20" s="5" t="s">
        <v>42</v>
      </c>
      <c r="G20" s="6">
        <v>126.9</v>
      </c>
      <c r="H20" s="7">
        <f t="shared" si="0"/>
        <v>0.63877068557919625</v>
      </c>
    </row>
    <row r="21" spans="1:8" x14ac:dyDescent="0.25">
      <c r="A21" s="2">
        <v>45311</v>
      </c>
      <c r="B21" s="3" t="s">
        <v>22</v>
      </c>
      <c r="C21" s="4">
        <f>INDEX(CUSTOS!B:B,MATCH('RELATÓRIO DE VENDAS'!D21,CUSTOS!D:D,0))</f>
        <v>27.02</v>
      </c>
      <c r="D21" s="5" t="s">
        <v>43</v>
      </c>
      <c r="E21" s="5" t="s">
        <v>16</v>
      </c>
      <c r="F21" s="5" t="s">
        <v>44</v>
      </c>
      <c r="G21" s="6">
        <v>188.4</v>
      </c>
      <c r="H21" s="7">
        <f t="shared" si="0"/>
        <v>0.85658174097664541</v>
      </c>
    </row>
    <row r="22" spans="1:8" x14ac:dyDescent="0.25">
      <c r="A22" s="2">
        <v>45313</v>
      </c>
      <c r="B22" s="3" t="s">
        <v>22</v>
      </c>
      <c r="C22" s="4">
        <f>INDEX(CUSTOS!B:B,MATCH('RELATÓRIO DE VENDAS'!D22,CUSTOS!D:D,0))</f>
        <v>48.77</v>
      </c>
      <c r="D22" s="5" t="s">
        <v>45</v>
      </c>
      <c r="E22" s="5" t="s">
        <v>16</v>
      </c>
      <c r="F22" s="5" t="s">
        <v>46</v>
      </c>
      <c r="G22" s="6">
        <v>102.8</v>
      </c>
      <c r="H22" s="7">
        <f t="shared" si="0"/>
        <v>0.52558365758754855</v>
      </c>
    </row>
    <row r="23" spans="1:8" x14ac:dyDescent="0.25">
      <c r="A23" s="2">
        <v>45314</v>
      </c>
      <c r="B23" s="3" t="s">
        <v>14</v>
      </c>
      <c r="C23" s="4">
        <f>INDEX(CUSTOS!B:B,MATCH('RELATÓRIO DE VENDAS'!D23,CUSTOS!D:D,0))</f>
        <v>41.34</v>
      </c>
      <c r="D23" s="5" t="s">
        <v>47</v>
      </c>
      <c r="E23" s="5" t="s">
        <v>10</v>
      </c>
      <c r="F23" s="5" t="s">
        <v>48</v>
      </c>
      <c r="G23" s="6">
        <v>191.1</v>
      </c>
      <c r="H23" s="7">
        <f t="shared" si="0"/>
        <v>0.78367346938775506</v>
      </c>
    </row>
    <row r="24" spans="1:8" x14ac:dyDescent="0.25">
      <c r="A24" s="2">
        <v>45315</v>
      </c>
      <c r="B24" s="3" t="s">
        <v>8</v>
      </c>
      <c r="C24" s="4">
        <f>INDEX(CUSTOS!B:B,MATCH('RELATÓRIO DE VENDAS'!D24,CUSTOS!D:D,0))</f>
        <v>48.71</v>
      </c>
      <c r="D24" s="5" t="s">
        <v>19</v>
      </c>
      <c r="E24" s="5" t="s">
        <v>10</v>
      </c>
      <c r="F24" s="5" t="s">
        <v>49</v>
      </c>
      <c r="G24" s="6">
        <v>171</v>
      </c>
      <c r="H24" s="7">
        <f t="shared" si="0"/>
        <v>0.71514619883040931</v>
      </c>
    </row>
    <row r="25" spans="1:8" x14ac:dyDescent="0.25">
      <c r="A25" s="2">
        <v>45316</v>
      </c>
      <c r="B25" s="3" t="s">
        <v>14</v>
      </c>
      <c r="C25" s="4">
        <f>INDEX(CUSTOS!B:B,MATCH('RELATÓRIO DE VENDAS'!D25,CUSTOS!D:D,0))</f>
        <v>26.06</v>
      </c>
      <c r="D25" s="5" t="s">
        <v>25</v>
      </c>
      <c r="E25" s="5" t="s">
        <v>16</v>
      </c>
      <c r="F25" s="5" t="s">
        <v>50</v>
      </c>
      <c r="G25" s="6">
        <v>199.6</v>
      </c>
      <c r="H25" s="7">
        <f t="shared" si="0"/>
        <v>0.86943887775551099</v>
      </c>
    </row>
    <row r="26" spans="1:8" x14ac:dyDescent="0.25">
      <c r="A26" s="2">
        <v>45317</v>
      </c>
      <c r="B26" s="3" t="s">
        <v>8</v>
      </c>
      <c r="C26" s="4">
        <f>INDEX(CUSTOS!B:B,MATCH('RELATÓRIO DE VENDAS'!D26,CUSTOS!D:D,0))</f>
        <v>28.5</v>
      </c>
      <c r="D26" s="5" t="s">
        <v>51</v>
      </c>
      <c r="E26" s="5" t="s">
        <v>16</v>
      </c>
      <c r="F26" s="5" t="s">
        <v>52</v>
      </c>
      <c r="G26" s="6">
        <v>134.80000000000001</v>
      </c>
      <c r="H26" s="7">
        <f t="shared" si="0"/>
        <v>0.78857566765578635</v>
      </c>
    </row>
    <row r="27" spans="1:8" x14ac:dyDescent="0.25">
      <c r="A27" s="2">
        <v>45318</v>
      </c>
      <c r="B27" s="3" t="s">
        <v>14</v>
      </c>
      <c r="C27" s="4">
        <f>INDEX(CUSTOS!B:B,MATCH('RELATÓRIO DE VENDAS'!D27,CUSTOS!D:D,0))</f>
        <v>48.11</v>
      </c>
      <c r="D27" s="5" t="s">
        <v>53</v>
      </c>
      <c r="E27" s="5" t="s">
        <v>16</v>
      </c>
      <c r="F27" s="5" t="s">
        <v>54</v>
      </c>
      <c r="G27" s="6">
        <v>191</v>
      </c>
      <c r="H27" s="7">
        <f t="shared" si="0"/>
        <v>0.74811518324607318</v>
      </c>
    </row>
    <row r="28" spans="1:8" x14ac:dyDescent="0.25">
      <c r="A28" s="2">
        <v>45319</v>
      </c>
      <c r="B28" s="3" t="s">
        <v>14</v>
      </c>
      <c r="C28" s="4">
        <f>INDEX(CUSTOS!B:B,MATCH('RELATÓRIO DE VENDAS'!D28,CUSTOS!D:D,0))</f>
        <v>41.34</v>
      </c>
      <c r="D28" s="5" t="s">
        <v>47</v>
      </c>
      <c r="E28" s="5" t="s">
        <v>10</v>
      </c>
      <c r="F28" s="5" t="s">
        <v>55</v>
      </c>
      <c r="G28" s="6">
        <v>160.80000000000001</v>
      </c>
      <c r="H28" s="7">
        <f t="shared" si="0"/>
        <v>0.74291044776119408</v>
      </c>
    </row>
    <row r="29" spans="1:8" x14ac:dyDescent="0.25">
      <c r="A29" s="2">
        <v>45320</v>
      </c>
      <c r="B29" s="3" t="s">
        <v>8</v>
      </c>
      <c r="C29" s="4">
        <f>INDEX(CUSTOS!B:B,MATCH('RELATÓRIO DE VENDAS'!D29,CUSTOS!D:D,0))</f>
        <v>49.77</v>
      </c>
      <c r="D29" s="5" t="s">
        <v>9</v>
      </c>
      <c r="E29" s="5" t="s">
        <v>10</v>
      </c>
      <c r="F29" s="5" t="s">
        <v>56</v>
      </c>
      <c r="G29" s="6">
        <v>142</v>
      </c>
      <c r="H29" s="7">
        <f t="shared" si="0"/>
        <v>0.64950704225352107</v>
      </c>
    </row>
    <row r="30" spans="1:8" x14ac:dyDescent="0.25">
      <c r="A30" s="2">
        <v>45321</v>
      </c>
      <c r="B30" s="3" t="s">
        <v>22</v>
      </c>
      <c r="C30" s="4">
        <f>INDEX(CUSTOS!B:B,MATCH('RELATÓRIO DE VENDAS'!D30,CUSTOS!D:D,0))</f>
        <v>27.02</v>
      </c>
      <c r="D30" s="5" t="s">
        <v>43</v>
      </c>
      <c r="E30" s="5" t="s">
        <v>10</v>
      </c>
      <c r="F30" s="5" t="s">
        <v>57</v>
      </c>
      <c r="G30" s="6">
        <v>181.5</v>
      </c>
      <c r="H30" s="7">
        <f t="shared" si="0"/>
        <v>0.85112947658402194</v>
      </c>
    </row>
    <row r="31" spans="1:8" x14ac:dyDescent="0.25">
      <c r="A31" s="2">
        <v>45322</v>
      </c>
      <c r="B31" s="3" t="s">
        <v>14</v>
      </c>
      <c r="C31" s="4">
        <f>INDEX(CUSTOS!B:B,MATCH('RELATÓRIO DE VENDAS'!D31,CUSTOS!D:D,0))</f>
        <v>44.17</v>
      </c>
      <c r="D31" s="5" t="s">
        <v>15</v>
      </c>
      <c r="E31" s="5" t="s">
        <v>16</v>
      </c>
      <c r="F31" s="5" t="s">
        <v>58</v>
      </c>
      <c r="G31" s="6">
        <v>109.5</v>
      </c>
      <c r="H31" s="7">
        <f t="shared" si="0"/>
        <v>0.59662100456621003</v>
      </c>
    </row>
    <row r="32" spans="1:8" x14ac:dyDescent="0.25">
      <c r="A32" s="2">
        <v>45323</v>
      </c>
      <c r="B32" s="3" t="s">
        <v>8</v>
      </c>
      <c r="C32" s="4">
        <f>INDEX(CUSTOS!B:B,MATCH('RELATÓRIO DE VENDAS'!D32,CUSTOS!D:D,0))</f>
        <v>49.77</v>
      </c>
      <c r="D32" s="5" t="s">
        <v>9</v>
      </c>
      <c r="E32" s="5" t="s">
        <v>16</v>
      </c>
      <c r="F32" s="5" t="s">
        <v>59</v>
      </c>
      <c r="G32" s="6">
        <v>148.80000000000001</v>
      </c>
      <c r="H32" s="7">
        <f t="shared" si="0"/>
        <v>0.6655241935483871</v>
      </c>
    </row>
    <row r="33" spans="1:8" x14ac:dyDescent="0.25">
      <c r="A33" s="2">
        <v>45324</v>
      </c>
      <c r="B33" s="3" t="s">
        <v>33</v>
      </c>
      <c r="C33" s="4">
        <f>INDEX(CUSTOS!B:B,MATCH('RELATÓRIO DE VENDAS'!D33,CUSTOS!D:D,0))</f>
        <v>43.23</v>
      </c>
      <c r="D33" s="5" t="s">
        <v>60</v>
      </c>
      <c r="E33" s="5" t="s">
        <v>16</v>
      </c>
      <c r="F33" s="5" t="s">
        <v>61</v>
      </c>
      <c r="G33" s="6">
        <v>199.4</v>
      </c>
      <c r="H33" s="7">
        <f t="shared" si="0"/>
        <v>0.78319959879638923</v>
      </c>
    </row>
    <row r="34" spans="1:8" x14ac:dyDescent="0.25">
      <c r="A34" s="2">
        <v>45325</v>
      </c>
      <c r="B34" s="3" t="s">
        <v>8</v>
      </c>
      <c r="C34" s="4">
        <f>INDEX(CUSTOS!B:B,MATCH('RELATÓRIO DE VENDAS'!D34,CUSTOS!D:D,0))</f>
        <v>49.77</v>
      </c>
      <c r="D34" s="5" t="s">
        <v>9</v>
      </c>
      <c r="E34" s="5" t="s">
        <v>10</v>
      </c>
      <c r="F34" s="5" t="s">
        <v>62</v>
      </c>
      <c r="G34" s="6">
        <v>160.4</v>
      </c>
      <c r="H34" s="7">
        <f t="shared" si="0"/>
        <v>0.6897132169576059</v>
      </c>
    </row>
    <row r="35" spans="1:8" x14ac:dyDescent="0.25">
      <c r="A35" s="2">
        <v>45326</v>
      </c>
      <c r="B35" s="3" t="s">
        <v>8</v>
      </c>
      <c r="C35" s="4">
        <f>INDEX(CUSTOS!B:B,MATCH('RELATÓRIO DE VENDAS'!D35,CUSTOS!D:D,0))</f>
        <v>49.77</v>
      </c>
      <c r="D35" s="5" t="s">
        <v>9</v>
      </c>
      <c r="E35" s="5" t="s">
        <v>16</v>
      </c>
      <c r="F35" s="5" t="s">
        <v>63</v>
      </c>
      <c r="G35" s="6">
        <v>101</v>
      </c>
      <c r="H35" s="7">
        <f t="shared" si="0"/>
        <v>0.50722772277227723</v>
      </c>
    </row>
    <row r="36" spans="1:8" x14ac:dyDescent="0.25">
      <c r="A36" s="2">
        <v>45327</v>
      </c>
      <c r="B36" s="3" t="s">
        <v>8</v>
      </c>
      <c r="C36" s="4">
        <f>INDEX(CUSTOS!B:B,MATCH('RELATÓRIO DE VENDAS'!D36,CUSTOS!D:D,0))</f>
        <v>48.71</v>
      </c>
      <c r="D36" s="5" t="s">
        <v>19</v>
      </c>
      <c r="E36" s="5" t="s">
        <v>16</v>
      </c>
      <c r="F36" s="5" t="s">
        <v>64</v>
      </c>
      <c r="G36" s="6">
        <v>188.1</v>
      </c>
      <c r="H36" s="7">
        <f t="shared" si="0"/>
        <v>0.74104199893673572</v>
      </c>
    </row>
    <row r="37" spans="1:8" x14ac:dyDescent="0.25">
      <c r="A37" s="2">
        <v>45328</v>
      </c>
      <c r="B37" s="3" t="s">
        <v>14</v>
      </c>
      <c r="C37" s="4">
        <f>INDEX(CUSTOS!B:B,MATCH('RELATÓRIO DE VENDAS'!D37,CUSTOS!D:D,0))</f>
        <v>45.84</v>
      </c>
      <c r="D37" s="5" t="s">
        <v>31</v>
      </c>
      <c r="E37" s="5" t="s">
        <v>16</v>
      </c>
      <c r="F37" s="5" t="s">
        <v>65</v>
      </c>
      <c r="G37" s="6">
        <v>124.5</v>
      </c>
      <c r="H37" s="7">
        <f t="shared" si="0"/>
        <v>0.63180722891566266</v>
      </c>
    </row>
    <row r="38" spans="1:8" x14ac:dyDescent="0.25">
      <c r="A38" s="2">
        <v>45329</v>
      </c>
      <c r="B38" s="3" t="s">
        <v>8</v>
      </c>
      <c r="C38" s="4">
        <f>INDEX(CUSTOS!B:B,MATCH('RELATÓRIO DE VENDAS'!D38,CUSTOS!D:D,0))</f>
        <v>45.09</v>
      </c>
      <c r="D38" s="5" t="s">
        <v>12</v>
      </c>
      <c r="E38" s="5" t="s">
        <v>10</v>
      </c>
      <c r="F38" s="5" t="s">
        <v>66</v>
      </c>
      <c r="G38" s="6">
        <v>130.6</v>
      </c>
      <c r="H38" s="7">
        <f t="shared" si="0"/>
        <v>0.65474732006125569</v>
      </c>
    </row>
    <row r="39" spans="1:8" x14ac:dyDescent="0.25">
      <c r="A39" s="2">
        <v>45330</v>
      </c>
      <c r="B39" s="3" t="s">
        <v>33</v>
      </c>
      <c r="C39" s="4">
        <f>INDEX(CUSTOS!B:B,MATCH('RELATÓRIO DE VENDAS'!D39,CUSTOS!D:D,0))</f>
        <v>42.15</v>
      </c>
      <c r="D39" s="5" t="s">
        <v>67</v>
      </c>
      <c r="E39" s="5" t="s">
        <v>10</v>
      </c>
      <c r="F39" s="5" t="s">
        <v>68</v>
      </c>
      <c r="G39" s="6">
        <v>180.7</v>
      </c>
      <c r="H39" s="7">
        <f t="shared" si="0"/>
        <v>0.76674045379081346</v>
      </c>
    </row>
    <row r="40" spans="1:8" x14ac:dyDescent="0.25">
      <c r="A40" s="2">
        <v>45331</v>
      </c>
      <c r="B40" s="3" t="s">
        <v>33</v>
      </c>
      <c r="C40" s="4">
        <f>INDEX(CUSTOS!B:B,MATCH('RELATÓRIO DE VENDAS'!D40,CUSTOS!D:D,0))</f>
        <v>43.67</v>
      </c>
      <c r="D40" s="5" t="s">
        <v>69</v>
      </c>
      <c r="E40" s="5" t="s">
        <v>16</v>
      </c>
      <c r="F40" s="5" t="s">
        <v>70</v>
      </c>
      <c r="G40" s="6">
        <v>136.5</v>
      </c>
      <c r="H40" s="7">
        <f t="shared" si="0"/>
        <v>0.68007326007326008</v>
      </c>
    </row>
    <row r="41" spans="1:8" x14ac:dyDescent="0.25">
      <c r="A41" s="2">
        <v>45332</v>
      </c>
      <c r="B41" s="3" t="s">
        <v>14</v>
      </c>
      <c r="C41" s="4">
        <f>INDEX(CUSTOS!B:B,MATCH('RELATÓRIO DE VENDAS'!D41,CUSTOS!D:D,0))</f>
        <v>26.06</v>
      </c>
      <c r="D41" s="5" t="s">
        <v>25</v>
      </c>
      <c r="E41" s="5" t="s">
        <v>10</v>
      </c>
      <c r="F41" s="5" t="s">
        <v>71</v>
      </c>
      <c r="G41" s="6">
        <v>130.5</v>
      </c>
      <c r="H41" s="7">
        <f t="shared" si="0"/>
        <v>0.80030651340996162</v>
      </c>
    </row>
    <row r="42" spans="1:8" x14ac:dyDescent="0.25">
      <c r="A42" s="2">
        <v>45333</v>
      </c>
      <c r="B42" s="3" t="s">
        <v>33</v>
      </c>
      <c r="C42" s="4">
        <f>INDEX(CUSTOS!B:B,MATCH('RELATÓRIO DE VENDAS'!D42,CUSTOS!D:D,0))</f>
        <v>34.549999999999997</v>
      </c>
      <c r="D42" s="5" t="s">
        <v>34</v>
      </c>
      <c r="E42" s="5" t="s">
        <v>16</v>
      </c>
      <c r="F42" s="5" t="s">
        <v>72</v>
      </c>
      <c r="G42" s="6">
        <v>159.4</v>
      </c>
      <c r="H42" s="7">
        <f t="shared" si="0"/>
        <v>0.78324968632371395</v>
      </c>
    </row>
    <row r="43" spans="1:8" x14ac:dyDescent="0.25">
      <c r="A43" s="2">
        <v>45334</v>
      </c>
      <c r="B43" s="3" t="s">
        <v>8</v>
      </c>
      <c r="C43" s="4">
        <f>INDEX(CUSTOS!B:B,MATCH('RELATÓRIO DE VENDAS'!D43,CUSTOS!D:D,0))</f>
        <v>45.09</v>
      </c>
      <c r="D43" s="5" t="s">
        <v>12</v>
      </c>
      <c r="E43" s="5" t="s">
        <v>10</v>
      </c>
      <c r="F43" s="5" t="s">
        <v>73</v>
      </c>
      <c r="G43" s="6">
        <v>100.7</v>
      </c>
      <c r="H43" s="7">
        <f t="shared" si="0"/>
        <v>0.55223435948361466</v>
      </c>
    </row>
    <row r="44" spans="1:8" x14ac:dyDescent="0.25">
      <c r="A44" s="2">
        <v>45335</v>
      </c>
      <c r="B44" s="3" t="s">
        <v>8</v>
      </c>
      <c r="C44" s="4">
        <f>INDEX(CUSTOS!B:B,MATCH('RELATÓRIO DE VENDAS'!D44,CUSTOS!D:D,0))</f>
        <v>28.5</v>
      </c>
      <c r="D44" s="5" t="s">
        <v>51</v>
      </c>
      <c r="E44" s="5" t="s">
        <v>10</v>
      </c>
      <c r="F44" s="5" t="s">
        <v>74</v>
      </c>
      <c r="G44" s="6">
        <v>182.8</v>
      </c>
      <c r="H44" s="7">
        <f t="shared" si="0"/>
        <v>0.8440919037199125</v>
      </c>
    </row>
    <row r="45" spans="1:8" x14ac:dyDescent="0.25">
      <c r="A45" s="2">
        <v>45336</v>
      </c>
      <c r="B45" s="3" t="s">
        <v>14</v>
      </c>
      <c r="C45" s="4">
        <f>INDEX(CUSTOS!B:B,MATCH('RELATÓRIO DE VENDAS'!D45,CUSTOS!D:D,0))</f>
        <v>48.11</v>
      </c>
      <c r="D45" s="5" t="s">
        <v>53</v>
      </c>
      <c r="E45" s="5" t="s">
        <v>10</v>
      </c>
      <c r="F45" s="5" t="s">
        <v>75</v>
      </c>
      <c r="G45" s="6">
        <v>198.6</v>
      </c>
      <c r="H45" s="7">
        <f t="shared" si="0"/>
        <v>0.75775427995971811</v>
      </c>
    </row>
    <row r="46" spans="1:8" x14ac:dyDescent="0.25">
      <c r="A46" s="2">
        <v>45337</v>
      </c>
      <c r="B46" s="3" t="s">
        <v>33</v>
      </c>
      <c r="C46" s="4">
        <f>INDEX(CUSTOS!B:B,MATCH('RELATÓRIO DE VENDAS'!D46,CUSTOS!D:D,0))</f>
        <v>43.23</v>
      </c>
      <c r="D46" s="5" t="s">
        <v>60</v>
      </c>
      <c r="E46" s="5" t="s">
        <v>16</v>
      </c>
      <c r="F46" s="5" t="s">
        <v>76</v>
      </c>
      <c r="G46" s="6">
        <v>132.30000000000001</v>
      </c>
      <c r="H46" s="7">
        <f t="shared" si="0"/>
        <v>0.67324263038548759</v>
      </c>
    </row>
    <row r="47" spans="1:8" x14ac:dyDescent="0.25">
      <c r="A47" s="2">
        <v>45338</v>
      </c>
      <c r="B47" s="3" t="s">
        <v>33</v>
      </c>
      <c r="C47" s="4">
        <f>INDEX(CUSTOS!B:B,MATCH('RELATÓRIO DE VENDAS'!D47,CUSTOS!D:D,0))</f>
        <v>47.48</v>
      </c>
      <c r="D47" s="5" t="s">
        <v>77</v>
      </c>
      <c r="E47" s="5" t="s">
        <v>16</v>
      </c>
      <c r="F47" s="5" t="s">
        <v>78</v>
      </c>
      <c r="G47" s="6">
        <v>109.8</v>
      </c>
      <c r="H47" s="7">
        <f t="shared" si="0"/>
        <v>0.56757741347905288</v>
      </c>
    </row>
    <row r="48" spans="1:8" x14ac:dyDescent="0.25">
      <c r="A48" s="2">
        <v>45339</v>
      </c>
      <c r="B48" s="3" t="s">
        <v>33</v>
      </c>
      <c r="C48" s="4">
        <f>INDEX(CUSTOS!B:B,MATCH('RELATÓRIO DE VENDAS'!D48,CUSTOS!D:D,0))</f>
        <v>34.549999999999997</v>
      </c>
      <c r="D48" s="5" t="s">
        <v>34</v>
      </c>
      <c r="E48" s="5" t="s">
        <v>10</v>
      </c>
      <c r="F48" s="5" t="s">
        <v>79</v>
      </c>
      <c r="G48" s="6">
        <v>161.4</v>
      </c>
      <c r="H48" s="7">
        <f t="shared" si="0"/>
        <v>0.78593556381660479</v>
      </c>
    </row>
    <row r="49" spans="1:8" x14ac:dyDescent="0.25">
      <c r="A49" s="2">
        <v>45340</v>
      </c>
      <c r="B49" s="3" t="s">
        <v>22</v>
      </c>
      <c r="C49" s="4">
        <f>INDEX(CUSTOS!B:B,MATCH('RELATÓRIO DE VENDAS'!D49,CUSTOS!D:D,0))</f>
        <v>28.24</v>
      </c>
      <c r="D49" s="5" t="s">
        <v>80</v>
      </c>
      <c r="E49" s="5" t="s">
        <v>10</v>
      </c>
      <c r="F49" s="5" t="s">
        <v>81</v>
      </c>
      <c r="G49" s="6">
        <v>188</v>
      </c>
      <c r="H49" s="7">
        <f t="shared" si="0"/>
        <v>0.84978723404255319</v>
      </c>
    </row>
    <row r="50" spans="1:8" x14ac:dyDescent="0.25">
      <c r="A50" s="2">
        <v>45341</v>
      </c>
      <c r="B50" s="3" t="s">
        <v>22</v>
      </c>
      <c r="C50" s="4">
        <f>INDEX(CUSTOS!B:B,MATCH('RELATÓRIO DE VENDAS'!D50,CUSTOS!D:D,0))</f>
        <v>33.69</v>
      </c>
      <c r="D50" s="5" t="s">
        <v>27</v>
      </c>
      <c r="E50" s="5" t="s">
        <v>10</v>
      </c>
      <c r="F50" s="5" t="s">
        <v>82</v>
      </c>
      <c r="G50" s="6">
        <v>189.9</v>
      </c>
      <c r="H50" s="7">
        <f t="shared" si="0"/>
        <v>0.82259083728278037</v>
      </c>
    </row>
    <row r="51" spans="1:8" x14ac:dyDescent="0.25">
      <c r="A51" s="2">
        <v>45342</v>
      </c>
      <c r="B51" s="3" t="s">
        <v>8</v>
      </c>
      <c r="C51" s="4">
        <f>INDEX(CUSTOS!B:B,MATCH('RELATÓRIO DE VENDAS'!D51,CUSTOS!D:D,0))</f>
        <v>46.74</v>
      </c>
      <c r="D51" s="5" t="s">
        <v>83</v>
      </c>
      <c r="E51" s="5" t="s">
        <v>16</v>
      </c>
      <c r="F51" s="5" t="s">
        <v>84</v>
      </c>
      <c r="G51" s="6">
        <v>186.7</v>
      </c>
      <c r="H51" s="7">
        <f t="shared" si="0"/>
        <v>0.74965184788430628</v>
      </c>
    </row>
    <row r="52" spans="1:8" x14ac:dyDescent="0.25">
      <c r="A52" s="2">
        <v>45343</v>
      </c>
      <c r="B52" s="3" t="s">
        <v>8</v>
      </c>
      <c r="C52" s="4">
        <f>INDEX(CUSTOS!B:B,MATCH('RELATÓRIO DE VENDAS'!D52,CUSTOS!D:D,0))</f>
        <v>48.71</v>
      </c>
      <c r="D52" s="5" t="s">
        <v>19</v>
      </c>
      <c r="E52" s="5" t="s">
        <v>10</v>
      </c>
      <c r="F52" s="5" t="s">
        <v>85</v>
      </c>
      <c r="G52" s="6">
        <v>143.1</v>
      </c>
      <c r="H52" s="7">
        <f t="shared" si="0"/>
        <v>0.6596086652690426</v>
      </c>
    </row>
    <row r="53" spans="1:8" x14ac:dyDescent="0.25">
      <c r="A53" s="2">
        <v>45344</v>
      </c>
      <c r="B53" s="3" t="s">
        <v>33</v>
      </c>
      <c r="C53" s="4">
        <f>INDEX(CUSTOS!B:B,MATCH('RELATÓRIO DE VENDAS'!D53,CUSTOS!D:D,0))</f>
        <v>42.15</v>
      </c>
      <c r="D53" s="5" t="s">
        <v>67</v>
      </c>
      <c r="E53" s="5" t="s">
        <v>16</v>
      </c>
      <c r="F53" s="5" t="s">
        <v>86</v>
      </c>
      <c r="G53" s="6">
        <v>180.4</v>
      </c>
      <c r="H53" s="7">
        <f t="shared" si="0"/>
        <v>0.76635254988913526</v>
      </c>
    </row>
    <row r="54" spans="1:8" x14ac:dyDescent="0.25">
      <c r="A54" s="2">
        <v>45345</v>
      </c>
      <c r="B54" s="3" t="s">
        <v>8</v>
      </c>
      <c r="C54" s="4">
        <f>INDEX(CUSTOS!B:B,MATCH('RELATÓRIO DE VENDAS'!D54,CUSTOS!D:D,0))</f>
        <v>25.1</v>
      </c>
      <c r="D54" s="5" t="s">
        <v>40</v>
      </c>
      <c r="E54" s="5" t="s">
        <v>16</v>
      </c>
      <c r="F54" s="5" t="s">
        <v>87</v>
      </c>
      <c r="G54" s="6">
        <v>147.9</v>
      </c>
      <c r="H54" s="7">
        <f t="shared" si="0"/>
        <v>0.830290736984449</v>
      </c>
    </row>
    <row r="55" spans="1:8" x14ac:dyDescent="0.25">
      <c r="A55" s="2">
        <v>45346</v>
      </c>
      <c r="B55" s="3" t="s">
        <v>14</v>
      </c>
      <c r="C55" s="4">
        <f>INDEX(CUSTOS!B:B,MATCH('RELATÓRIO DE VENDAS'!D55,CUSTOS!D:D,0))</f>
        <v>48.11</v>
      </c>
      <c r="D55" s="5" t="s">
        <v>53</v>
      </c>
      <c r="E55" s="5" t="s">
        <v>16</v>
      </c>
      <c r="F55" s="5" t="s">
        <v>88</v>
      </c>
      <c r="G55" s="6">
        <v>192.2</v>
      </c>
      <c r="H55" s="7">
        <f t="shared" si="0"/>
        <v>0.74968782518210186</v>
      </c>
    </row>
    <row r="56" spans="1:8" x14ac:dyDescent="0.25">
      <c r="A56" s="2">
        <v>45347</v>
      </c>
      <c r="B56" s="3" t="s">
        <v>14</v>
      </c>
      <c r="C56" s="4">
        <f>INDEX(CUSTOS!B:B,MATCH('RELATÓRIO DE VENDAS'!D56,CUSTOS!D:D,0))</f>
        <v>26.06</v>
      </c>
      <c r="D56" s="5" t="s">
        <v>25</v>
      </c>
      <c r="E56" s="5" t="s">
        <v>10</v>
      </c>
      <c r="F56" s="5" t="s">
        <v>89</v>
      </c>
      <c r="G56" s="6">
        <v>163.80000000000001</v>
      </c>
      <c r="H56" s="7">
        <f t="shared" si="0"/>
        <v>0.84090354090354091</v>
      </c>
    </row>
    <row r="57" spans="1:8" x14ac:dyDescent="0.25">
      <c r="A57" s="2">
        <v>45348</v>
      </c>
      <c r="B57" s="3" t="s">
        <v>14</v>
      </c>
      <c r="C57" s="4">
        <f>INDEX(CUSTOS!B:B,MATCH('RELATÓRIO DE VENDAS'!D57,CUSTOS!D:D,0))</f>
        <v>44.17</v>
      </c>
      <c r="D57" s="5" t="s">
        <v>15</v>
      </c>
      <c r="E57" s="5" t="s">
        <v>16</v>
      </c>
      <c r="F57" s="5" t="s">
        <v>90</v>
      </c>
      <c r="G57" s="6">
        <v>106.1</v>
      </c>
      <c r="H57" s="7">
        <f t="shared" si="0"/>
        <v>0.58369462770970781</v>
      </c>
    </row>
    <row r="58" spans="1:8" x14ac:dyDescent="0.25">
      <c r="A58" s="2">
        <v>45349</v>
      </c>
      <c r="B58" s="3" t="s">
        <v>8</v>
      </c>
      <c r="C58" s="4">
        <f>INDEX(CUSTOS!B:B,MATCH('RELATÓRIO DE VENDAS'!D58,CUSTOS!D:D,0))</f>
        <v>46.74</v>
      </c>
      <c r="D58" s="5" t="s">
        <v>83</v>
      </c>
      <c r="E58" s="5" t="s">
        <v>16</v>
      </c>
      <c r="F58" s="5" t="s">
        <v>91</v>
      </c>
      <c r="G58" s="6">
        <v>174.2</v>
      </c>
      <c r="H58" s="7">
        <f t="shared" si="0"/>
        <v>0.73168771526980481</v>
      </c>
    </row>
    <row r="59" spans="1:8" x14ac:dyDescent="0.25">
      <c r="A59" s="2">
        <v>45350</v>
      </c>
      <c r="B59" s="3" t="s">
        <v>22</v>
      </c>
      <c r="C59" s="4">
        <f>INDEX(CUSTOS!B:B,MATCH('RELATÓRIO DE VENDAS'!D59,CUSTOS!D:D,0))</f>
        <v>33.69</v>
      </c>
      <c r="D59" s="5" t="s">
        <v>27</v>
      </c>
      <c r="E59" s="5" t="s">
        <v>10</v>
      </c>
      <c r="F59" s="5" t="s">
        <v>92</v>
      </c>
      <c r="G59" s="6">
        <v>128.4</v>
      </c>
      <c r="H59" s="7">
        <f t="shared" si="0"/>
        <v>0.73761682242990656</v>
      </c>
    </row>
    <row r="60" spans="1:8" x14ac:dyDescent="0.25">
      <c r="A60" s="2">
        <v>45351</v>
      </c>
      <c r="B60" s="3" t="s">
        <v>22</v>
      </c>
      <c r="C60" s="4">
        <f>INDEX(CUSTOS!B:B,MATCH('RELATÓRIO DE VENDAS'!D60,CUSTOS!D:D,0))</f>
        <v>27.02</v>
      </c>
      <c r="D60" s="5" t="s">
        <v>43</v>
      </c>
      <c r="E60" s="5" t="s">
        <v>16</v>
      </c>
      <c r="F60" s="5" t="s">
        <v>93</v>
      </c>
      <c r="G60" s="6">
        <v>126</v>
      </c>
      <c r="H60" s="7">
        <f t="shared" si="0"/>
        <v>0.78555555555555556</v>
      </c>
    </row>
    <row r="61" spans="1:8" x14ac:dyDescent="0.25">
      <c r="A61" s="2">
        <v>45352</v>
      </c>
      <c r="B61" s="3" t="s">
        <v>22</v>
      </c>
      <c r="C61" s="4">
        <f>INDEX(CUSTOS!B:B,MATCH('RELATÓRIO DE VENDAS'!D61,CUSTOS!D:D,0))</f>
        <v>33.69</v>
      </c>
      <c r="D61" s="5" t="s">
        <v>27</v>
      </c>
      <c r="E61" s="5" t="s">
        <v>16</v>
      </c>
      <c r="F61" s="5" t="s">
        <v>94</v>
      </c>
      <c r="G61" s="6">
        <v>105.1</v>
      </c>
      <c r="H61" s="7">
        <f t="shared" si="0"/>
        <v>0.67944814462416747</v>
      </c>
    </row>
    <row r="62" spans="1:8" x14ac:dyDescent="0.25">
      <c r="A62" s="2">
        <v>45353</v>
      </c>
      <c r="B62" s="3" t="s">
        <v>14</v>
      </c>
      <c r="C62" s="4">
        <f>INDEX(CUSTOS!B:B,MATCH('RELATÓRIO DE VENDAS'!D62,CUSTOS!D:D,0))</f>
        <v>45.84</v>
      </c>
      <c r="D62" s="5" t="s">
        <v>31</v>
      </c>
      <c r="E62" s="5" t="s">
        <v>10</v>
      </c>
      <c r="F62" s="5" t="s">
        <v>95</v>
      </c>
      <c r="G62" s="6">
        <v>160.9</v>
      </c>
      <c r="H62" s="7">
        <f t="shared" si="0"/>
        <v>0.71510254816656305</v>
      </c>
    </row>
    <row r="63" spans="1:8" x14ac:dyDescent="0.25">
      <c r="A63" s="2">
        <v>45354</v>
      </c>
      <c r="B63" s="3" t="s">
        <v>33</v>
      </c>
      <c r="C63" s="4">
        <f>INDEX(CUSTOS!B:B,MATCH('RELATÓRIO DE VENDAS'!D63,CUSTOS!D:D,0))</f>
        <v>34.549999999999997</v>
      </c>
      <c r="D63" s="5" t="s">
        <v>34</v>
      </c>
      <c r="E63" s="5" t="s">
        <v>16</v>
      </c>
      <c r="F63" s="5" t="s">
        <v>96</v>
      </c>
      <c r="G63" s="6">
        <v>169.9</v>
      </c>
      <c r="H63" s="7">
        <f t="shared" si="0"/>
        <v>0.79664508534432033</v>
      </c>
    </row>
    <row r="64" spans="1:8" x14ac:dyDescent="0.25">
      <c r="A64" s="2">
        <v>45355</v>
      </c>
      <c r="B64" s="3" t="s">
        <v>14</v>
      </c>
      <c r="C64" s="4">
        <f>INDEX(CUSTOS!B:B,MATCH('RELATÓRIO DE VENDAS'!D64,CUSTOS!D:D,0))</f>
        <v>44.17</v>
      </c>
      <c r="D64" s="5" t="s">
        <v>15</v>
      </c>
      <c r="E64" s="5" t="s">
        <v>16</v>
      </c>
      <c r="F64" s="5" t="s">
        <v>97</v>
      </c>
      <c r="G64" s="6">
        <v>130.9</v>
      </c>
      <c r="H64" s="7">
        <f t="shared" si="0"/>
        <v>0.66256684491978612</v>
      </c>
    </row>
    <row r="65" spans="1:8" x14ac:dyDescent="0.25">
      <c r="A65" s="2">
        <v>45356</v>
      </c>
      <c r="B65" s="3" t="s">
        <v>14</v>
      </c>
      <c r="C65" s="4">
        <f>INDEX(CUSTOS!B:B,MATCH('RELATÓRIO DE VENDAS'!D65,CUSTOS!D:D,0))</f>
        <v>48.11</v>
      </c>
      <c r="D65" s="5" t="s">
        <v>53</v>
      </c>
      <c r="E65" s="5" t="s">
        <v>16</v>
      </c>
      <c r="F65" s="5" t="s">
        <v>98</v>
      </c>
      <c r="G65" s="6">
        <v>155.30000000000001</v>
      </c>
      <c r="H65" s="7">
        <f t="shared" si="0"/>
        <v>0.69021249195106249</v>
      </c>
    </row>
    <row r="66" spans="1:8" x14ac:dyDescent="0.25">
      <c r="A66" s="2">
        <v>45357</v>
      </c>
      <c r="B66" s="3" t="s">
        <v>33</v>
      </c>
      <c r="C66" s="4">
        <f>INDEX(CUSTOS!B:B,MATCH('RELATÓRIO DE VENDAS'!D66,CUSTOS!D:D,0))</f>
        <v>43.67</v>
      </c>
      <c r="D66" s="5" t="s">
        <v>69</v>
      </c>
      <c r="E66" s="5" t="s">
        <v>16</v>
      </c>
      <c r="F66" s="5" t="s">
        <v>99</v>
      </c>
      <c r="G66" s="6">
        <v>106.9</v>
      </c>
      <c r="H66" s="7">
        <f t="shared" ref="H66:H100" si="1">(G66-C66)/G66</f>
        <v>0.59148737137511698</v>
      </c>
    </row>
    <row r="67" spans="1:8" x14ac:dyDescent="0.25">
      <c r="A67" s="2">
        <v>45358</v>
      </c>
      <c r="B67" s="3" t="s">
        <v>14</v>
      </c>
      <c r="C67" s="4">
        <f>INDEX(CUSTOS!B:B,MATCH('RELATÓRIO DE VENDAS'!D67,CUSTOS!D:D,0))</f>
        <v>41.34</v>
      </c>
      <c r="D67" s="5" t="s">
        <v>47</v>
      </c>
      <c r="E67" s="5" t="s">
        <v>10</v>
      </c>
      <c r="F67" s="5" t="s">
        <v>100</v>
      </c>
      <c r="G67" s="6">
        <v>177</v>
      </c>
      <c r="H67" s="7">
        <f t="shared" si="1"/>
        <v>0.76644067796610171</v>
      </c>
    </row>
    <row r="68" spans="1:8" x14ac:dyDescent="0.25">
      <c r="A68" s="2">
        <v>45359</v>
      </c>
      <c r="B68" s="3" t="s">
        <v>33</v>
      </c>
      <c r="C68" s="4">
        <f>INDEX(CUSTOS!B:B,MATCH('RELATÓRIO DE VENDAS'!D68,CUSTOS!D:D,0))</f>
        <v>28.98</v>
      </c>
      <c r="D68" s="5" t="s">
        <v>101</v>
      </c>
      <c r="E68" s="5" t="s">
        <v>10</v>
      </c>
      <c r="F68" s="5" t="s">
        <v>102</v>
      </c>
      <c r="G68" s="6">
        <v>126.4</v>
      </c>
      <c r="H68" s="7">
        <f t="shared" si="1"/>
        <v>0.77072784810126582</v>
      </c>
    </row>
    <row r="69" spans="1:8" x14ac:dyDescent="0.25">
      <c r="A69" s="2">
        <v>45360</v>
      </c>
      <c r="B69" s="3" t="s">
        <v>33</v>
      </c>
      <c r="C69" s="4">
        <f>INDEX(CUSTOS!B:B,MATCH('RELATÓRIO DE VENDAS'!D69,CUSTOS!D:D,0))</f>
        <v>42.15</v>
      </c>
      <c r="D69" s="5" t="s">
        <v>67</v>
      </c>
      <c r="E69" s="5" t="s">
        <v>16</v>
      </c>
      <c r="F69" s="5" t="s">
        <v>103</v>
      </c>
      <c r="G69" s="6">
        <v>141.19999999999999</v>
      </c>
      <c r="H69" s="7">
        <f t="shared" si="1"/>
        <v>0.7014872521246458</v>
      </c>
    </row>
    <row r="70" spans="1:8" x14ac:dyDescent="0.25">
      <c r="A70" s="2">
        <v>45361</v>
      </c>
      <c r="B70" s="3" t="s">
        <v>22</v>
      </c>
      <c r="C70" s="4">
        <f>INDEX(CUSTOS!B:B,MATCH('RELATÓRIO DE VENDAS'!D70,CUSTOS!D:D,0))</f>
        <v>33.69</v>
      </c>
      <c r="D70" s="5" t="s">
        <v>27</v>
      </c>
      <c r="E70" s="5" t="s">
        <v>16</v>
      </c>
      <c r="F70" s="5" t="s">
        <v>104</v>
      </c>
      <c r="G70" s="6">
        <v>131.69999999999999</v>
      </c>
      <c r="H70" s="7">
        <f t="shared" si="1"/>
        <v>0.74419134396355358</v>
      </c>
    </row>
    <row r="71" spans="1:8" x14ac:dyDescent="0.25">
      <c r="A71" s="2">
        <v>45363</v>
      </c>
      <c r="B71" s="3" t="s">
        <v>8</v>
      </c>
      <c r="C71" s="4">
        <f>INDEX(CUSTOS!B:B,MATCH('RELATÓRIO DE VENDAS'!D71,CUSTOS!D:D,0))</f>
        <v>49.77</v>
      </c>
      <c r="D71" s="5" t="s">
        <v>9</v>
      </c>
      <c r="E71" s="5" t="s">
        <v>10</v>
      </c>
      <c r="F71" s="5" t="s">
        <v>105</v>
      </c>
      <c r="G71" s="6">
        <v>188.4</v>
      </c>
      <c r="H71" s="7">
        <f t="shared" si="1"/>
        <v>0.73582802547770698</v>
      </c>
    </row>
    <row r="72" spans="1:8" x14ac:dyDescent="0.25">
      <c r="A72" s="2">
        <v>45365</v>
      </c>
      <c r="B72" s="3" t="s">
        <v>14</v>
      </c>
      <c r="C72" s="4">
        <f>INDEX(CUSTOS!B:B,MATCH('RELATÓRIO DE VENDAS'!D72,CUSTOS!D:D,0))</f>
        <v>48.11</v>
      </c>
      <c r="D72" s="5" t="s">
        <v>53</v>
      </c>
      <c r="E72" s="5" t="s">
        <v>16</v>
      </c>
      <c r="F72" s="5" t="s">
        <v>106</v>
      </c>
      <c r="G72" s="6">
        <v>178.9</v>
      </c>
      <c r="H72" s="7">
        <f t="shared" si="1"/>
        <v>0.73107881498043614</v>
      </c>
    </row>
    <row r="73" spans="1:8" x14ac:dyDescent="0.25">
      <c r="A73" s="2">
        <v>45366</v>
      </c>
      <c r="B73" s="3" t="s">
        <v>14</v>
      </c>
      <c r="C73" s="4">
        <f>INDEX(CUSTOS!B:B,MATCH('RELATÓRIO DE VENDAS'!D73,CUSTOS!D:D,0))</f>
        <v>28.94</v>
      </c>
      <c r="D73" s="5" t="s">
        <v>107</v>
      </c>
      <c r="E73" s="5" t="s">
        <v>10</v>
      </c>
      <c r="F73" s="5" t="s">
        <v>108</v>
      </c>
      <c r="G73" s="6">
        <v>145.1</v>
      </c>
      <c r="H73" s="7">
        <f t="shared" si="1"/>
        <v>0.80055134390075811</v>
      </c>
    </row>
    <row r="74" spans="1:8" x14ac:dyDescent="0.25">
      <c r="A74" s="2">
        <v>45367</v>
      </c>
      <c r="B74" s="3" t="s">
        <v>14</v>
      </c>
      <c r="C74" s="4">
        <f>INDEX(CUSTOS!B:B,MATCH('RELATÓRIO DE VENDAS'!D74,CUSTOS!D:D,0))</f>
        <v>26.06</v>
      </c>
      <c r="D74" s="5" t="s">
        <v>25</v>
      </c>
      <c r="E74" s="5" t="s">
        <v>16</v>
      </c>
      <c r="F74" s="5" t="s">
        <v>109</v>
      </c>
      <c r="G74" s="6">
        <v>123</v>
      </c>
      <c r="H74" s="7">
        <f t="shared" si="1"/>
        <v>0.78813008130081297</v>
      </c>
    </row>
    <row r="75" spans="1:8" x14ac:dyDescent="0.25">
      <c r="A75" s="2">
        <v>45368</v>
      </c>
      <c r="B75" s="3" t="s">
        <v>33</v>
      </c>
      <c r="C75" s="4">
        <f>INDEX(CUSTOS!B:B,MATCH('RELATÓRIO DE VENDAS'!D75,CUSTOS!D:D,0))</f>
        <v>47.48</v>
      </c>
      <c r="D75" s="5" t="s">
        <v>77</v>
      </c>
      <c r="E75" s="5" t="s">
        <v>16</v>
      </c>
      <c r="F75" s="5" t="s">
        <v>110</v>
      </c>
      <c r="G75" s="6">
        <v>159.19999999999999</v>
      </c>
      <c r="H75" s="7">
        <f t="shared" si="1"/>
        <v>0.7017587939698493</v>
      </c>
    </row>
    <row r="76" spans="1:8" x14ac:dyDescent="0.25">
      <c r="A76" s="2">
        <v>45369</v>
      </c>
      <c r="B76" s="3" t="s">
        <v>33</v>
      </c>
      <c r="C76" s="4">
        <f>INDEX(CUSTOS!B:B,MATCH('RELATÓRIO DE VENDAS'!D76,CUSTOS!D:D,0))</f>
        <v>43.23</v>
      </c>
      <c r="D76" s="5" t="s">
        <v>60</v>
      </c>
      <c r="E76" s="5" t="s">
        <v>16</v>
      </c>
      <c r="F76" s="5" t="s">
        <v>111</v>
      </c>
      <c r="G76" s="6">
        <v>197.5</v>
      </c>
      <c r="H76" s="7">
        <f t="shared" si="1"/>
        <v>0.78111392405063296</v>
      </c>
    </row>
    <row r="77" spans="1:8" x14ac:dyDescent="0.25">
      <c r="A77" s="2">
        <v>45370</v>
      </c>
      <c r="B77" s="3" t="s">
        <v>14</v>
      </c>
      <c r="C77" s="4">
        <f>INDEX(CUSTOS!B:B,MATCH('RELATÓRIO DE VENDAS'!D77,CUSTOS!D:D,0))</f>
        <v>28.94</v>
      </c>
      <c r="D77" s="5" t="s">
        <v>107</v>
      </c>
      <c r="E77" s="5" t="s">
        <v>10</v>
      </c>
      <c r="F77" s="5" t="s">
        <v>112</v>
      </c>
      <c r="G77" s="6">
        <v>100.5</v>
      </c>
      <c r="H77" s="7">
        <f t="shared" si="1"/>
        <v>0.71203980099502495</v>
      </c>
    </row>
    <row r="78" spans="1:8" x14ac:dyDescent="0.25">
      <c r="A78" s="2">
        <v>45371</v>
      </c>
      <c r="B78" s="3" t="s">
        <v>33</v>
      </c>
      <c r="C78" s="4">
        <f>INDEX(CUSTOS!B:B,MATCH('RELATÓRIO DE VENDAS'!D78,CUSTOS!D:D,0))</f>
        <v>34.549999999999997</v>
      </c>
      <c r="D78" s="5" t="s">
        <v>34</v>
      </c>
      <c r="E78" s="5" t="s">
        <v>10</v>
      </c>
      <c r="F78" s="5" t="s">
        <v>113</v>
      </c>
      <c r="G78" s="6">
        <v>101</v>
      </c>
      <c r="H78" s="7">
        <f t="shared" si="1"/>
        <v>0.65792079207920795</v>
      </c>
    </row>
    <row r="79" spans="1:8" x14ac:dyDescent="0.25">
      <c r="A79" s="2">
        <v>45372</v>
      </c>
      <c r="B79" s="3" t="s">
        <v>33</v>
      </c>
      <c r="C79" s="4">
        <f>INDEX(CUSTOS!B:B,MATCH('RELATÓRIO DE VENDAS'!D79,CUSTOS!D:D,0))</f>
        <v>47.48</v>
      </c>
      <c r="D79" s="5" t="s">
        <v>77</v>
      </c>
      <c r="E79" s="5" t="s">
        <v>10</v>
      </c>
      <c r="F79" s="5" t="s">
        <v>114</v>
      </c>
      <c r="G79" s="6">
        <v>144.6</v>
      </c>
      <c r="H79" s="7">
        <f t="shared" si="1"/>
        <v>0.67164591977869992</v>
      </c>
    </row>
    <row r="80" spans="1:8" x14ac:dyDescent="0.25">
      <c r="A80" s="2">
        <v>45373</v>
      </c>
      <c r="B80" s="3" t="s">
        <v>8</v>
      </c>
      <c r="C80" s="4">
        <f>INDEX(CUSTOS!B:B,MATCH('RELATÓRIO DE VENDAS'!D80,CUSTOS!D:D,0))</f>
        <v>49.77</v>
      </c>
      <c r="D80" s="5" t="s">
        <v>9</v>
      </c>
      <c r="E80" s="5" t="s">
        <v>10</v>
      </c>
      <c r="F80" s="5" t="s">
        <v>115</v>
      </c>
      <c r="G80" s="6">
        <v>125.8</v>
      </c>
      <c r="H80" s="7">
        <f t="shared" si="1"/>
        <v>0.6043720190779015</v>
      </c>
    </row>
    <row r="81" spans="1:8" x14ac:dyDescent="0.25">
      <c r="A81" s="2">
        <v>45374</v>
      </c>
      <c r="B81" s="3" t="s">
        <v>33</v>
      </c>
      <c r="C81" s="4">
        <f>INDEX(CUSTOS!B:B,MATCH('RELATÓRIO DE VENDAS'!D81,CUSTOS!D:D,0))</f>
        <v>42.15</v>
      </c>
      <c r="D81" s="5" t="s">
        <v>67</v>
      </c>
      <c r="E81" s="5" t="s">
        <v>10</v>
      </c>
      <c r="F81" s="5" t="s">
        <v>116</v>
      </c>
      <c r="G81" s="6">
        <v>124.4</v>
      </c>
      <c r="H81" s="7">
        <f t="shared" si="1"/>
        <v>0.66117363344051439</v>
      </c>
    </row>
    <row r="82" spans="1:8" x14ac:dyDescent="0.25">
      <c r="A82" s="2">
        <v>45375</v>
      </c>
      <c r="B82" s="3" t="s">
        <v>22</v>
      </c>
      <c r="C82" s="4">
        <f>INDEX(CUSTOS!B:B,MATCH('RELATÓRIO DE VENDAS'!D82,CUSTOS!D:D,0))</f>
        <v>28.24</v>
      </c>
      <c r="D82" s="5" t="s">
        <v>80</v>
      </c>
      <c r="E82" s="5" t="s">
        <v>10</v>
      </c>
      <c r="F82" s="5" t="s">
        <v>117</v>
      </c>
      <c r="G82" s="6">
        <v>117.1</v>
      </c>
      <c r="H82" s="7">
        <f t="shared" si="1"/>
        <v>0.75883859948761745</v>
      </c>
    </row>
    <row r="83" spans="1:8" x14ac:dyDescent="0.25">
      <c r="A83" s="2">
        <v>45376</v>
      </c>
      <c r="B83" s="3" t="s">
        <v>8</v>
      </c>
      <c r="C83" s="4">
        <f>INDEX(CUSTOS!B:B,MATCH('RELATÓRIO DE VENDAS'!D83,CUSTOS!D:D,0))</f>
        <v>45.09</v>
      </c>
      <c r="D83" s="5" t="s">
        <v>12</v>
      </c>
      <c r="E83" s="5" t="s">
        <v>16</v>
      </c>
      <c r="F83" s="5" t="s">
        <v>118</v>
      </c>
      <c r="G83" s="6">
        <v>110.6</v>
      </c>
      <c r="H83" s="7">
        <f t="shared" si="1"/>
        <v>0.59231464737793849</v>
      </c>
    </row>
    <row r="84" spans="1:8" x14ac:dyDescent="0.25">
      <c r="A84" s="2">
        <v>45377</v>
      </c>
      <c r="B84" s="3" t="s">
        <v>33</v>
      </c>
      <c r="C84" s="4">
        <f>INDEX(CUSTOS!B:B,MATCH('RELATÓRIO DE VENDAS'!D84,CUSTOS!D:D,0))</f>
        <v>43.67</v>
      </c>
      <c r="D84" s="5" t="s">
        <v>69</v>
      </c>
      <c r="E84" s="5" t="s">
        <v>16</v>
      </c>
      <c r="F84" s="5" t="s">
        <v>119</v>
      </c>
      <c r="G84" s="6">
        <v>170.8</v>
      </c>
      <c r="H84" s="7">
        <f t="shared" si="1"/>
        <v>0.74432084309133495</v>
      </c>
    </row>
    <row r="85" spans="1:8" x14ac:dyDescent="0.25">
      <c r="A85" s="2">
        <v>45379</v>
      </c>
      <c r="B85" s="3" t="s">
        <v>14</v>
      </c>
      <c r="C85" s="4">
        <f>INDEX(CUSTOS!B:B,MATCH('RELATÓRIO DE VENDAS'!D85,CUSTOS!D:D,0))</f>
        <v>48.11</v>
      </c>
      <c r="D85" s="5" t="s">
        <v>53</v>
      </c>
      <c r="E85" s="5" t="s">
        <v>16</v>
      </c>
      <c r="F85" s="5" t="s">
        <v>120</v>
      </c>
      <c r="G85" s="6">
        <v>186.2</v>
      </c>
      <c r="H85" s="7">
        <f t="shared" si="1"/>
        <v>0.74162191192266369</v>
      </c>
    </row>
    <row r="86" spans="1:8" x14ac:dyDescent="0.25">
      <c r="A86" s="2">
        <v>45381</v>
      </c>
      <c r="B86" s="3" t="s">
        <v>14</v>
      </c>
      <c r="C86" s="4">
        <f>INDEX(CUSTOS!B:B,MATCH('RELATÓRIO DE VENDAS'!D86,CUSTOS!D:D,0))</f>
        <v>26.06</v>
      </c>
      <c r="D86" s="5" t="s">
        <v>25</v>
      </c>
      <c r="E86" s="5" t="s">
        <v>16</v>
      </c>
      <c r="F86" s="5" t="s">
        <v>121</v>
      </c>
      <c r="G86" s="6">
        <v>114</v>
      </c>
      <c r="H86" s="7">
        <f t="shared" si="1"/>
        <v>0.77140350877192976</v>
      </c>
    </row>
    <row r="87" spans="1:8" x14ac:dyDescent="0.25">
      <c r="A87" s="2">
        <v>45383</v>
      </c>
      <c r="B87" s="3" t="s">
        <v>33</v>
      </c>
      <c r="C87" s="4">
        <f>INDEX(CUSTOS!B:B,MATCH('RELATÓRIO DE VENDAS'!D87,CUSTOS!D:D,0))</f>
        <v>47.48</v>
      </c>
      <c r="D87" s="5" t="s">
        <v>77</v>
      </c>
      <c r="E87" s="5" t="s">
        <v>16</v>
      </c>
      <c r="F87" s="5" t="s">
        <v>122</v>
      </c>
      <c r="G87" s="6">
        <v>193.9</v>
      </c>
      <c r="H87" s="7">
        <f t="shared" si="1"/>
        <v>0.75513151108818988</v>
      </c>
    </row>
    <row r="88" spans="1:8" x14ac:dyDescent="0.25">
      <c r="A88" s="2">
        <v>45384</v>
      </c>
      <c r="B88" s="3" t="s">
        <v>14</v>
      </c>
      <c r="C88" s="4">
        <f>INDEX(CUSTOS!B:B,MATCH('RELATÓRIO DE VENDAS'!D88,CUSTOS!D:D,0))</f>
        <v>26.06</v>
      </c>
      <c r="D88" s="5" t="s">
        <v>25</v>
      </c>
      <c r="E88" s="5" t="s">
        <v>10</v>
      </c>
      <c r="F88" s="5" t="s">
        <v>123</v>
      </c>
      <c r="G88" s="6">
        <v>175.7</v>
      </c>
      <c r="H88" s="7">
        <f t="shared" si="1"/>
        <v>0.85167899829254412</v>
      </c>
    </row>
    <row r="89" spans="1:8" x14ac:dyDescent="0.25">
      <c r="A89" s="2">
        <v>45385</v>
      </c>
      <c r="B89" s="3" t="s">
        <v>8</v>
      </c>
      <c r="C89" s="4">
        <f>INDEX(CUSTOS!B:B,MATCH('RELATÓRIO DE VENDAS'!D89,CUSTOS!D:D,0))</f>
        <v>25.1</v>
      </c>
      <c r="D89" s="5" t="s">
        <v>40</v>
      </c>
      <c r="E89" s="5" t="s">
        <v>10</v>
      </c>
      <c r="F89" s="5" t="s">
        <v>124</v>
      </c>
      <c r="G89" s="6">
        <v>112.6</v>
      </c>
      <c r="H89" s="7">
        <f t="shared" si="1"/>
        <v>0.77708703374777977</v>
      </c>
    </row>
    <row r="90" spans="1:8" x14ac:dyDescent="0.25">
      <c r="A90" s="2">
        <v>45387</v>
      </c>
      <c r="B90" s="3" t="s">
        <v>14</v>
      </c>
      <c r="C90" s="4">
        <f>INDEX(CUSTOS!B:B,MATCH('RELATÓRIO DE VENDAS'!D90,CUSTOS!D:D,0))</f>
        <v>41.34</v>
      </c>
      <c r="D90" s="5" t="s">
        <v>47</v>
      </c>
      <c r="E90" s="5" t="s">
        <v>16</v>
      </c>
      <c r="F90" s="5" t="s">
        <v>125</v>
      </c>
      <c r="G90" s="6">
        <v>167.7</v>
      </c>
      <c r="H90" s="7">
        <f t="shared" si="1"/>
        <v>0.75348837209302322</v>
      </c>
    </row>
    <row r="91" spans="1:8" x14ac:dyDescent="0.25">
      <c r="A91" s="2">
        <v>45388</v>
      </c>
      <c r="B91" s="3" t="s">
        <v>22</v>
      </c>
      <c r="C91" s="4">
        <f>INDEX(CUSTOS!B:B,MATCH('RELATÓRIO DE VENDAS'!D91,CUSTOS!D:D,0))</f>
        <v>33.69</v>
      </c>
      <c r="D91" s="5" t="s">
        <v>27</v>
      </c>
      <c r="E91" s="5" t="s">
        <v>10</v>
      </c>
      <c r="F91" s="5" t="s">
        <v>126</v>
      </c>
      <c r="G91" s="6">
        <v>145.80000000000001</v>
      </c>
      <c r="H91" s="7">
        <f t="shared" si="1"/>
        <v>0.76893004115226338</v>
      </c>
    </row>
    <row r="92" spans="1:8" x14ac:dyDescent="0.25">
      <c r="A92" s="2">
        <v>45389</v>
      </c>
      <c r="B92" s="3" t="s">
        <v>14</v>
      </c>
      <c r="C92" s="4">
        <f>INDEX(CUSTOS!B:B,MATCH('RELATÓRIO DE VENDAS'!D92,CUSTOS!D:D,0))</f>
        <v>48.11</v>
      </c>
      <c r="D92" s="5" t="s">
        <v>53</v>
      </c>
      <c r="E92" s="5" t="s">
        <v>10</v>
      </c>
      <c r="F92" s="5" t="s">
        <v>127</v>
      </c>
      <c r="G92" s="6">
        <v>197.4</v>
      </c>
      <c r="H92" s="7">
        <f t="shared" si="1"/>
        <v>0.75628166160081067</v>
      </c>
    </row>
    <row r="93" spans="1:8" x14ac:dyDescent="0.25">
      <c r="A93" s="2">
        <v>45390</v>
      </c>
      <c r="B93" s="3" t="s">
        <v>33</v>
      </c>
      <c r="C93" s="4">
        <f>INDEX(CUSTOS!B:B,MATCH('RELATÓRIO DE VENDAS'!D93,CUSTOS!D:D,0))</f>
        <v>28.98</v>
      </c>
      <c r="D93" s="5" t="s">
        <v>101</v>
      </c>
      <c r="E93" s="5" t="s">
        <v>16</v>
      </c>
      <c r="F93" s="5" t="s">
        <v>128</v>
      </c>
      <c r="G93" s="6">
        <v>167.6</v>
      </c>
      <c r="H93" s="7">
        <f t="shared" si="1"/>
        <v>0.82708830548926016</v>
      </c>
    </row>
    <row r="94" spans="1:8" x14ac:dyDescent="0.25">
      <c r="A94" s="2">
        <v>45391</v>
      </c>
      <c r="B94" s="3" t="s">
        <v>8</v>
      </c>
      <c r="C94" s="4">
        <f>INDEX(CUSTOS!B:B,MATCH('RELATÓRIO DE VENDAS'!D94,CUSTOS!D:D,0))</f>
        <v>28.5</v>
      </c>
      <c r="D94" s="5" t="s">
        <v>51</v>
      </c>
      <c r="E94" s="5" t="s">
        <v>16</v>
      </c>
      <c r="F94" s="5" t="s">
        <v>129</v>
      </c>
      <c r="G94" s="6">
        <v>157.69999999999999</v>
      </c>
      <c r="H94" s="7">
        <f t="shared" si="1"/>
        <v>0.81927710843373491</v>
      </c>
    </row>
    <row r="95" spans="1:8" x14ac:dyDescent="0.25">
      <c r="A95" s="2">
        <v>45392</v>
      </c>
      <c r="B95" s="3" t="s">
        <v>33</v>
      </c>
      <c r="C95" s="4">
        <f>INDEX(CUSTOS!B:B,MATCH('RELATÓRIO DE VENDAS'!D95,CUSTOS!D:D,0))</f>
        <v>43.23</v>
      </c>
      <c r="D95" s="5" t="s">
        <v>60</v>
      </c>
      <c r="E95" s="5" t="s">
        <v>10</v>
      </c>
      <c r="F95" s="5" t="s">
        <v>130</v>
      </c>
      <c r="G95" s="6">
        <v>130.19999999999999</v>
      </c>
      <c r="H95" s="7">
        <f t="shared" si="1"/>
        <v>0.66797235023041479</v>
      </c>
    </row>
    <row r="96" spans="1:8" x14ac:dyDescent="0.25">
      <c r="A96" s="2">
        <v>45397</v>
      </c>
      <c r="B96" s="3" t="s">
        <v>22</v>
      </c>
      <c r="C96" s="4">
        <f>INDEX(CUSTOS!B:B,MATCH('RELATÓRIO DE VENDAS'!D96,CUSTOS!D:D,0))</f>
        <v>28.24</v>
      </c>
      <c r="D96" s="5" t="s">
        <v>80</v>
      </c>
      <c r="E96" s="5" t="s">
        <v>10</v>
      </c>
      <c r="F96" s="5" t="s">
        <v>131</v>
      </c>
      <c r="G96" s="6">
        <v>177.6</v>
      </c>
      <c r="H96" s="7">
        <f t="shared" si="1"/>
        <v>0.84099099099099095</v>
      </c>
    </row>
    <row r="97" spans="1:8" x14ac:dyDescent="0.25">
      <c r="A97" s="2">
        <v>45398</v>
      </c>
      <c r="B97" s="3" t="s">
        <v>22</v>
      </c>
      <c r="C97" s="4">
        <f>INDEX(CUSTOS!B:B,MATCH('RELATÓRIO DE VENDAS'!D97,CUSTOS!D:D,0))</f>
        <v>48.77</v>
      </c>
      <c r="D97" s="5" t="s">
        <v>45</v>
      </c>
      <c r="E97" s="5" t="s">
        <v>10</v>
      </c>
      <c r="F97" s="5" t="s">
        <v>132</v>
      </c>
      <c r="G97" s="6">
        <v>101.6</v>
      </c>
      <c r="H97" s="7">
        <f t="shared" si="1"/>
        <v>0.51998031496062991</v>
      </c>
    </row>
    <row r="98" spans="1:8" x14ac:dyDescent="0.25">
      <c r="A98" s="2">
        <v>45399</v>
      </c>
      <c r="B98" s="3" t="s">
        <v>8</v>
      </c>
      <c r="C98" s="4">
        <f>INDEX(CUSTOS!B:B,MATCH('RELATÓRIO DE VENDAS'!D98,CUSTOS!D:D,0))</f>
        <v>46.74</v>
      </c>
      <c r="D98" s="5" t="s">
        <v>83</v>
      </c>
      <c r="E98" s="5" t="s">
        <v>10</v>
      </c>
      <c r="F98" s="5" t="s">
        <v>133</v>
      </c>
      <c r="G98" s="6">
        <v>166.9</v>
      </c>
      <c r="H98" s="7">
        <f t="shared" si="1"/>
        <v>0.71995206710605153</v>
      </c>
    </row>
    <row r="99" spans="1:8" x14ac:dyDescent="0.25">
      <c r="A99" s="2">
        <v>45400</v>
      </c>
      <c r="B99" s="3" t="s">
        <v>22</v>
      </c>
      <c r="C99" s="4">
        <f>INDEX(CUSTOS!B:B,MATCH('RELATÓRIO DE VENDAS'!D99,CUSTOS!D:D,0))</f>
        <v>28.24</v>
      </c>
      <c r="D99" s="5" t="s">
        <v>80</v>
      </c>
      <c r="E99" s="5" t="s">
        <v>10</v>
      </c>
      <c r="F99" s="5" t="s">
        <v>134</v>
      </c>
      <c r="G99" s="6">
        <v>154</v>
      </c>
      <c r="H99" s="7">
        <f t="shared" si="1"/>
        <v>0.8166233766233767</v>
      </c>
    </row>
    <row r="100" spans="1:8" x14ac:dyDescent="0.25">
      <c r="A100" s="2">
        <v>45402</v>
      </c>
      <c r="B100" s="3" t="s">
        <v>33</v>
      </c>
      <c r="C100" s="4">
        <f>INDEX(CUSTOS!B:B,MATCH('RELATÓRIO DE VENDAS'!D100,CUSTOS!D:D,0))</f>
        <v>42.15</v>
      </c>
      <c r="D100" s="5" t="s">
        <v>67</v>
      </c>
      <c r="E100" s="5" t="s">
        <v>10</v>
      </c>
      <c r="F100" s="5" t="s">
        <v>135</v>
      </c>
      <c r="G100" s="6">
        <v>152.6</v>
      </c>
      <c r="H100" s="7">
        <f t="shared" si="1"/>
        <v>0.72378768020969853</v>
      </c>
    </row>
  </sheetData>
  <pageMargins left="0.511811024" right="0.511811024" top="0.78740157499999996" bottom="0.78740157499999996" header="0.31496062000000002" footer="0.31496062000000002"/>
  <ignoredErrors>
    <ignoredError sqref="C2:C3 C4:C10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CUSTOS</vt:lpstr>
      <vt:lpstr>RELATÓRIO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Aoki</dc:creator>
  <cp:lastModifiedBy>Thiago Aoki</cp:lastModifiedBy>
  <dcterms:created xsi:type="dcterms:W3CDTF">2023-11-28T09:11:10Z</dcterms:created>
  <dcterms:modified xsi:type="dcterms:W3CDTF">2023-11-28T09:32:25Z</dcterms:modified>
</cp:coreProperties>
</file>