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Projetos\Estudos\Excel\Clean, Analyze and Present\"/>
    </mc:Choice>
  </mc:AlternateContent>
  <xr:revisionPtr revIDLastSave="0" documentId="13_ncr:1_{41E5F46B-9441-47EF-B492-742BE10C1624}" xr6:coauthVersionLast="47" xr6:coauthVersionMax="47" xr10:uidLastSave="{00000000-0000-0000-0000-000000000000}"/>
  <bookViews>
    <workbookView xWindow="20370" yWindow="-120" windowWidth="20640" windowHeight="11760" xr2:uid="{26D4546B-D2A1-4444-8EAF-A6228F96F0C1}"/>
  </bookViews>
  <sheets>
    <sheet name="NZ Staff" sheetId="1" r:id="rId1"/>
    <sheet name="India Staff" sheetId="2" r:id="rId2"/>
    <sheet name="ALL Staff" sheetId="3" r:id="rId3"/>
  </sheets>
  <definedNames>
    <definedName name="_xlnm._FilterDatabase" localSheetId="1" hidden="1">'India Staff'!$B$2:$H$114</definedName>
    <definedName name="_xlnm._FilterDatabase" localSheetId="0" hidden="1">'NZ Staff'!$C$5:$I$105</definedName>
    <definedName name="DadosExternos_1" localSheetId="2" hidden="1">'ALL Staff'!$A$1:$H$184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N5" i="3"/>
  <c r="N4" i="3"/>
  <c r="M5" i="3"/>
  <c r="M4" i="3"/>
  <c r="M3" i="3"/>
  <c r="M8" i="3" s="1"/>
  <c r="F106" i="1"/>
  <c r="H106" i="1"/>
  <c r="I106" i="1"/>
  <c r="M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2BAF9-3678-4269-BA92-F55AC4057CFB}" keepAlive="1" name="Consulta - India_staff" description="Conexão com a consulta 'India_staff' na pasta de trabalho." type="5" refreshedVersion="0" background="1">
    <dbPr connection="Provider=Microsoft.Mashup.OleDb.1;Data Source=$Workbook$;Location=India_staff;Extended Properties=&quot;&quot;" command="SELECT * FROM [India_staff]"/>
  </connection>
  <connection id="2" xr16:uid="{4F49D126-B214-4713-B435-919FBAB49353}" keepAlive="1" name="Consulta - Nz_staff" description="Conexão com a consulta 'Nz_staff' na pasta de trabalho." type="5" refreshedVersion="0" background="1">
    <dbPr connection="Provider=Microsoft.Mashup.OleDb.1;Data Source=$Workbook$;Location=Nz_staff;Extended Properties=&quot;&quot;" command="SELECT * FROM [Nz_staff]"/>
  </connection>
  <connection id="3" xr16:uid="{8CB590DD-D8F8-458B-866A-B5BB6DBF704A}" keepAlive="1" name="Consulta - Staff" description="Conexão com a consulta 'Staff' na pasta de trabalho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<sst xmlns="http://schemas.openxmlformats.org/spreadsheetml/2006/main" count="1785" uniqueCount="217">
  <si>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</si>
  <si>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</si>
  <si>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</si>
  <si>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</si>
  <si>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</si>
  <si>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</si>
  <si>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</si>
  <si>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</si>
  <si>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</si>
  <si>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</si>
  <si>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</si>
  <si>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</si>
  <si>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</si>
  <si>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</si>
  <si>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</si>
  <si>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</si>
  <si>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</si>
  <si>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</si>
  <si>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</si>
  <si>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</si>
  <si>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</si>
  <si>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</si>
  <si>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</si>
  <si>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</si>
  <si>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</si>
  <si>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</si>
  <si>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</si>
  <si>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</si>
  <si>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</si>
  <si>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</si>
  <si>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</si>
  <si>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</si>
  <si>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</si>
  <si>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</si>
  <si>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</si>
  <si>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</si>
  <si>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</si>
  <si>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</si>
  <si>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</si>
  <si>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</si>
  <si>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</si>
  <si>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</si>
  <si>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</si>
  <si>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</si>
  <si>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</si>
  <si>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</si>
  <si>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</si>
  <si>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</si>
  <si>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</si>
  <si>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</si>
  <si>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</si>
  <si>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</si>
  <si>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</si>
  <si>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</si>
  <si>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</si>
  <si>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</si>
  <si>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</si>
  <si>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</si>
  <si>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</si>
  <si>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</si>
  <si>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</si>
  <si>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</si>
  <si>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</si>
  <si>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</si>
  <si>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</si>
  <si>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</si>
  <si>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</si>
  <si>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</si>
  <si>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</si>
  <si>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</si>
  <si>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</si>
  <si>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</si>
  <si>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</si>
  <si>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</si>
  <si>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</si>
  <si>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</si>
  <si>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</si>
  <si>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</si>
  <si>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</si>
  <si>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</si>
  <si>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</si>
  <si>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</si>
  <si>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</si>
  <si>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</si>
  <si>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</si>
  <si>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</si>
  <si>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</si>
  <si>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</si>
  <si>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</si>
  <si>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</si>
  <si>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</si>
  <si>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</si>
  <si>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</si>
  <si>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</si>
  <si>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</si>
  <si>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</si>
  <si>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</si>
  <si>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</si>
  <si>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</si>
  <si>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</si>
  <si>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</si>
  <si>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</si>
  <si>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</si>
  <si>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</si>
  <si>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</si>
  <si>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</si>
  <si>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</si>
  <si>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</si>
  <si>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</si>
  <si>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</si>
  <si>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</si>
  <si>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</si>
  <si>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</si>
  <si>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</si>
  <si>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</si>
  <si>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</si>
  <si>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</si>
  <si>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</si>
  <si>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</si>
  <si>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</si>
  <si>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</si>
  <si>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</si>
  <si>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</si>
  <si>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</si>
  <si>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</si>
  <si>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</si>
  <si>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</si>
  <si>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</si>
  <si>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</si>
  <si>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</si>
  <si>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</si>
  <si>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</si>
  <si>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</si>
  <si>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</si>
  <si>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</si>
  <si>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</si>
  <si>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</si>
  <si>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</si>
  <si>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</si>
  <si>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</si>
  <si>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</si>
  <si>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</si>
  <si>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</si>
  <si>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</si>
  <si>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</si>
  <si>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</si>
  <si>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</si>
  <si>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</si>
  <si>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</si>
  <si>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</si>
  <si>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</si>
  <si>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</si>
  <si>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</si>
  <si>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</si>
  <si>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</si>
  <si>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</si>
  <si>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</si>
  <si>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</si>
  <si>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</si>
  <si>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</si>
  <si>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</si>
  <si>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</si>
  <si>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</si>
  <si>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</si>
  <si>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</si>
  <si>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</si>
  <si>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</si>
  <si>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</si>
  <si>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</si>
  <si>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</si>
  <si>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</si>
  <si>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</si>
  <si>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</si>
  <si>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</si>
  <si>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</si>
  <si>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</si>
  <si>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</si>
  <si>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</si>
  <si>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</si>
  <si>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</si>
  <si>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</si>
  <si>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</si>
  <si>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</si>
  <si>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</si>
  <si>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</si>
  <si>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</si>
  <si>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</si>
  <si>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</si>
  <si>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</si>
  <si>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</si>
  <si>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</si>
  <si>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</si>
  <si>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</si>
  <si>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</si>
  <si>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</si>
  <si>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</si>
  <si>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</si>
  <si>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</si>
  <si>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</si>
  <si>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</si>
  <si>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</si>
  <si>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</si>
  <si>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</si>
  <si>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</si>
  <si>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</si>
  <si>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IND</t>
  </si>
  <si>
    <t>Other</t>
  </si>
  <si>
    <t>NZ</t>
  </si>
  <si>
    <t>Count of employees</t>
  </si>
  <si>
    <t>Average Salary</t>
  </si>
  <si>
    <t>Average Tenue</t>
  </si>
  <si>
    <t>Female Ratio %</t>
  </si>
  <si>
    <t xml:space="preserve"> </t>
  </si>
  <si>
    <t>Average Age</t>
  </si>
  <si>
    <t>Tenure</t>
  </si>
  <si>
    <t>Female Count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</si>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</sst>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0" fontId="4" fillId="4" borderId="0" xfId="0" applyFont="1" applyFill="1"/>
    <xf numFmtId="0" fontId="0" fillId="5" borderId="1" xfId="0" applyFont="1" applyFill="1" applyBorder="1"/>
    <xf numFmtId="0" fontId="0" fillId="0" borderId="0" xfId="0" applyAlignment="1">
      <alignment wrapText="1"/>
    </xf>
  </cellXfs>
  <cellStyles count="2">
    <cellStyle name="Moeda" xfId="1" builtinId="4"/>
    <cellStyle name="Normal" xfId="0" builtinId="0"/>
  </cellStyles>
  <dxfs count="9">
    <dxf>
      <numFmt numFmtId="2" formatCode="0.0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0" formatCode="dd/mmm/yy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0437E49-23A0-4520-BCA0-65BD876BA6D6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ame" tableColumnId="9"/>
      <queryTableField id="2" name="Gender" tableColumnId="2"/>
      <queryTableField id="3" name="Age" tableColumnId="3"/>
      <queryTableField id="4" name="Rating" tableColumnId="4"/>
      <queryTableField id="5" name="Date Joined" tableColumnId="5"/>
      <queryTableField id="6" name="Department" tableColumnId="6"/>
      <queryTableField id="7" name="Salary" tableColumnId="7"/>
      <queryTableField id="8" name="Country" tableColumnId="8"/>
      <queryTableField id="9" dataBound="0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85C83-B307-4DE9-A1D5-63FA7453766F}" name="Nz_staff" displayName="Nz_staff" ref="C5:I106" totalsRowCount="1">
  <autoFilter ref="C5:I105" xr:uid="{FF985C83-B307-4DE9-A1D5-63FA7453766F}"/>
  <tableColumns count="7">
    <tableColumn id="1" xr3:uid="{5913C069-8BCE-42EA-A3A1-B0C58F98BD5C}" name="Name" totalsRowLabel="Total"/>
    <tableColumn id="2" xr3:uid="{406C0A7A-5168-48CB-A1B5-AF86D98D5EC5}" name="Gender"/>
    <tableColumn id="3" xr3:uid="{7EE80EA2-055F-44D3-A5CE-ADD5DDABD71D}" name="Department"/>
    <tableColumn id="4" xr3:uid="{8BEA3C84-4D45-49F9-95E7-F7BC9F521D18}" name="Age" totalsRowFunction="average"/>
    <tableColumn id="5" xr3:uid="{BC7EAFBE-7DBF-420A-8211-2825B1F01CCB}" name="Date Joined"/>
    <tableColumn id="6" xr3:uid="{57079D29-6BF0-40E8-9FE0-387370D4D7D2}" name="Salary" totalsRowFunction="average" dataDxfId="7" totalsRowDxfId="6"/>
    <tableColumn id="7" xr3:uid="{FA95F663-2763-4605-9DD6-DB758EFA80EE}" name="Rating" totalsRowFunction="count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B8250C-52C8-404D-A5F5-33336EE4A735}" name="india_staff" displayName="india_staff" ref="B2:H114" totalsRowShown="0">
  <autoFilter ref="B2:H114" xr:uid="{BDB8250C-52C8-404D-A5F5-33336EE4A735}"/>
  <tableColumns count="7">
    <tableColumn id="1" xr3:uid="{280462E0-2B1E-4350-8319-FA0467B6F2E9}" name="Name"/>
    <tableColumn id="2" xr3:uid="{18397F52-0D41-4BDC-A520-18EA30EF3E93}" name="Gender"/>
    <tableColumn id="3" xr3:uid="{3F8352D8-C8E9-42F5-9A3A-DB0D641FDD8D}" name="Age"/>
    <tableColumn id="4" xr3:uid="{E0782A16-15CE-4D1B-B5BB-8F7545AFF229}" name="Rating"/>
    <tableColumn id="5" xr3:uid="{AA196FB8-6562-4773-87A3-DFE17585A22D}" name="Date Joined" dataDxfId="5"/>
    <tableColumn id="6" xr3:uid="{DACFF4A5-8B6A-4561-8AEF-8D8E5A583D19}" name="Department"/>
    <tableColumn id="7" xr3:uid="{C762DBBF-072D-40F7-9D65-B980913E481C}" name="Sal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F7C4FB-1C7D-4E9E-BB05-269E7ED3A2BA}" name="Staff" displayName="Staff" ref="A1:I184" tableType="queryTable" totalsRowShown="0">
  <autoFilter ref="A1:I184" xr:uid="{ABF7C4FB-1C7D-4E9E-BB05-269E7ED3A2BA}"/>
  <tableColumns count="9">
    <tableColumn id="9" xr3:uid="{58082F1B-9C96-4289-9310-0EC878061500}" uniqueName="9" name="Name" queryTableFieldId="1" dataDxfId="4"/>
    <tableColumn id="2" xr3:uid="{463948FA-A1AE-42D8-A8D9-D60C0E8A24FB}" uniqueName="2" name="Gender" queryTableFieldId="2" dataDxfId="3"/>
    <tableColumn id="3" xr3:uid="{B0BF8346-851B-4B66-80FE-6CFA06FBCC5E}" uniqueName="3" name="Age" queryTableFieldId="3"/>
    <tableColumn id="4" xr3:uid="{052DC2C9-3759-45DD-8BCA-4226CB2721D6}" uniqueName="4" name="Rating" queryTableFieldId="4"/>
    <tableColumn id="5" xr3:uid="{D65803DB-697E-4B1C-B8D3-BDFCE48071EC}" uniqueName="5" name="Date Joined" queryTableFieldId="5" dataDxfId="2"/>
    <tableColumn id="6" xr3:uid="{D706E050-DF59-408A-8930-739EF2DD7F44}" uniqueName="6" name="Department" queryTableFieldId="6" dataDxfId="1"/>
    <tableColumn id="7" xr3:uid="{9D769C8B-34B0-49F5-8129-0DDE399C6451}" uniqueName="7" name="Salary" queryTableFieldId="7"/>
    <tableColumn id="8" xr3:uid="{049C2E7F-D104-44B3-BD81-0397F8911695}" uniqueName="8" name="Country" queryTableFieldId="8"/>
    <tableColumn id="10" xr3:uid="{A11F56C7-9B3E-490D-83B2-F6D9870B9526}" uniqueName="10" name="Tenure" queryTableFieldId="9" dataDxfId="0">
      <calculatedColumnFormula>(TODAY()-Staff[[#This Row],[Date Joined]])/365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06"/>
  <sheetViews>
    <sheetView showGridLines="0" tabSelected="1" workbookViewId="0">
      <selection activeCell="E12" sqref="E12"/>
    </sheetView>
  </sheetViews>
  <sheetFormatPr defaultRowHeight="15" x14ac:dyDescent="0.25"/>
  <cols>
    <col min="1" max="1" width="1.7109375" customWidth="1"/>
    <col min="2" max="2" width="3.7109375" customWidth="1"/>
    <col min="3" max="3" width="20.140625" customWidth="1"/>
    <col min="4" max="4" width="10" bestFit="1" customWidth="1"/>
    <col min="5" max="5" width="14" bestFit="1" customWidth="1"/>
    <col min="6" max="6" width="6.7109375" bestFit="1" customWidth="1"/>
    <col min="7" max="7" width="13.7109375" bestFit="1" customWidth="1"/>
    <col min="8" max="8" width="13.28515625" bestFit="1" customWidth="1"/>
    <col min="9" max="9" width="14.28515625" bestFit="1" customWidth="1"/>
  </cols>
  <sheetData>
    <row r="1" spans="1:9" s="2" customFormat="1" ht="52.5" customHeight="1" x14ac:dyDescent="0.25">
      <c r="A1" s="1"/>
      <c r="C1" s="3" t="s">
        <v>110</v>
      </c>
    </row>
    <row r="5" spans="1:9" x14ac:dyDescent="0.25">
      <c r="C5" t="s">
        <v>0</v>
      </c>
      <c r="D5" t="s">
        <v>1</v>
      </c>
      <c r="E5" t="s">
        <v>2</v>
      </c>
      <c r="F5" t="s">
        <v>3</v>
      </c>
      <c r="G5" s="4" t="s">
        <v>4</v>
      </c>
      <c r="H5" s="5" t="s">
        <v>5</v>
      </c>
      <c r="I5" t="s">
        <v>6</v>
      </c>
    </row>
    <row r="6" spans="1:9" x14ac:dyDescent="0.25">
      <c r="C6" t="s">
        <v>58</v>
      </c>
      <c r="D6" t="s">
        <v>15</v>
      </c>
      <c r="E6" t="s">
        <v>19</v>
      </c>
      <c r="F6">
        <v>22</v>
      </c>
      <c r="G6" s="4">
        <v>44446</v>
      </c>
      <c r="H6" s="5">
        <v>112780</v>
      </c>
      <c r="I6" t="s">
        <v>13</v>
      </c>
    </row>
    <row r="7" spans="1:9" x14ac:dyDescent="0.25">
      <c r="C7" t="s">
        <v>70</v>
      </c>
      <c r="D7" t="s">
        <v>15</v>
      </c>
      <c r="E7" t="s">
        <v>9</v>
      </c>
      <c r="F7">
        <v>46</v>
      </c>
      <c r="G7" s="4">
        <v>44758</v>
      </c>
      <c r="H7" s="5">
        <v>70610</v>
      </c>
      <c r="I7" t="s">
        <v>16</v>
      </c>
    </row>
    <row r="8" spans="1:9" x14ac:dyDescent="0.25">
      <c r="C8" t="s">
        <v>75</v>
      </c>
      <c r="D8" t="s">
        <v>8</v>
      </c>
      <c r="E8" t="s">
        <v>19</v>
      </c>
      <c r="F8">
        <v>28</v>
      </c>
      <c r="G8" s="4">
        <v>44357</v>
      </c>
      <c r="H8" s="5">
        <v>53240</v>
      </c>
      <c r="I8" t="s">
        <v>16</v>
      </c>
    </row>
    <row r="9" spans="1:9" x14ac:dyDescent="0.25">
      <c r="C9" t="s">
        <v>49</v>
      </c>
      <c r="E9" t="s">
        <v>21</v>
      </c>
      <c r="F9">
        <v>37</v>
      </c>
      <c r="G9" s="4">
        <v>44146</v>
      </c>
      <c r="H9" s="5">
        <v>115440</v>
      </c>
      <c r="I9" t="s">
        <v>24</v>
      </c>
    </row>
    <row r="10" spans="1:9" x14ac:dyDescent="0.25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 s="5">
        <v>53540</v>
      </c>
      <c r="I10" t="s">
        <v>16</v>
      </c>
    </row>
    <row r="11" spans="1:9" x14ac:dyDescent="0.25">
      <c r="C11" t="s">
        <v>81</v>
      </c>
      <c r="D11" t="s">
        <v>8</v>
      </c>
      <c r="E11" t="s">
        <v>9</v>
      </c>
      <c r="F11">
        <v>30</v>
      </c>
      <c r="G11" s="4">
        <v>44861</v>
      </c>
      <c r="H11" s="5">
        <v>112570</v>
      </c>
      <c r="I11" t="s">
        <v>16</v>
      </c>
    </row>
    <row r="12" spans="1:9" x14ac:dyDescent="0.25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 s="5">
        <v>48530</v>
      </c>
      <c r="I12" t="s">
        <v>13</v>
      </c>
    </row>
    <row r="13" spans="1:9" x14ac:dyDescent="0.25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 s="5">
        <v>62780</v>
      </c>
      <c r="I13" t="s">
        <v>16</v>
      </c>
    </row>
    <row r="14" spans="1:9" x14ac:dyDescent="0.25">
      <c r="C14" t="s">
        <v>82</v>
      </c>
      <c r="D14" t="s">
        <v>15</v>
      </c>
      <c r="E14" t="s">
        <v>12</v>
      </c>
      <c r="F14">
        <v>33</v>
      </c>
      <c r="G14" s="4">
        <v>44509</v>
      </c>
      <c r="H14" s="5">
        <v>53870</v>
      </c>
      <c r="I14" t="s">
        <v>16</v>
      </c>
    </row>
    <row r="15" spans="1:9" x14ac:dyDescent="0.25">
      <c r="C15" t="s">
        <v>60</v>
      </c>
      <c r="D15" t="s">
        <v>8</v>
      </c>
      <c r="E15" t="s">
        <v>56</v>
      </c>
      <c r="F15">
        <v>27</v>
      </c>
      <c r="G15" s="4">
        <v>44122</v>
      </c>
      <c r="H15" s="5">
        <v>119110</v>
      </c>
      <c r="I15" t="s">
        <v>16</v>
      </c>
    </row>
    <row r="16" spans="1:9" x14ac:dyDescent="0.25">
      <c r="C16" t="s">
        <v>87</v>
      </c>
      <c r="D16" t="s">
        <v>15</v>
      </c>
      <c r="E16" t="s">
        <v>12</v>
      </c>
      <c r="F16">
        <v>29</v>
      </c>
      <c r="G16" s="4">
        <v>44180</v>
      </c>
      <c r="H16" s="5">
        <v>112110</v>
      </c>
      <c r="I16" t="s">
        <v>24</v>
      </c>
    </row>
    <row r="17" spans="3:9" x14ac:dyDescent="0.25">
      <c r="C17" t="s">
        <v>76</v>
      </c>
      <c r="D17" t="s">
        <v>15</v>
      </c>
      <c r="E17" t="s">
        <v>19</v>
      </c>
      <c r="F17">
        <v>25</v>
      </c>
      <c r="G17" s="4">
        <v>44383</v>
      </c>
      <c r="H17" s="5">
        <v>65700</v>
      </c>
      <c r="I17" t="s">
        <v>16</v>
      </c>
    </row>
    <row r="18" spans="3:9" x14ac:dyDescent="0.25">
      <c r="C18" t="s">
        <v>97</v>
      </c>
      <c r="D18" t="s">
        <v>15</v>
      </c>
      <c r="E18" t="s">
        <v>12</v>
      </c>
      <c r="F18">
        <v>37</v>
      </c>
      <c r="G18" s="4">
        <v>44701</v>
      </c>
      <c r="H18" s="5">
        <v>69070</v>
      </c>
      <c r="I18" t="s">
        <v>16</v>
      </c>
    </row>
    <row r="19" spans="3:9" x14ac:dyDescent="0.25">
      <c r="C19" t="s">
        <v>22</v>
      </c>
      <c r="D19" t="s">
        <v>15</v>
      </c>
      <c r="E19" t="s">
        <v>12</v>
      </c>
      <c r="F19">
        <v>20</v>
      </c>
      <c r="G19" s="4">
        <v>44459</v>
      </c>
      <c r="H19" s="5">
        <v>107700</v>
      </c>
      <c r="I19" t="s">
        <v>16</v>
      </c>
    </row>
    <row r="20" spans="3:9" x14ac:dyDescent="0.25">
      <c r="C20" t="s">
        <v>84</v>
      </c>
      <c r="D20" t="s">
        <v>8</v>
      </c>
      <c r="E20" t="s">
        <v>12</v>
      </c>
      <c r="F20">
        <v>32</v>
      </c>
      <c r="G20" s="4">
        <v>44354</v>
      </c>
      <c r="H20" s="5">
        <v>43840</v>
      </c>
      <c r="I20" t="s">
        <v>13</v>
      </c>
    </row>
    <row r="21" spans="3:9" x14ac:dyDescent="0.25">
      <c r="C21" t="s">
        <v>105</v>
      </c>
      <c r="D21" t="s">
        <v>15</v>
      </c>
      <c r="E21" t="s">
        <v>9</v>
      </c>
      <c r="F21">
        <v>40</v>
      </c>
      <c r="G21" s="4">
        <v>44263</v>
      </c>
      <c r="H21" s="5">
        <v>99750</v>
      </c>
      <c r="I21" t="s">
        <v>16</v>
      </c>
    </row>
    <row r="22" spans="3:9" x14ac:dyDescent="0.25">
      <c r="C22" t="s">
        <v>47</v>
      </c>
      <c r="D22" t="s">
        <v>15</v>
      </c>
      <c r="E22" t="s">
        <v>9</v>
      </c>
      <c r="F22">
        <v>21</v>
      </c>
      <c r="G22" s="4">
        <v>44104</v>
      </c>
      <c r="H22" s="5">
        <v>37920</v>
      </c>
      <c r="I22" t="s">
        <v>16</v>
      </c>
    </row>
    <row r="23" spans="3:9" x14ac:dyDescent="0.25">
      <c r="C23" t="s">
        <v>31</v>
      </c>
      <c r="D23" t="s">
        <v>15</v>
      </c>
      <c r="E23" t="s">
        <v>9</v>
      </c>
      <c r="F23">
        <v>21</v>
      </c>
      <c r="G23" s="4">
        <v>44762</v>
      </c>
      <c r="H23" s="5">
        <v>57090</v>
      </c>
      <c r="I23" t="s">
        <v>16</v>
      </c>
    </row>
    <row r="24" spans="3:9" x14ac:dyDescent="0.25">
      <c r="C24" t="s">
        <v>30</v>
      </c>
      <c r="D24" t="s">
        <v>8</v>
      </c>
      <c r="E24" t="s">
        <v>12</v>
      </c>
      <c r="F24">
        <v>31</v>
      </c>
      <c r="G24" s="4">
        <v>44145</v>
      </c>
      <c r="H24" s="5">
        <v>41980</v>
      </c>
      <c r="I24" t="s">
        <v>16</v>
      </c>
    </row>
    <row r="25" spans="3:9" x14ac:dyDescent="0.25">
      <c r="C25" t="s">
        <v>78</v>
      </c>
      <c r="D25" t="s">
        <v>15</v>
      </c>
      <c r="E25" t="s">
        <v>56</v>
      </c>
      <c r="F25">
        <v>21</v>
      </c>
      <c r="G25" s="4">
        <v>44242</v>
      </c>
      <c r="H25" s="5">
        <v>75880</v>
      </c>
      <c r="I25" t="s">
        <v>16</v>
      </c>
    </row>
    <row r="26" spans="3:9" x14ac:dyDescent="0.25">
      <c r="C26" t="s">
        <v>36</v>
      </c>
      <c r="D26" t="s">
        <v>8</v>
      </c>
      <c r="E26" t="s">
        <v>21</v>
      </c>
      <c r="F26">
        <v>34</v>
      </c>
      <c r="G26" s="4">
        <v>44653</v>
      </c>
      <c r="H26" s="5">
        <v>58940</v>
      </c>
      <c r="I26" t="s">
        <v>16</v>
      </c>
    </row>
    <row r="27" spans="3:9" x14ac:dyDescent="0.25">
      <c r="C27" t="s">
        <v>27</v>
      </c>
      <c r="D27" t="s">
        <v>8</v>
      </c>
      <c r="E27" t="s">
        <v>21</v>
      </c>
      <c r="F27">
        <v>30</v>
      </c>
      <c r="G27" s="4">
        <v>44389</v>
      </c>
      <c r="H27" s="5">
        <v>67910</v>
      </c>
      <c r="I27" t="s">
        <v>24</v>
      </c>
    </row>
    <row r="28" spans="3:9" x14ac:dyDescent="0.25">
      <c r="C28" t="s">
        <v>26</v>
      </c>
      <c r="D28" t="s">
        <v>8</v>
      </c>
      <c r="E28" t="s">
        <v>12</v>
      </c>
      <c r="F28">
        <v>31</v>
      </c>
      <c r="G28" s="4">
        <v>44663</v>
      </c>
      <c r="H28" s="5">
        <v>58100</v>
      </c>
      <c r="I28" t="s">
        <v>16</v>
      </c>
    </row>
    <row r="29" spans="3:9" x14ac:dyDescent="0.25">
      <c r="C29" t="s">
        <v>53</v>
      </c>
      <c r="D29" t="s">
        <v>15</v>
      </c>
      <c r="E29" t="s">
        <v>21</v>
      </c>
      <c r="F29">
        <v>27</v>
      </c>
      <c r="G29" s="4">
        <v>44567</v>
      </c>
      <c r="H29" s="5">
        <v>48980</v>
      </c>
      <c r="I29" t="s">
        <v>16</v>
      </c>
    </row>
    <row r="30" spans="3:9" x14ac:dyDescent="0.25">
      <c r="C30" t="s">
        <v>20</v>
      </c>
      <c r="E30" t="s">
        <v>21</v>
      </c>
      <c r="F30">
        <v>30</v>
      </c>
      <c r="G30" s="4">
        <v>44597</v>
      </c>
      <c r="H30" s="5">
        <v>64000</v>
      </c>
      <c r="I30" t="s">
        <v>16</v>
      </c>
    </row>
    <row r="31" spans="3:9" x14ac:dyDescent="0.25">
      <c r="C31" t="s">
        <v>7</v>
      </c>
      <c r="D31" t="s">
        <v>8</v>
      </c>
      <c r="E31" t="s">
        <v>9</v>
      </c>
      <c r="F31">
        <v>42</v>
      </c>
      <c r="G31" s="4">
        <v>44779</v>
      </c>
      <c r="H31" s="5">
        <v>75000</v>
      </c>
      <c r="I31" t="s">
        <v>10</v>
      </c>
    </row>
    <row r="32" spans="3:9" x14ac:dyDescent="0.25">
      <c r="C32" t="s">
        <v>74</v>
      </c>
      <c r="D32" t="s">
        <v>8</v>
      </c>
      <c r="E32" t="s">
        <v>12</v>
      </c>
      <c r="F32">
        <v>40</v>
      </c>
      <c r="G32" s="4">
        <v>44337</v>
      </c>
      <c r="H32" s="5">
        <v>87620</v>
      </c>
      <c r="I32" t="s">
        <v>16</v>
      </c>
    </row>
    <row r="33" spans="3:9" x14ac:dyDescent="0.25">
      <c r="C33" t="s">
        <v>44</v>
      </c>
      <c r="D33" t="s">
        <v>8</v>
      </c>
      <c r="E33" t="s">
        <v>12</v>
      </c>
      <c r="F33">
        <v>29</v>
      </c>
      <c r="G33" s="4">
        <v>44023</v>
      </c>
      <c r="H33" s="5">
        <v>34980</v>
      </c>
      <c r="I33" t="s">
        <v>16</v>
      </c>
    </row>
    <row r="34" spans="3:9" x14ac:dyDescent="0.25">
      <c r="C34" t="s">
        <v>35</v>
      </c>
      <c r="D34" t="s">
        <v>8</v>
      </c>
      <c r="E34" t="s">
        <v>21</v>
      </c>
      <c r="F34">
        <v>28</v>
      </c>
      <c r="G34" s="4">
        <v>44185</v>
      </c>
      <c r="H34" s="5">
        <v>75970</v>
      </c>
      <c r="I34" t="s">
        <v>16</v>
      </c>
    </row>
    <row r="35" spans="3:9" x14ac:dyDescent="0.25">
      <c r="C35" t="s">
        <v>38</v>
      </c>
      <c r="D35" t="s">
        <v>8</v>
      </c>
      <c r="E35" t="s">
        <v>21</v>
      </c>
      <c r="F35">
        <v>34</v>
      </c>
      <c r="G35" s="4">
        <v>44612</v>
      </c>
      <c r="H35" s="5">
        <v>60130</v>
      </c>
      <c r="I35" t="s">
        <v>16</v>
      </c>
    </row>
    <row r="36" spans="3:9" x14ac:dyDescent="0.25">
      <c r="C36" t="s">
        <v>41</v>
      </c>
      <c r="D36" t="s">
        <v>8</v>
      </c>
      <c r="E36" t="s">
        <v>12</v>
      </c>
      <c r="F36">
        <v>33</v>
      </c>
      <c r="G36" s="4">
        <v>44374</v>
      </c>
      <c r="H36" s="5">
        <v>75480</v>
      </c>
      <c r="I36" t="s">
        <v>42</v>
      </c>
    </row>
    <row r="37" spans="3:9" x14ac:dyDescent="0.25">
      <c r="C37" t="s">
        <v>40</v>
      </c>
      <c r="D37" t="s">
        <v>15</v>
      </c>
      <c r="E37" t="s">
        <v>9</v>
      </c>
      <c r="F37">
        <v>33</v>
      </c>
      <c r="G37" s="4">
        <v>44164</v>
      </c>
      <c r="H37" s="5">
        <v>115920</v>
      </c>
      <c r="I37" t="s">
        <v>16</v>
      </c>
    </row>
    <row r="38" spans="3:9" x14ac:dyDescent="0.25">
      <c r="C38" t="s">
        <v>48</v>
      </c>
      <c r="D38" t="s">
        <v>8</v>
      </c>
      <c r="E38" t="s">
        <v>19</v>
      </c>
      <c r="F38">
        <v>36</v>
      </c>
      <c r="G38" s="4">
        <v>44494</v>
      </c>
      <c r="H38" s="5">
        <v>78540</v>
      </c>
      <c r="I38" t="s">
        <v>16</v>
      </c>
    </row>
    <row r="39" spans="3:9" x14ac:dyDescent="0.25">
      <c r="C39" t="s">
        <v>34</v>
      </c>
      <c r="D39" t="s">
        <v>15</v>
      </c>
      <c r="E39" t="s">
        <v>9</v>
      </c>
      <c r="F39">
        <v>25</v>
      </c>
      <c r="G39" s="4">
        <v>44726</v>
      </c>
      <c r="H39" s="5">
        <v>109190</v>
      </c>
      <c r="I39" t="s">
        <v>13</v>
      </c>
    </row>
    <row r="40" spans="3:9" x14ac:dyDescent="0.25">
      <c r="C40" t="s">
        <v>73</v>
      </c>
      <c r="D40" t="s">
        <v>8</v>
      </c>
      <c r="E40" t="s">
        <v>19</v>
      </c>
      <c r="F40">
        <v>34</v>
      </c>
      <c r="G40" s="4">
        <v>44721</v>
      </c>
      <c r="H40" s="5">
        <v>49630</v>
      </c>
      <c r="I40" t="s">
        <v>24</v>
      </c>
    </row>
    <row r="41" spans="3:9" x14ac:dyDescent="0.25">
      <c r="C41" t="s">
        <v>107</v>
      </c>
      <c r="D41" t="s">
        <v>8</v>
      </c>
      <c r="E41" t="s">
        <v>9</v>
      </c>
      <c r="F41">
        <v>28</v>
      </c>
      <c r="G41" s="4">
        <v>44630</v>
      </c>
      <c r="H41" s="5">
        <v>99970</v>
      </c>
      <c r="I41" t="s">
        <v>16</v>
      </c>
    </row>
    <row r="42" spans="3:9" x14ac:dyDescent="0.25">
      <c r="C42" t="s">
        <v>71</v>
      </c>
      <c r="D42" t="s">
        <v>8</v>
      </c>
      <c r="E42" t="s">
        <v>12</v>
      </c>
      <c r="F42">
        <v>33</v>
      </c>
      <c r="G42" s="4">
        <v>44190</v>
      </c>
      <c r="H42" s="5">
        <v>96140</v>
      </c>
      <c r="I42" t="s">
        <v>16</v>
      </c>
    </row>
    <row r="43" spans="3:9" x14ac:dyDescent="0.25">
      <c r="C43" t="s">
        <v>50</v>
      </c>
      <c r="D43" t="s">
        <v>15</v>
      </c>
      <c r="E43" t="s">
        <v>9</v>
      </c>
      <c r="F43">
        <v>31</v>
      </c>
      <c r="G43" s="4">
        <v>44724</v>
      </c>
      <c r="H43" s="5">
        <v>103550</v>
      </c>
      <c r="I43" t="s">
        <v>16</v>
      </c>
    </row>
    <row r="44" spans="3:9" x14ac:dyDescent="0.25">
      <c r="C44" t="s">
        <v>14</v>
      </c>
      <c r="D44" t="s">
        <v>15</v>
      </c>
      <c r="E44" t="s">
        <v>12</v>
      </c>
      <c r="F44">
        <v>31</v>
      </c>
      <c r="G44" s="4">
        <v>44511</v>
      </c>
      <c r="H44" s="5">
        <v>48950</v>
      </c>
      <c r="I44" t="s">
        <v>16</v>
      </c>
    </row>
    <row r="45" spans="3:9" x14ac:dyDescent="0.25">
      <c r="C45" t="s">
        <v>63</v>
      </c>
      <c r="D45" t="s">
        <v>15</v>
      </c>
      <c r="E45" t="s">
        <v>21</v>
      </c>
      <c r="F45">
        <v>24</v>
      </c>
      <c r="G45" s="4">
        <v>44436</v>
      </c>
      <c r="H45" s="5">
        <v>52610</v>
      </c>
      <c r="I45" t="s">
        <v>24</v>
      </c>
    </row>
    <row r="46" spans="3:9" x14ac:dyDescent="0.25">
      <c r="C46" t="s">
        <v>72</v>
      </c>
      <c r="D46" t="s">
        <v>8</v>
      </c>
      <c r="E46" t="s">
        <v>9</v>
      </c>
      <c r="F46">
        <v>36</v>
      </c>
      <c r="G46" s="4">
        <v>44529</v>
      </c>
      <c r="H46" s="5">
        <v>78390</v>
      </c>
      <c r="I46" t="s">
        <v>16</v>
      </c>
    </row>
    <row r="47" spans="3:9" x14ac:dyDescent="0.25">
      <c r="C47" t="s">
        <v>88</v>
      </c>
      <c r="D47" t="s">
        <v>8</v>
      </c>
      <c r="E47" t="s">
        <v>21</v>
      </c>
      <c r="F47">
        <v>33</v>
      </c>
      <c r="G47" s="4">
        <v>44809</v>
      </c>
      <c r="H47" s="5">
        <v>86570</v>
      </c>
      <c r="I47" t="s">
        <v>16</v>
      </c>
    </row>
    <row r="48" spans="3:9" x14ac:dyDescent="0.25">
      <c r="C48" t="s">
        <v>92</v>
      </c>
      <c r="D48" t="s">
        <v>8</v>
      </c>
      <c r="E48" t="s">
        <v>12</v>
      </c>
      <c r="F48">
        <v>27</v>
      </c>
      <c r="G48" s="4">
        <v>44686</v>
      </c>
      <c r="H48" s="5">
        <v>83750</v>
      </c>
      <c r="I48" t="s">
        <v>16</v>
      </c>
    </row>
    <row r="49" spans="3:9" x14ac:dyDescent="0.25">
      <c r="C49" t="s">
        <v>102</v>
      </c>
      <c r="D49" t="s">
        <v>8</v>
      </c>
      <c r="E49" t="s">
        <v>21</v>
      </c>
      <c r="F49">
        <v>34</v>
      </c>
      <c r="G49" s="4">
        <v>44445</v>
      </c>
      <c r="H49" s="5">
        <v>92450</v>
      </c>
      <c r="I49" t="s">
        <v>16</v>
      </c>
    </row>
    <row r="50" spans="3:9" x14ac:dyDescent="0.25">
      <c r="C50" t="s">
        <v>64</v>
      </c>
      <c r="D50" t="s">
        <v>15</v>
      </c>
      <c r="E50" t="s">
        <v>12</v>
      </c>
      <c r="F50">
        <v>20</v>
      </c>
      <c r="G50" s="4">
        <v>44183</v>
      </c>
      <c r="H50" s="5">
        <v>112650</v>
      </c>
      <c r="I50" t="s">
        <v>16</v>
      </c>
    </row>
    <row r="51" spans="3:9" x14ac:dyDescent="0.25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 s="5">
        <v>79570</v>
      </c>
      <c r="I51" t="s">
        <v>16</v>
      </c>
    </row>
    <row r="52" spans="3:9" x14ac:dyDescent="0.25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 s="5">
        <v>68900</v>
      </c>
      <c r="I52" t="s">
        <v>24</v>
      </c>
    </row>
    <row r="53" spans="3:9" x14ac:dyDescent="0.25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 s="5">
        <v>80700</v>
      </c>
      <c r="I53" t="s">
        <v>13</v>
      </c>
    </row>
    <row r="54" spans="3:9" x14ac:dyDescent="0.25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 s="5">
        <v>58960</v>
      </c>
      <c r="I54" t="s">
        <v>16</v>
      </c>
    </row>
    <row r="55" spans="3:9" x14ac:dyDescent="0.25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 s="5">
        <v>118840</v>
      </c>
      <c r="I55" t="s">
        <v>16</v>
      </c>
    </row>
    <row r="56" spans="3:9" x14ac:dyDescent="0.25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 s="5">
        <v>48170</v>
      </c>
      <c r="I56" t="s">
        <v>13</v>
      </c>
    </row>
    <row r="57" spans="3:9" x14ac:dyDescent="0.25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 s="5">
        <v>45510</v>
      </c>
      <c r="I57" t="s">
        <v>16</v>
      </c>
    </row>
    <row r="58" spans="3:9" x14ac:dyDescent="0.25">
      <c r="C58" t="s">
        <v>64</v>
      </c>
      <c r="D58" t="s">
        <v>15</v>
      </c>
      <c r="E58" t="s">
        <v>9</v>
      </c>
      <c r="F58">
        <v>34</v>
      </c>
      <c r="G58" s="4">
        <v>44703</v>
      </c>
      <c r="H58" s="5">
        <v>112650</v>
      </c>
      <c r="I58" t="s">
        <v>16</v>
      </c>
    </row>
    <row r="59" spans="3:9" x14ac:dyDescent="0.25">
      <c r="C59" t="s">
        <v>83</v>
      </c>
      <c r="D59" t="s">
        <v>8</v>
      </c>
      <c r="E59" t="s">
        <v>9</v>
      </c>
      <c r="F59">
        <v>36</v>
      </c>
      <c r="G59" s="4">
        <v>44085</v>
      </c>
      <c r="H59" s="5">
        <v>114890</v>
      </c>
      <c r="I59" t="s">
        <v>16</v>
      </c>
    </row>
    <row r="60" spans="3:9" x14ac:dyDescent="0.25">
      <c r="C60" t="s">
        <v>67</v>
      </c>
      <c r="D60" t="s">
        <v>15</v>
      </c>
      <c r="E60" t="s">
        <v>12</v>
      </c>
      <c r="F60">
        <v>30</v>
      </c>
      <c r="G60" s="4">
        <v>44850</v>
      </c>
      <c r="H60" s="5">
        <v>69710</v>
      </c>
      <c r="I60" t="s">
        <v>16</v>
      </c>
    </row>
    <row r="61" spans="3:9" x14ac:dyDescent="0.25">
      <c r="C61" t="s">
        <v>94</v>
      </c>
      <c r="D61" t="s">
        <v>15</v>
      </c>
      <c r="E61" t="s">
        <v>21</v>
      </c>
      <c r="F61">
        <v>36</v>
      </c>
      <c r="G61" s="4">
        <v>44333</v>
      </c>
      <c r="H61" s="5">
        <v>71380</v>
      </c>
      <c r="I61" t="s">
        <v>16</v>
      </c>
    </row>
    <row r="62" spans="3:9" x14ac:dyDescent="0.25">
      <c r="C62" t="s">
        <v>33</v>
      </c>
      <c r="D62" t="s">
        <v>8</v>
      </c>
      <c r="E62" t="s">
        <v>19</v>
      </c>
      <c r="F62">
        <v>38</v>
      </c>
      <c r="G62" s="4">
        <v>44377</v>
      </c>
      <c r="H62" s="5">
        <v>109160</v>
      </c>
      <c r="I62" t="s">
        <v>10</v>
      </c>
    </row>
    <row r="63" spans="3:9" x14ac:dyDescent="0.25">
      <c r="C63" t="s">
        <v>98</v>
      </c>
      <c r="D63" t="s">
        <v>15</v>
      </c>
      <c r="E63" t="s">
        <v>9</v>
      </c>
      <c r="F63">
        <v>27</v>
      </c>
      <c r="G63" s="4">
        <v>44609</v>
      </c>
      <c r="H63" s="5">
        <v>113280</v>
      </c>
      <c r="I63" t="s">
        <v>42</v>
      </c>
    </row>
    <row r="64" spans="3:9" x14ac:dyDescent="0.25">
      <c r="C64" t="s">
        <v>25</v>
      </c>
      <c r="D64" t="s">
        <v>15</v>
      </c>
      <c r="E64" t="s">
        <v>12</v>
      </c>
      <c r="F64">
        <v>30</v>
      </c>
      <c r="G64" s="4">
        <v>44273</v>
      </c>
      <c r="H64" s="5">
        <v>69120</v>
      </c>
      <c r="I64" t="s">
        <v>16</v>
      </c>
    </row>
    <row r="65" spans="3:9" x14ac:dyDescent="0.25">
      <c r="C65" t="s">
        <v>55</v>
      </c>
      <c r="D65" t="s">
        <v>8</v>
      </c>
      <c r="E65" t="s">
        <v>56</v>
      </c>
      <c r="F65">
        <v>37</v>
      </c>
      <c r="G65" s="4">
        <v>44451</v>
      </c>
      <c r="H65" s="5">
        <v>118100</v>
      </c>
      <c r="I65" t="s">
        <v>16</v>
      </c>
    </row>
    <row r="66" spans="3:9" x14ac:dyDescent="0.25">
      <c r="C66" t="s">
        <v>62</v>
      </c>
      <c r="D66" t="s">
        <v>8</v>
      </c>
      <c r="E66" t="s">
        <v>9</v>
      </c>
      <c r="F66">
        <v>22</v>
      </c>
      <c r="G66" s="4">
        <v>44450</v>
      </c>
      <c r="H66" s="5">
        <v>76900</v>
      </c>
      <c r="I66" t="s">
        <v>13</v>
      </c>
    </row>
    <row r="67" spans="3:9" x14ac:dyDescent="0.25">
      <c r="C67" t="s">
        <v>17</v>
      </c>
      <c r="D67" t="s">
        <v>8</v>
      </c>
      <c r="E67" t="s">
        <v>12</v>
      </c>
      <c r="F67">
        <v>43</v>
      </c>
      <c r="G67" s="4">
        <v>45045</v>
      </c>
      <c r="H67" s="5">
        <v>114870</v>
      </c>
      <c r="I67" t="s">
        <v>16</v>
      </c>
    </row>
    <row r="68" spans="3:9" x14ac:dyDescent="0.25">
      <c r="C68" t="s">
        <v>52</v>
      </c>
      <c r="E68" t="s">
        <v>12</v>
      </c>
      <c r="F68">
        <v>32</v>
      </c>
      <c r="G68" s="4">
        <v>44774</v>
      </c>
      <c r="H68" s="5">
        <v>91310</v>
      </c>
      <c r="I68" t="s">
        <v>16</v>
      </c>
    </row>
    <row r="69" spans="3:9" x14ac:dyDescent="0.25">
      <c r="C69" t="s">
        <v>43</v>
      </c>
      <c r="D69" t="s">
        <v>8</v>
      </c>
      <c r="E69" t="s">
        <v>9</v>
      </c>
      <c r="F69">
        <v>28</v>
      </c>
      <c r="G69" s="4">
        <v>44486</v>
      </c>
      <c r="H69" s="5">
        <v>104770</v>
      </c>
      <c r="I69" t="s">
        <v>16</v>
      </c>
    </row>
    <row r="70" spans="3:9" x14ac:dyDescent="0.25">
      <c r="C70" t="s">
        <v>89</v>
      </c>
      <c r="D70" t="s">
        <v>15</v>
      </c>
      <c r="E70" t="s">
        <v>19</v>
      </c>
      <c r="F70">
        <v>27</v>
      </c>
      <c r="G70" s="4">
        <v>44134</v>
      </c>
      <c r="H70" s="5">
        <v>54970</v>
      </c>
      <c r="I70" t="s">
        <v>16</v>
      </c>
    </row>
    <row r="71" spans="3:9" x14ac:dyDescent="0.25">
      <c r="C71" t="s">
        <v>11</v>
      </c>
      <c r="E71" t="s">
        <v>12</v>
      </c>
      <c r="F71">
        <v>26</v>
      </c>
      <c r="G71" s="4">
        <v>44271</v>
      </c>
      <c r="H71" s="5">
        <v>90700</v>
      </c>
      <c r="I71" t="s">
        <v>13</v>
      </c>
    </row>
    <row r="72" spans="3:9" x14ac:dyDescent="0.25">
      <c r="C72" t="s">
        <v>109</v>
      </c>
      <c r="D72" t="s">
        <v>8</v>
      </c>
      <c r="E72" t="s">
        <v>19</v>
      </c>
      <c r="F72">
        <v>38</v>
      </c>
      <c r="G72" s="4">
        <v>44329</v>
      </c>
      <c r="H72" s="5">
        <v>56870</v>
      </c>
      <c r="I72" t="s">
        <v>13</v>
      </c>
    </row>
    <row r="73" spans="3:9" x14ac:dyDescent="0.25">
      <c r="C73" t="s">
        <v>77</v>
      </c>
      <c r="D73" t="s">
        <v>8</v>
      </c>
      <c r="E73" t="s">
        <v>19</v>
      </c>
      <c r="F73">
        <v>25</v>
      </c>
      <c r="G73" s="4">
        <v>44205</v>
      </c>
      <c r="H73" s="5">
        <v>92700</v>
      </c>
      <c r="I73" t="s">
        <v>16</v>
      </c>
    </row>
    <row r="74" spans="3:9" x14ac:dyDescent="0.25">
      <c r="C74" t="s">
        <v>32</v>
      </c>
      <c r="D74" t="s">
        <v>8</v>
      </c>
      <c r="E74" t="s">
        <v>21</v>
      </c>
      <c r="F74">
        <v>21</v>
      </c>
      <c r="G74" s="4">
        <v>44317</v>
      </c>
      <c r="H74" s="5">
        <v>65920</v>
      </c>
      <c r="I74" t="s">
        <v>16</v>
      </c>
    </row>
    <row r="75" spans="3:9" x14ac:dyDescent="0.25">
      <c r="C75" t="s">
        <v>59</v>
      </c>
      <c r="D75" t="s">
        <v>15</v>
      </c>
      <c r="E75" t="s">
        <v>9</v>
      </c>
      <c r="F75">
        <v>26</v>
      </c>
      <c r="G75" s="4">
        <v>44225</v>
      </c>
      <c r="H75" s="5">
        <v>47360</v>
      </c>
      <c r="I75" t="s">
        <v>16</v>
      </c>
    </row>
    <row r="76" spans="3:9" x14ac:dyDescent="0.25">
      <c r="C76" t="s">
        <v>37</v>
      </c>
      <c r="D76" t="s">
        <v>15</v>
      </c>
      <c r="E76" t="s">
        <v>9</v>
      </c>
      <c r="F76">
        <v>30</v>
      </c>
      <c r="G76" s="4">
        <v>44666</v>
      </c>
      <c r="H76" s="5">
        <v>60570</v>
      </c>
      <c r="I76" t="s">
        <v>16</v>
      </c>
    </row>
    <row r="77" spans="3:9" x14ac:dyDescent="0.25">
      <c r="C77" t="s">
        <v>96</v>
      </c>
      <c r="D77" t="s">
        <v>8</v>
      </c>
      <c r="E77" t="s">
        <v>9</v>
      </c>
      <c r="F77">
        <v>28</v>
      </c>
      <c r="G77" s="4">
        <v>44649</v>
      </c>
      <c r="H77" s="5">
        <v>104120</v>
      </c>
      <c r="I77" t="s">
        <v>16</v>
      </c>
    </row>
    <row r="78" spans="3:9" x14ac:dyDescent="0.25">
      <c r="C78" t="s">
        <v>23</v>
      </c>
      <c r="D78" t="s">
        <v>15</v>
      </c>
      <c r="E78" t="s">
        <v>12</v>
      </c>
      <c r="F78">
        <v>37</v>
      </c>
      <c r="G78" s="4">
        <v>44338</v>
      </c>
      <c r="H78" s="5">
        <v>88050</v>
      </c>
      <c r="I78" t="s">
        <v>24</v>
      </c>
    </row>
    <row r="79" spans="3:9" x14ac:dyDescent="0.25">
      <c r="C79" t="s">
        <v>103</v>
      </c>
      <c r="D79" t="s">
        <v>15</v>
      </c>
      <c r="E79" t="s">
        <v>12</v>
      </c>
      <c r="F79">
        <v>24</v>
      </c>
      <c r="G79" s="4">
        <v>44686</v>
      </c>
      <c r="H79" s="5">
        <v>100420</v>
      </c>
      <c r="I79" t="s">
        <v>16</v>
      </c>
    </row>
    <row r="80" spans="3:9" x14ac:dyDescent="0.25">
      <c r="C80" t="s">
        <v>54</v>
      </c>
      <c r="D80" t="s">
        <v>8</v>
      </c>
      <c r="E80" t="s">
        <v>9</v>
      </c>
      <c r="F80">
        <v>30</v>
      </c>
      <c r="G80" s="4">
        <v>44850</v>
      </c>
      <c r="H80" s="5">
        <v>114180</v>
      </c>
      <c r="I80" t="s">
        <v>16</v>
      </c>
    </row>
    <row r="81" spans="3:9" x14ac:dyDescent="0.25">
      <c r="C81" t="s">
        <v>86</v>
      </c>
      <c r="D81" t="s">
        <v>8</v>
      </c>
      <c r="E81" t="s">
        <v>12</v>
      </c>
      <c r="F81">
        <v>21</v>
      </c>
      <c r="G81" s="4">
        <v>44678</v>
      </c>
      <c r="H81" s="6">
        <v>33920</v>
      </c>
      <c r="I81" t="s">
        <v>16</v>
      </c>
    </row>
    <row r="82" spans="3:9" x14ac:dyDescent="0.25">
      <c r="C82" t="s">
        <v>69</v>
      </c>
      <c r="D82" t="s">
        <v>15</v>
      </c>
      <c r="E82" t="s">
        <v>9</v>
      </c>
      <c r="F82">
        <v>23</v>
      </c>
      <c r="G82" s="4">
        <v>44440</v>
      </c>
      <c r="H82" s="5">
        <v>106460</v>
      </c>
      <c r="I82" t="s">
        <v>16</v>
      </c>
    </row>
    <row r="83" spans="3:9" x14ac:dyDescent="0.25">
      <c r="C83" t="s">
        <v>57</v>
      </c>
      <c r="D83" t="s">
        <v>15</v>
      </c>
      <c r="E83" t="s">
        <v>9</v>
      </c>
      <c r="F83">
        <v>35</v>
      </c>
      <c r="G83" s="4">
        <v>44727</v>
      </c>
      <c r="H83" s="5">
        <v>40400</v>
      </c>
      <c r="I83" t="s">
        <v>16</v>
      </c>
    </row>
    <row r="84" spans="3:9" x14ac:dyDescent="0.25">
      <c r="C84" t="s">
        <v>68</v>
      </c>
      <c r="D84" t="s">
        <v>15</v>
      </c>
      <c r="E84" t="s">
        <v>21</v>
      </c>
      <c r="F84">
        <v>27</v>
      </c>
      <c r="G84" s="4">
        <v>44236</v>
      </c>
      <c r="H84" s="5">
        <v>91650</v>
      </c>
      <c r="I84" t="s">
        <v>13</v>
      </c>
    </row>
    <row r="85" spans="3:9" x14ac:dyDescent="0.25">
      <c r="C85" t="s">
        <v>99</v>
      </c>
      <c r="D85" t="s">
        <v>15</v>
      </c>
      <c r="E85" t="s">
        <v>19</v>
      </c>
      <c r="F85">
        <v>43</v>
      </c>
      <c r="G85" s="4">
        <v>44620</v>
      </c>
      <c r="H85" s="5">
        <v>36040</v>
      </c>
      <c r="I85" t="s">
        <v>16</v>
      </c>
    </row>
    <row r="86" spans="3:9" x14ac:dyDescent="0.25">
      <c r="C86" t="s">
        <v>101</v>
      </c>
      <c r="D86" t="s">
        <v>8</v>
      </c>
      <c r="E86" t="s">
        <v>12</v>
      </c>
      <c r="F86">
        <v>40</v>
      </c>
      <c r="G86" s="4">
        <v>44381</v>
      </c>
      <c r="H86" s="5">
        <v>104410</v>
      </c>
      <c r="I86" t="s">
        <v>16</v>
      </c>
    </row>
    <row r="87" spans="3:9" x14ac:dyDescent="0.25">
      <c r="C87" t="s">
        <v>85</v>
      </c>
      <c r="D87" t="s">
        <v>15</v>
      </c>
      <c r="E87" t="s">
        <v>21</v>
      </c>
      <c r="F87">
        <v>30</v>
      </c>
      <c r="G87" s="4">
        <v>44606</v>
      </c>
      <c r="H87" s="5">
        <v>96800</v>
      </c>
      <c r="I87" t="s">
        <v>16</v>
      </c>
    </row>
    <row r="88" spans="3:9" x14ac:dyDescent="0.25">
      <c r="C88" t="s">
        <v>28</v>
      </c>
      <c r="D88" t="s">
        <v>8</v>
      </c>
      <c r="E88" t="s">
        <v>21</v>
      </c>
      <c r="F88">
        <v>34</v>
      </c>
      <c r="G88" s="4">
        <v>44459</v>
      </c>
      <c r="H88" s="5">
        <v>85000</v>
      </c>
      <c r="I88" t="s">
        <v>16</v>
      </c>
    </row>
    <row r="89" spans="3:9" x14ac:dyDescent="0.25">
      <c r="C89" t="s">
        <v>80</v>
      </c>
      <c r="D89" t="s">
        <v>15</v>
      </c>
      <c r="E89" t="s">
        <v>19</v>
      </c>
      <c r="F89">
        <v>28</v>
      </c>
      <c r="G89" s="4">
        <v>44820</v>
      </c>
      <c r="H89" s="5">
        <v>43510</v>
      </c>
      <c r="I89" t="s">
        <v>42</v>
      </c>
    </row>
    <row r="90" spans="3:9" x14ac:dyDescent="0.25">
      <c r="C90" t="s">
        <v>79</v>
      </c>
      <c r="D90" t="s">
        <v>15</v>
      </c>
      <c r="E90" t="s">
        <v>21</v>
      </c>
      <c r="F90">
        <v>33</v>
      </c>
      <c r="G90" s="4">
        <v>44243</v>
      </c>
      <c r="H90" s="5">
        <v>59430</v>
      </c>
      <c r="I90" t="s">
        <v>16</v>
      </c>
    </row>
    <row r="91" spans="3:9" x14ac:dyDescent="0.25">
      <c r="C91" t="s">
        <v>93</v>
      </c>
      <c r="D91" t="s">
        <v>8</v>
      </c>
      <c r="E91" t="s">
        <v>21</v>
      </c>
      <c r="F91">
        <v>33</v>
      </c>
      <c r="G91" s="4">
        <v>44067</v>
      </c>
      <c r="H91" s="5">
        <v>65360</v>
      </c>
      <c r="I91" t="s">
        <v>16</v>
      </c>
    </row>
    <row r="92" spans="3:9" x14ac:dyDescent="0.25">
      <c r="C92" t="s">
        <v>66</v>
      </c>
      <c r="D92" t="s">
        <v>8</v>
      </c>
      <c r="E92" t="s">
        <v>9</v>
      </c>
      <c r="F92">
        <v>32</v>
      </c>
      <c r="G92" s="4">
        <v>44611</v>
      </c>
      <c r="H92" s="5">
        <v>41570</v>
      </c>
      <c r="I92" t="s">
        <v>16</v>
      </c>
    </row>
    <row r="93" spans="3:9" x14ac:dyDescent="0.25">
      <c r="C93" t="s">
        <v>95</v>
      </c>
      <c r="D93" t="s">
        <v>8</v>
      </c>
      <c r="E93" t="s">
        <v>12</v>
      </c>
      <c r="F93">
        <v>33</v>
      </c>
      <c r="G93" s="4">
        <v>44312</v>
      </c>
      <c r="H93" s="5">
        <v>75280</v>
      </c>
      <c r="I93" t="s">
        <v>16</v>
      </c>
    </row>
    <row r="94" spans="3:9" x14ac:dyDescent="0.25">
      <c r="C94" t="s">
        <v>18</v>
      </c>
      <c r="D94" t="s">
        <v>15</v>
      </c>
      <c r="E94" t="s">
        <v>19</v>
      </c>
      <c r="F94">
        <v>33</v>
      </c>
      <c r="G94" s="4">
        <v>44385</v>
      </c>
      <c r="H94" s="5">
        <v>74550</v>
      </c>
      <c r="I94" t="s">
        <v>16</v>
      </c>
    </row>
    <row r="95" spans="3:9" x14ac:dyDescent="0.25">
      <c r="C95" t="s">
        <v>45</v>
      </c>
      <c r="D95" t="s">
        <v>15</v>
      </c>
      <c r="E95" t="s">
        <v>9</v>
      </c>
      <c r="F95">
        <v>30</v>
      </c>
      <c r="G95" s="4">
        <v>44701</v>
      </c>
      <c r="H95" s="5">
        <v>67950</v>
      </c>
      <c r="I95" t="s">
        <v>16</v>
      </c>
    </row>
    <row r="96" spans="3:9" x14ac:dyDescent="0.25">
      <c r="C96" t="s">
        <v>90</v>
      </c>
      <c r="D96" t="s">
        <v>15</v>
      </c>
      <c r="E96" t="s">
        <v>21</v>
      </c>
      <c r="F96">
        <v>42</v>
      </c>
      <c r="G96" s="4">
        <v>44731</v>
      </c>
      <c r="H96" s="5">
        <v>70270</v>
      </c>
      <c r="I96" t="s">
        <v>24</v>
      </c>
    </row>
    <row r="97" spans="3:9" x14ac:dyDescent="0.25">
      <c r="C97" t="s">
        <v>46</v>
      </c>
      <c r="D97" t="s">
        <v>15</v>
      </c>
      <c r="E97" t="s">
        <v>9</v>
      </c>
      <c r="F97">
        <v>26</v>
      </c>
      <c r="G97" s="4">
        <v>44411</v>
      </c>
      <c r="H97" s="5">
        <v>53540</v>
      </c>
      <c r="I97" t="s">
        <v>16</v>
      </c>
    </row>
    <row r="98" spans="3:9" x14ac:dyDescent="0.25">
      <c r="C98" t="s">
        <v>58</v>
      </c>
      <c r="D98" t="s">
        <v>15</v>
      </c>
      <c r="E98" t="s">
        <v>19</v>
      </c>
      <c r="F98">
        <v>22</v>
      </c>
      <c r="G98" s="4">
        <v>44446</v>
      </c>
      <c r="H98" s="5">
        <v>112780</v>
      </c>
      <c r="I98" t="s">
        <v>13</v>
      </c>
    </row>
    <row r="99" spans="3:9" x14ac:dyDescent="0.25">
      <c r="C99" t="s">
        <v>70</v>
      </c>
      <c r="D99" t="s">
        <v>15</v>
      </c>
      <c r="E99" t="s">
        <v>9</v>
      </c>
      <c r="F99">
        <v>46</v>
      </c>
      <c r="G99" s="4">
        <v>44758</v>
      </c>
      <c r="H99" s="5">
        <v>70610</v>
      </c>
      <c r="I99" t="s">
        <v>16</v>
      </c>
    </row>
    <row r="100" spans="3:9" x14ac:dyDescent="0.25">
      <c r="C100" t="s">
        <v>75</v>
      </c>
      <c r="D100" t="s">
        <v>8</v>
      </c>
      <c r="E100" t="s">
        <v>19</v>
      </c>
      <c r="F100">
        <v>28</v>
      </c>
      <c r="G100" s="4">
        <v>44357</v>
      </c>
      <c r="H100" s="5">
        <v>53240</v>
      </c>
      <c r="I100" t="s">
        <v>16</v>
      </c>
    </row>
    <row r="101" spans="3:9" x14ac:dyDescent="0.25">
      <c r="C101" t="s">
        <v>49</v>
      </c>
      <c r="E101" t="s">
        <v>21</v>
      </c>
      <c r="F101">
        <v>37</v>
      </c>
      <c r="G101" s="4">
        <v>44146</v>
      </c>
      <c r="H101" s="5">
        <v>115440</v>
      </c>
      <c r="I101" t="s">
        <v>24</v>
      </c>
    </row>
    <row r="102" spans="3:9" x14ac:dyDescent="0.25">
      <c r="C102" t="s">
        <v>65</v>
      </c>
      <c r="D102" t="s">
        <v>15</v>
      </c>
      <c r="E102" t="s">
        <v>19</v>
      </c>
      <c r="F102">
        <v>32</v>
      </c>
      <c r="G102" s="4">
        <v>44465</v>
      </c>
      <c r="H102" s="5">
        <v>53540</v>
      </c>
      <c r="I102" t="s">
        <v>16</v>
      </c>
    </row>
    <row r="103" spans="3:9" x14ac:dyDescent="0.25">
      <c r="C103" t="s">
        <v>81</v>
      </c>
      <c r="D103" t="s">
        <v>8</v>
      </c>
      <c r="E103" t="s">
        <v>9</v>
      </c>
      <c r="F103">
        <v>30</v>
      </c>
      <c r="G103" s="4">
        <v>44861</v>
      </c>
      <c r="H103" s="5">
        <v>112570</v>
      </c>
      <c r="I103" t="s">
        <v>16</v>
      </c>
    </row>
    <row r="104" spans="3:9" x14ac:dyDescent="0.25">
      <c r="C104" t="s">
        <v>51</v>
      </c>
      <c r="D104" t="s">
        <v>15</v>
      </c>
      <c r="E104" t="s">
        <v>9</v>
      </c>
      <c r="F104">
        <v>33</v>
      </c>
      <c r="G104" s="4">
        <v>44701</v>
      </c>
      <c r="H104" s="5">
        <v>48530</v>
      </c>
      <c r="I104" t="s">
        <v>13</v>
      </c>
    </row>
    <row r="105" spans="3:9" x14ac:dyDescent="0.25">
      <c r="C105" t="s">
        <v>61</v>
      </c>
      <c r="D105" t="s">
        <v>8</v>
      </c>
      <c r="E105" t="s">
        <v>12</v>
      </c>
      <c r="F105">
        <v>24</v>
      </c>
      <c r="G105" s="4">
        <v>44148</v>
      </c>
      <c r="H105" s="5">
        <v>62780</v>
      </c>
      <c r="I105" t="s">
        <v>16</v>
      </c>
    </row>
    <row r="106" spans="3:9" x14ac:dyDescent="0.25">
      <c r="C106" t="s">
        <v>203</v>
      </c>
      <c r="F106">
        <f>SUBTOTAL(101,Nz_staff[Age])</f>
        <v>30.52</v>
      </c>
      <c r="H106" s="5">
        <f>SUBTOTAL(101,Nz_staff[Salary])</f>
        <v>77472.100000000006</v>
      </c>
      <c r="I106">
        <f>SUBTOTAL(103,Nz_staff[Rating])</f>
        <v>100</v>
      </c>
    </row>
  </sheetData>
  <conditionalFormatting sqref="C6:C105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2EC4-DDE2-4CB7-AC70-5AB590F93835}">
  <dimension ref="B2:H114"/>
  <sheetViews>
    <sheetView topLeftCell="A95" workbookViewId="0">
      <selection activeCell="E106" sqref="E106"/>
    </sheetView>
  </sheetViews>
  <sheetFormatPr defaultRowHeight="15" x14ac:dyDescent="0.25"/>
  <cols>
    <col min="2" max="2" width="30" bestFit="1" customWidth="1"/>
    <col min="3" max="3" width="10" bestFit="1" customWidth="1"/>
    <col min="4" max="4" width="6.7109375" bestFit="1" customWidth="1"/>
    <col min="5" max="5" width="14.28515625" bestFit="1" customWidth="1"/>
    <col min="6" max="6" width="13.7109375" bestFit="1" customWidth="1"/>
    <col min="7" max="7" width="14" bestFit="1" customWidth="1"/>
    <col min="8" max="8" width="8.5703125" bestFit="1" customWidth="1"/>
  </cols>
  <sheetData>
    <row r="2" spans="2:8" x14ac:dyDescent="0.25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t="s">
        <v>5</v>
      </c>
    </row>
    <row r="3" spans="2:8" x14ac:dyDescent="0.25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>
        <v>112650</v>
      </c>
    </row>
    <row r="4" spans="2:8" x14ac:dyDescent="0.25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>
        <v>43840</v>
      </c>
    </row>
    <row r="5" spans="2:8" x14ac:dyDescent="0.25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>
        <v>103550</v>
      </c>
    </row>
    <row r="6" spans="2:8" x14ac:dyDescent="0.25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>
        <v>45510</v>
      </c>
    </row>
    <row r="7" spans="2:8" x14ac:dyDescent="0.25">
      <c r="B7" t="s">
        <v>142</v>
      </c>
      <c r="D7">
        <v>37</v>
      </c>
      <c r="E7" t="s">
        <v>24</v>
      </c>
      <c r="F7" s="4">
        <v>44085</v>
      </c>
      <c r="G7" t="s">
        <v>21</v>
      </c>
      <c r="H7">
        <v>115440</v>
      </c>
    </row>
    <row r="8" spans="2:8" x14ac:dyDescent="0.25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>
        <v>56870</v>
      </c>
    </row>
    <row r="9" spans="2:8" x14ac:dyDescent="0.25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>
        <v>92700</v>
      </c>
    </row>
    <row r="10" spans="2:8" x14ac:dyDescent="0.25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>
        <v>91310</v>
      </c>
    </row>
    <row r="11" spans="2:8" x14ac:dyDescent="0.25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>
        <v>74550</v>
      </c>
    </row>
    <row r="12" spans="2:8" x14ac:dyDescent="0.25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>
        <v>109190</v>
      </c>
    </row>
    <row r="13" spans="2:8" x14ac:dyDescent="0.25">
      <c r="B13" t="s">
        <v>194</v>
      </c>
      <c r="C13" t="s">
        <v>8</v>
      </c>
      <c r="D13">
        <v>40</v>
      </c>
      <c r="E13" t="s">
        <v>16</v>
      </c>
      <c r="F13" s="4">
        <v>44320</v>
      </c>
      <c r="G13" t="s">
        <v>12</v>
      </c>
      <c r="H13">
        <v>104410</v>
      </c>
    </row>
    <row r="14" spans="2:8" x14ac:dyDescent="0.25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>
        <v>96800</v>
      </c>
    </row>
    <row r="15" spans="2:8" x14ac:dyDescent="0.25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>
        <v>48170</v>
      </c>
    </row>
    <row r="16" spans="2:8" x14ac:dyDescent="0.25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>
        <v>37920</v>
      </c>
    </row>
    <row r="17" spans="2:8" x14ac:dyDescent="0.25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>
        <v>112650</v>
      </c>
    </row>
    <row r="18" spans="2:8" x14ac:dyDescent="0.25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>
        <v>49630</v>
      </c>
    </row>
    <row r="19" spans="2:8" x14ac:dyDescent="0.25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>
        <v>118840</v>
      </c>
    </row>
    <row r="20" spans="2:8" x14ac:dyDescent="0.25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>
        <v>69710</v>
      </c>
    </row>
    <row r="21" spans="2:8" x14ac:dyDescent="0.25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>
        <v>79570</v>
      </c>
    </row>
    <row r="22" spans="2:8" x14ac:dyDescent="0.25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>
        <v>76900</v>
      </c>
    </row>
    <row r="23" spans="2:8" x14ac:dyDescent="0.25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>
        <v>54970</v>
      </c>
    </row>
    <row r="24" spans="2:8" x14ac:dyDescent="0.25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>
        <v>88050</v>
      </c>
    </row>
    <row r="25" spans="2:8" x14ac:dyDescent="0.25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>
        <v>36040</v>
      </c>
    </row>
    <row r="26" spans="2:8" x14ac:dyDescent="0.25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>
        <v>75000</v>
      </c>
    </row>
    <row r="27" spans="2:8" x14ac:dyDescent="0.25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>
        <v>40400</v>
      </c>
    </row>
    <row r="28" spans="2:8" x14ac:dyDescent="0.25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>
        <v>100420</v>
      </c>
    </row>
    <row r="29" spans="2:8" x14ac:dyDescent="0.25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>
        <v>58100</v>
      </c>
    </row>
    <row r="30" spans="2:8" x14ac:dyDescent="0.25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>
        <v>114870</v>
      </c>
    </row>
    <row r="31" spans="2:8" x14ac:dyDescent="0.25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>
        <v>41570</v>
      </c>
    </row>
    <row r="32" spans="2:8" x14ac:dyDescent="0.25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>
        <v>112570</v>
      </c>
    </row>
    <row r="33" spans="2:8" x14ac:dyDescent="0.25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>
        <v>47360</v>
      </c>
    </row>
    <row r="34" spans="2:8" x14ac:dyDescent="0.25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>
        <v>65920</v>
      </c>
    </row>
    <row r="35" spans="2:8" x14ac:dyDescent="0.25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>
        <v>99970</v>
      </c>
    </row>
    <row r="36" spans="2:8" x14ac:dyDescent="0.25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>
        <v>80700</v>
      </c>
    </row>
    <row r="37" spans="2:8" x14ac:dyDescent="0.25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>
        <v>52610</v>
      </c>
    </row>
    <row r="38" spans="2:8" x14ac:dyDescent="0.25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>
        <v>112110</v>
      </c>
    </row>
    <row r="39" spans="2:8" x14ac:dyDescent="0.25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>
        <v>119110</v>
      </c>
    </row>
    <row r="40" spans="2:8" x14ac:dyDescent="0.25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>
        <v>112780</v>
      </c>
    </row>
    <row r="41" spans="2:8" x14ac:dyDescent="0.25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>
        <v>114890</v>
      </c>
    </row>
    <row r="42" spans="2:8" x14ac:dyDescent="0.25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>
        <v>48980</v>
      </c>
    </row>
    <row r="43" spans="2:8" x14ac:dyDescent="0.25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>
        <v>75880</v>
      </c>
    </row>
    <row r="44" spans="2:8" x14ac:dyDescent="0.25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>
        <v>53240</v>
      </c>
    </row>
    <row r="45" spans="2:8" x14ac:dyDescent="0.25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>
        <v>85000</v>
      </c>
    </row>
    <row r="46" spans="2:8" x14ac:dyDescent="0.25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>
        <v>33920</v>
      </c>
    </row>
    <row r="47" spans="2:8" x14ac:dyDescent="0.25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>
        <v>75280</v>
      </c>
    </row>
    <row r="48" spans="2:8" x14ac:dyDescent="0.25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>
        <v>58940</v>
      </c>
    </row>
    <row r="49" spans="2:8" x14ac:dyDescent="0.25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>
        <v>104770</v>
      </c>
    </row>
    <row r="50" spans="2:8" x14ac:dyDescent="0.25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>
        <v>57090</v>
      </c>
    </row>
    <row r="51" spans="2:8" x14ac:dyDescent="0.25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>
        <v>91650</v>
      </c>
    </row>
    <row r="52" spans="2:8" x14ac:dyDescent="0.25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>
        <v>70270</v>
      </c>
    </row>
    <row r="53" spans="2:8" x14ac:dyDescent="0.25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>
        <v>75970</v>
      </c>
    </row>
    <row r="54" spans="2:8" x14ac:dyDescent="0.25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>
        <v>90700</v>
      </c>
    </row>
    <row r="55" spans="2:8" x14ac:dyDescent="0.25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>
        <v>60570</v>
      </c>
    </row>
    <row r="56" spans="2:8" x14ac:dyDescent="0.25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>
        <v>115920</v>
      </c>
    </row>
    <row r="57" spans="2:8" x14ac:dyDescent="0.25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>
        <v>65360</v>
      </c>
    </row>
    <row r="58" spans="2:8" x14ac:dyDescent="0.25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>
        <v>64000</v>
      </c>
    </row>
    <row r="59" spans="2:8" x14ac:dyDescent="0.25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>
        <v>92450</v>
      </c>
    </row>
    <row r="60" spans="2:8" x14ac:dyDescent="0.25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>
        <v>48950</v>
      </c>
    </row>
    <row r="61" spans="2:8" x14ac:dyDescent="0.25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>
        <v>83750</v>
      </c>
    </row>
    <row r="62" spans="2:8" x14ac:dyDescent="0.25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>
        <v>87620</v>
      </c>
    </row>
    <row r="63" spans="2:8" x14ac:dyDescent="0.25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>
        <v>68900</v>
      </c>
    </row>
    <row r="64" spans="2:8" x14ac:dyDescent="0.25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>
        <v>53540</v>
      </c>
    </row>
    <row r="65" spans="2:8" x14ac:dyDescent="0.25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>
        <v>43510</v>
      </c>
    </row>
    <row r="66" spans="2:8" x14ac:dyDescent="0.25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>
        <v>109160</v>
      </c>
    </row>
    <row r="67" spans="2:8" x14ac:dyDescent="0.25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>
        <v>99750</v>
      </c>
    </row>
    <row r="68" spans="2:8" x14ac:dyDescent="0.25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>
        <v>41980</v>
      </c>
    </row>
    <row r="69" spans="2:8" x14ac:dyDescent="0.25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>
        <v>71380</v>
      </c>
    </row>
    <row r="70" spans="2:8" x14ac:dyDescent="0.25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>
        <v>113280</v>
      </c>
    </row>
    <row r="71" spans="2:8" x14ac:dyDescent="0.25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>
        <v>86570</v>
      </c>
    </row>
    <row r="72" spans="2:8" x14ac:dyDescent="0.25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>
        <v>53540</v>
      </c>
    </row>
    <row r="73" spans="2:8" x14ac:dyDescent="0.25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>
        <v>69070</v>
      </c>
    </row>
    <row r="74" spans="2:8" x14ac:dyDescent="0.25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>
        <v>67910</v>
      </c>
    </row>
    <row r="75" spans="2:8" x14ac:dyDescent="0.25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>
        <v>69120</v>
      </c>
    </row>
    <row r="76" spans="2:8" x14ac:dyDescent="0.25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>
        <v>60130</v>
      </c>
    </row>
    <row r="77" spans="2:8" x14ac:dyDescent="0.25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>
        <v>106460</v>
      </c>
    </row>
    <row r="78" spans="2:8" x14ac:dyDescent="0.25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>
        <v>118100</v>
      </c>
    </row>
    <row r="79" spans="2:8" x14ac:dyDescent="0.25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>
        <v>78390</v>
      </c>
    </row>
    <row r="80" spans="2:8" x14ac:dyDescent="0.25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>
        <v>114180</v>
      </c>
    </row>
    <row r="81" spans="2:8" x14ac:dyDescent="0.25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>
        <v>104120</v>
      </c>
    </row>
    <row r="82" spans="2:8" x14ac:dyDescent="0.25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>
        <v>67950</v>
      </c>
    </row>
    <row r="83" spans="2:8" x14ac:dyDescent="0.25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>
        <v>34980</v>
      </c>
    </row>
    <row r="84" spans="2:8" x14ac:dyDescent="0.25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>
        <v>62780</v>
      </c>
    </row>
    <row r="85" spans="2:8" x14ac:dyDescent="0.25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>
        <v>107700</v>
      </c>
    </row>
    <row r="86" spans="2:8" x14ac:dyDescent="0.25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>
        <v>65700</v>
      </c>
    </row>
    <row r="87" spans="2:8" x14ac:dyDescent="0.25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>
        <v>75480</v>
      </c>
    </row>
    <row r="88" spans="2:8" x14ac:dyDescent="0.25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>
        <v>53870</v>
      </c>
    </row>
    <row r="89" spans="2:8" x14ac:dyDescent="0.25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>
        <v>78540</v>
      </c>
    </row>
    <row r="90" spans="2:8" x14ac:dyDescent="0.25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>
        <v>58960</v>
      </c>
    </row>
    <row r="91" spans="2:8" x14ac:dyDescent="0.25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>
        <v>70610</v>
      </c>
    </row>
    <row r="92" spans="2:8" x14ac:dyDescent="0.25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>
        <v>59430</v>
      </c>
    </row>
    <row r="93" spans="2:8" x14ac:dyDescent="0.25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>
        <v>48530</v>
      </c>
    </row>
    <row r="94" spans="2:8" x14ac:dyDescent="0.25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>
        <v>96140</v>
      </c>
    </row>
    <row r="95" spans="2:8" x14ac:dyDescent="0.25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>
        <v>112650</v>
      </c>
    </row>
    <row r="96" spans="2:8" x14ac:dyDescent="0.25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>
        <v>43840</v>
      </c>
    </row>
    <row r="97" spans="2:8" x14ac:dyDescent="0.25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>
        <v>103550</v>
      </c>
    </row>
    <row r="98" spans="2:8" x14ac:dyDescent="0.25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>
        <v>45510</v>
      </c>
    </row>
    <row r="99" spans="2:8" x14ac:dyDescent="0.25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>
        <v>115440</v>
      </c>
    </row>
    <row r="100" spans="2:8" x14ac:dyDescent="0.25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>
        <v>56870</v>
      </c>
    </row>
    <row r="101" spans="2:8" x14ac:dyDescent="0.25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>
        <v>92700</v>
      </c>
    </row>
    <row r="102" spans="2:8" x14ac:dyDescent="0.25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>
        <v>91310</v>
      </c>
    </row>
    <row r="103" spans="2:8" x14ac:dyDescent="0.25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>
        <v>74550</v>
      </c>
    </row>
    <row r="104" spans="2:8" x14ac:dyDescent="0.25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>
        <v>109190</v>
      </c>
    </row>
    <row r="105" spans="2:8" x14ac:dyDescent="0.25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>
        <v>104410</v>
      </c>
    </row>
    <row r="106" spans="2:8" x14ac:dyDescent="0.25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>
        <v>96800</v>
      </c>
    </row>
    <row r="107" spans="2:8" x14ac:dyDescent="0.25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>
        <v>48170</v>
      </c>
    </row>
    <row r="108" spans="2:8" x14ac:dyDescent="0.25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>
        <v>37920</v>
      </c>
    </row>
    <row r="109" spans="2:8" x14ac:dyDescent="0.25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>
        <v>112650</v>
      </c>
    </row>
    <row r="110" spans="2:8" x14ac:dyDescent="0.25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>
        <v>49630</v>
      </c>
    </row>
    <row r="111" spans="2:8" x14ac:dyDescent="0.25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>
        <v>118840</v>
      </c>
    </row>
    <row r="112" spans="2:8" x14ac:dyDescent="0.25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>
        <v>69710</v>
      </c>
    </row>
    <row r="113" spans="2:8" x14ac:dyDescent="0.25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>
        <v>79570</v>
      </c>
    </row>
    <row r="114" spans="2:8" x14ac:dyDescent="0.25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>
        <v>76900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9D9E-DB61-4CC3-9BB1-148D1633D89A}">
  <sheetPr>
    <tabColor theme="7"/>
  </sheetPr>
  <dimension ref="A1:N184"/>
  <sheetViews>
    <sheetView zoomScale="80" zoomScaleNormal="80" workbookViewId="0">
      <selection activeCell="K12" sqref="K12"/>
    </sheetView>
  </sheetViews>
  <sheetFormatPr defaultRowHeight="15" x14ac:dyDescent="0.25"/>
  <cols>
    <col min="1" max="1" width="30" bestFit="1" customWidth="1"/>
    <col min="2" max="2" width="10" bestFit="1" customWidth="1"/>
    <col min="3" max="3" width="6.7109375" bestFit="1" customWidth="1"/>
    <col min="4" max="4" width="14.28515625" bestFit="1" customWidth="1"/>
    <col min="5" max="5" width="13.7109375" bestFit="1" customWidth="1"/>
    <col min="6" max="6" width="14" bestFit="1" customWidth="1"/>
    <col min="7" max="7" width="8.5703125" bestFit="1" customWidth="1"/>
    <col min="8" max="8" width="10.28515625" bestFit="1" customWidth="1"/>
    <col min="9" max="9" width="11.5703125" style="8" bestFit="1" customWidth="1"/>
    <col min="11" max="11" width="4.28515625" bestFit="1" customWidth="1"/>
    <col min="12" max="12" width="20.85546875" bestFit="1" customWidth="1"/>
    <col min="13" max="13" width="13" bestFit="1" customWidth="1"/>
    <col min="14" max="14" width="6.57031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2</v>
      </c>
      <c r="G1" t="s">
        <v>5</v>
      </c>
      <c r="H1" t="s">
        <v>204</v>
      </c>
      <c r="I1" s="8" t="s">
        <v>214</v>
      </c>
    </row>
    <row r="2" spans="1:14" x14ac:dyDescent="0.25">
      <c r="A2" t="s">
        <v>156</v>
      </c>
      <c r="B2" t="s">
        <v>15</v>
      </c>
      <c r="C2">
        <v>20</v>
      </c>
      <c r="D2" t="s">
        <v>16</v>
      </c>
      <c r="E2" s="7">
        <v>44122</v>
      </c>
      <c r="F2" t="s">
        <v>12</v>
      </c>
      <c r="G2">
        <v>112650</v>
      </c>
      <c r="H2" t="s">
        <v>205</v>
      </c>
      <c r="I2" s="8">
        <f ca="1">(TODAY()-Staff[[#This Row],[Date Joined]])/365</f>
        <v>3.1013698630136988</v>
      </c>
    </row>
    <row r="3" spans="1:14" ht="21" x14ac:dyDescent="0.35">
      <c r="A3" t="s">
        <v>176</v>
      </c>
      <c r="B3" t="s">
        <v>8</v>
      </c>
      <c r="C3">
        <v>32</v>
      </c>
      <c r="D3" t="s">
        <v>13</v>
      </c>
      <c r="E3" s="7">
        <v>44293</v>
      </c>
      <c r="F3" t="s">
        <v>12</v>
      </c>
      <c r="G3">
        <v>43840</v>
      </c>
      <c r="H3" t="s">
        <v>205</v>
      </c>
      <c r="I3" s="8">
        <f ca="1">(TODAY()-Staff[[#This Row],[Date Joined]])/365</f>
        <v>2.6328767123287671</v>
      </c>
      <c r="K3" s="10">
        <v>1</v>
      </c>
      <c r="L3" t="s">
        <v>208</v>
      </c>
      <c r="M3">
        <f xml:space="preserve">
COUNTA(A2:A184)</f>
        <v>183</v>
      </c>
    </row>
    <row r="4" spans="1:14" x14ac:dyDescent="0.25">
      <c r="A4" t="s">
        <v>143</v>
      </c>
      <c r="B4" t="s">
        <v>15</v>
      </c>
      <c r="C4">
        <v>31</v>
      </c>
      <c r="D4" t="s">
        <v>16</v>
      </c>
      <c r="E4" s="7">
        <v>44663</v>
      </c>
      <c r="F4" t="s">
        <v>9</v>
      </c>
      <c r="G4">
        <v>103550</v>
      </c>
      <c r="H4" t="s">
        <v>205</v>
      </c>
      <c r="I4" s="8">
        <f ca="1">(TODAY()-Staff[[#This Row],[Date Joined]])/365</f>
        <v>1.6191780821917807</v>
      </c>
      <c r="L4" t="s">
        <v>209</v>
      </c>
      <c r="M4" s="5">
        <f xml:space="preserve">
AVERAGE(G:G)</f>
        <v>77173.715846994543</v>
      </c>
      <c r="N4">
        <f>MEDIAN(G:G)</f>
        <v>75000</v>
      </c>
    </row>
    <row r="5" spans="1:14" x14ac:dyDescent="0.25">
      <c r="A5" t="s">
        <v>201</v>
      </c>
      <c r="B5" t="s">
        <v>8</v>
      </c>
      <c r="C5">
        <v>32</v>
      </c>
      <c r="D5" t="s">
        <v>16</v>
      </c>
      <c r="E5" s="7">
        <v>44339</v>
      </c>
      <c r="F5" t="s">
        <v>56</v>
      </c>
      <c r="G5">
        <v>45510</v>
      </c>
      <c r="H5" t="s">
        <v>205</v>
      </c>
      <c r="I5" s="8">
        <f ca="1">(TODAY()-Staff[[#This Row],[Date Joined]])/365</f>
        <v>2.506849315068493</v>
      </c>
      <c r="L5" t="s">
        <v>213</v>
      </c>
      <c r="M5">
        <f>AVERAGE(C:C)</f>
        <v>30.42622950819672</v>
      </c>
      <c r="N5">
        <f>MEDIAN(C:C)</f>
        <v>30</v>
      </c>
    </row>
    <row r="6" spans="1:14" x14ac:dyDescent="0.25">
      <c r="A6" t="s">
        <v>142</v>
      </c>
      <c r="B6" t="s">
        <v>206</v>
      </c>
      <c r="C6">
        <v>37</v>
      </c>
      <c r="D6" t="s">
        <v>24</v>
      </c>
      <c r="E6" s="7">
        <v>44085</v>
      </c>
      <c r="F6" t="s">
        <v>21</v>
      </c>
      <c r="G6">
        <v>115440</v>
      </c>
      <c r="H6" t="s">
        <v>205</v>
      </c>
      <c r="I6" s="8">
        <f ca="1">(TODAY()-Staff[[#This Row],[Date Joined]])/365</f>
        <v>3.2027397260273971</v>
      </c>
      <c r="J6" t="s">
        <v>212</v>
      </c>
      <c r="L6" t="s">
        <v>210</v>
      </c>
      <c r="M6" s="8">
        <f ca="1">AVERAGE(I:I)</f>
        <v>2.2492252414102847</v>
      </c>
    </row>
    <row r="7" spans="1:14" x14ac:dyDescent="0.25">
      <c r="A7" t="s">
        <v>202</v>
      </c>
      <c r="B7" t="s">
        <v>8</v>
      </c>
      <c r="C7">
        <v>38</v>
      </c>
      <c r="D7" t="s">
        <v>13</v>
      </c>
      <c r="E7" s="7">
        <v>44268</v>
      </c>
      <c r="F7" t="s">
        <v>19</v>
      </c>
      <c r="G7">
        <v>56870</v>
      </c>
      <c r="H7" t="s">
        <v>205</v>
      </c>
      <c r="I7" s="8">
        <f ca="1">(TODAY()-Staff[[#This Row],[Date Joined]])/365</f>
        <v>2.7013698630136984</v>
      </c>
      <c r="L7" t="s">
        <v>215</v>
      </c>
      <c r="M7">
        <f>COUNTIFS(B:B, "Female")</f>
        <v>86</v>
      </c>
    </row>
    <row r="8" spans="1:14" x14ac:dyDescent="0.25">
      <c r="A8" t="s">
        <v>169</v>
      </c>
      <c r="B8" t="s">
        <v>8</v>
      </c>
      <c r="C8">
        <v>25</v>
      </c>
      <c r="D8" t="s">
        <v>16</v>
      </c>
      <c r="E8" s="7">
        <v>44144</v>
      </c>
      <c r="F8" t="s">
        <v>19</v>
      </c>
      <c r="G8">
        <v>92700</v>
      </c>
      <c r="H8" t="s">
        <v>205</v>
      </c>
      <c r="I8" s="8">
        <f ca="1">(TODAY()-Staff[[#This Row],[Date Joined]])/365</f>
        <v>3.0410958904109591</v>
      </c>
      <c r="L8" t="s">
        <v>211</v>
      </c>
      <c r="M8" s="9">
        <f>M7/M3</f>
        <v>0.46994535519125685</v>
      </c>
    </row>
    <row r="9" spans="1:14" x14ac:dyDescent="0.25">
      <c r="A9" t="s">
        <v>145</v>
      </c>
      <c r="B9" t="s">
        <v>206</v>
      </c>
      <c r="C9">
        <v>32</v>
      </c>
      <c r="D9" t="s">
        <v>16</v>
      </c>
      <c r="E9" s="7">
        <v>44713</v>
      </c>
      <c r="F9" t="s">
        <v>12</v>
      </c>
      <c r="G9">
        <v>91310</v>
      </c>
      <c r="H9" t="s">
        <v>205</v>
      </c>
      <c r="I9" s="8">
        <f ca="1">(TODAY()-Staff[[#This Row],[Date Joined]])/365</f>
        <v>1.4821917808219178</v>
      </c>
    </row>
    <row r="10" spans="1:14" x14ac:dyDescent="0.25">
      <c r="A10" t="s">
        <v>115</v>
      </c>
      <c r="B10" t="s">
        <v>15</v>
      </c>
      <c r="C10">
        <v>33</v>
      </c>
      <c r="D10" t="s">
        <v>16</v>
      </c>
      <c r="E10" s="7">
        <v>44324</v>
      </c>
      <c r="F10" t="s">
        <v>19</v>
      </c>
      <c r="G10">
        <v>74550</v>
      </c>
      <c r="H10" t="s">
        <v>205</v>
      </c>
      <c r="I10" s="8">
        <f ca="1">(TODAY()-Staff[[#This Row],[Date Joined]])/365</f>
        <v>2.547945205479452</v>
      </c>
    </row>
    <row r="11" spans="1:14" x14ac:dyDescent="0.25">
      <c r="A11" t="s">
        <v>128</v>
      </c>
      <c r="B11" t="s">
        <v>15</v>
      </c>
      <c r="C11">
        <v>25</v>
      </c>
      <c r="D11" t="s">
        <v>13</v>
      </c>
      <c r="E11" s="7">
        <v>44665</v>
      </c>
      <c r="F11" t="s">
        <v>9</v>
      </c>
      <c r="G11">
        <v>109190</v>
      </c>
      <c r="H11" t="s">
        <v>205</v>
      </c>
      <c r="I11" s="8">
        <f ca="1">(TODAY()-Staff[[#This Row],[Date Joined]])/365</f>
        <v>1.6136986301369862</v>
      </c>
      <c r="L11" s="11"/>
    </row>
    <row r="12" spans="1:14" x14ac:dyDescent="0.25">
      <c r="A12" t="s">
        <v>194</v>
      </c>
      <c r="B12" t="s">
        <v>8</v>
      </c>
      <c r="C12">
        <v>40</v>
      </c>
      <c r="D12" t="s">
        <v>16</v>
      </c>
      <c r="E12" s="7">
        <v>44320</v>
      </c>
      <c r="F12" t="s">
        <v>12</v>
      </c>
      <c r="G12">
        <v>104410</v>
      </c>
      <c r="H12" t="s">
        <v>205</v>
      </c>
      <c r="I12" s="8">
        <f ca="1">(TODAY()-Staff[[#This Row],[Date Joined]])/365</f>
        <v>2.558904109589041</v>
      </c>
    </row>
    <row r="13" spans="1:14" x14ac:dyDescent="0.25">
      <c r="A13" t="s">
        <v>177</v>
      </c>
      <c r="B13" t="s">
        <v>15</v>
      </c>
      <c r="C13">
        <v>30</v>
      </c>
      <c r="D13" t="s">
        <v>16</v>
      </c>
      <c r="E13" s="7">
        <v>44544</v>
      </c>
      <c r="F13" t="s">
        <v>21</v>
      </c>
      <c r="G13">
        <v>96800</v>
      </c>
      <c r="H13" t="s">
        <v>205</v>
      </c>
      <c r="I13" s="8">
        <f ca="1">(TODAY()-Staff[[#This Row],[Date Joined]])/365</f>
        <v>1.9452054794520548</v>
      </c>
    </row>
    <row r="14" spans="1:14" ht="30" x14ac:dyDescent="0.25">
      <c r="A14" t="s">
        <v>123</v>
      </c>
      <c r="B14" t="s">
        <v>15</v>
      </c>
      <c r="C14">
        <v>28</v>
      </c>
      <c r="D14" t="s">
        <v>13</v>
      </c>
      <c r="E14" s="7">
        <v>43980</v>
      </c>
      <c r="F14" t="s">
        <v>21</v>
      </c>
      <c r="G14">
        <v>48170</v>
      </c>
      <c r="H14" t="s">
        <v>205</v>
      </c>
      <c r="I14" s="8">
        <f ca="1">(TODAY()-Staff[[#This Row],[Date Joined]])/365</f>
        <v>3.4904109589041097</v>
      </c>
      <c r="L14" s="12" t="s">
        <v>216</v>
      </c>
    </row>
    <row r="15" spans="1:14" x14ac:dyDescent="0.25">
      <c r="A15" t="s">
        <v>140</v>
      </c>
      <c r="B15" t="s">
        <v>15</v>
      </c>
      <c r="C15">
        <v>21</v>
      </c>
      <c r="D15" t="s">
        <v>16</v>
      </c>
      <c r="E15" s="7">
        <v>44042</v>
      </c>
      <c r="F15" t="s">
        <v>9</v>
      </c>
      <c r="G15">
        <v>37920</v>
      </c>
      <c r="H15" t="s">
        <v>205</v>
      </c>
      <c r="I15" s="8">
        <f ca="1">(TODAY()-Staff[[#This Row],[Date Joined]])/365</f>
        <v>3.3205479452054796</v>
      </c>
    </row>
    <row r="16" spans="1:14" x14ac:dyDescent="0.25">
      <c r="A16" t="s">
        <v>178</v>
      </c>
      <c r="B16" t="s">
        <v>15</v>
      </c>
      <c r="C16">
        <v>34</v>
      </c>
      <c r="D16" t="s">
        <v>16</v>
      </c>
      <c r="E16" s="7">
        <v>44642</v>
      </c>
      <c r="F16" t="s">
        <v>9</v>
      </c>
      <c r="G16">
        <v>112650</v>
      </c>
      <c r="H16" t="s">
        <v>205</v>
      </c>
      <c r="I16" s="8">
        <f ca="1">(TODAY()-Staff[[#This Row],[Date Joined]])/365</f>
        <v>1.6767123287671233</v>
      </c>
    </row>
    <row r="17" spans="1:9" x14ac:dyDescent="0.25">
      <c r="A17" t="s">
        <v>165</v>
      </c>
      <c r="B17" t="s">
        <v>8</v>
      </c>
      <c r="C17">
        <v>34</v>
      </c>
      <c r="D17" t="s">
        <v>24</v>
      </c>
      <c r="E17" s="7">
        <v>44660</v>
      </c>
      <c r="F17" t="s">
        <v>19</v>
      </c>
      <c r="G17">
        <v>49630</v>
      </c>
      <c r="H17" t="s">
        <v>205</v>
      </c>
      <c r="I17" s="8">
        <f ca="1">(TODAY()-Staff[[#This Row],[Date Joined]])/365</f>
        <v>1.6273972602739726</v>
      </c>
    </row>
    <row r="18" spans="1:9" x14ac:dyDescent="0.25">
      <c r="A18" t="s">
        <v>199</v>
      </c>
      <c r="B18" t="s">
        <v>15</v>
      </c>
      <c r="C18">
        <v>36</v>
      </c>
      <c r="D18" t="s">
        <v>16</v>
      </c>
      <c r="E18" s="7">
        <v>43958</v>
      </c>
      <c r="F18" t="s">
        <v>12</v>
      </c>
      <c r="G18">
        <v>118840</v>
      </c>
      <c r="H18" t="s">
        <v>205</v>
      </c>
      <c r="I18" s="8">
        <f ca="1">(TODAY()-Staff[[#This Row],[Date Joined]])/365</f>
        <v>3.5506849315068494</v>
      </c>
    </row>
    <row r="19" spans="1:9" x14ac:dyDescent="0.25">
      <c r="A19" t="s">
        <v>159</v>
      </c>
      <c r="B19" t="s">
        <v>15</v>
      </c>
      <c r="C19">
        <v>30</v>
      </c>
      <c r="D19" t="s">
        <v>16</v>
      </c>
      <c r="E19" s="7">
        <v>44789</v>
      </c>
      <c r="F19" t="s">
        <v>12</v>
      </c>
      <c r="G19">
        <v>69710</v>
      </c>
      <c r="H19" t="s">
        <v>205</v>
      </c>
      <c r="I19" s="8">
        <f ca="1">(TODAY()-Staff[[#This Row],[Date Joined]])/365</f>
        <v>1.273972602739726</v>
      </c>
    </row>
    <row r="20" spans="1:9" x14ac:dyDescent="0.25">
      <c r="A20" t="s">
        <v>197</v>
      </c>
      <c r="B20" t="s">
        <v>15</v>
      </c>
      <c r="C20">
        <v>20</v>
      </c>
      <c r="D20" t="s">
        <v>16</v>
      </c>
      <c r="E20" s="7">
        <v>44683</v>
      </c>
      <c r="F20" t="s">
        <v>9</v>
      </c>
      <c r="G20">
        <v>79570</v>
      </c>
      <c r="H20" t="s">
        <v>205</v>
      </c>
      <c r="I20" s="8">
        <f ca="1">(TODAY()-Staff[[#This Row],[Date Joined]])/365</f>
        <v>1.5643835616438355</v>
      </c>
    </row>
    <row r="21" spans="1:9" x14ac:dyDescent="0.25">
      <c r="A21" t="s">
        <v>154</v>
      </c>
      <c r="B21" t="s">
        <v>8</v>
      </c>
      <c r="C21">
        <v>22</v>
      </c>
      <c r="D21" t="s">
        <v>13</v>
      </c>
      <c r="E21" s="7">
        <v>44388</v>
      </c>
      <c r="F21" t="s">
        <v>9</v>
      </c>
      <c r="G21">
        <v>76900</v>
      </c>
      <c r="H21" t="s">
        <v>205</v>
      </c>
      <c r="I21" s="8">
        <f ca="1">(TODAY()-Staff[[#This Row],[Date Joined]])/365</f>
        <v>2.3726027397260272</v>
      </c>
    </row>
    <row r="22" spans="1:9" x14ac:dyDescent="0.25">
      <c r="A22" t="s">
        <v>182</v>
      </c>
      <c r="B22" t="s">
        <v>15</v>
      </c>
      <c r="C22">
        <v>27</v>
      </c>
      <c r="D22" t="s">
        <v>16</v>
      </c>
      <c r="E22" s="7">
        <v>44073</v>
      </c>
      <c r="F22" t="s">
        <v>19</v>
      </c>
      <c r="G22">
        <v>54970</v>
      </c>
      <c r="H22" t="s">
        <v>205</v>
      </c>
      <c r="I22" s="8">
        <f ca="1">(TODAY()-Staff[[#This Row],[Date Joined]])/365</f>
        <v>3.2356164383561645</v>
      </c>
    </row>
    <row r="23" spans="1:9" x14ac:dyDescent="0.25">
      <c r="A23" t="s">
        <v>118</v>
      </c>
      <c r="B23" t="s">
        <v>15</v>
      </c>
      <c r="C23">
        <v>37</v>
      </c>
      <c r="D23" t="s">
        <v>24</v>
      </c>
      <c r="E23" s="7">
        <v>44277</v>
      </c>
      <c r="F23" t="s">
        <v>12</v>
      </c>
      <c r="G23">
        <v>88050</v>
      </c>
      <c r="H23" t="s">
        <v>205</v>
      </c>
      <c r="I23" s="8">
        <f ca="1">(TODAY()-Staff[[#This Row],[Date Joined]])/365</f>
        <v>2.6767123287671235</v>
      </c>
    </row>
    <row r="24" spans="1:9" x14ac:dyDescent="0.25">
      <c r="A24" t="s">
        <v>192</v>
      </c>
      <c r="B24" t="s">
        <v>15</v>
      </c>
      <c r="C24">
        <v>43</v>
      </c>
      <c r="D24" t="s">
        <v>16</v>
      </c>
      <c r="E24" s="7">
        <v>44558</v>
      </c>
      <c r="F24" t="s">
        <v>19</v>
      </c>
      <c r="G24">
        <v>36040</v>
      </c>
      <c r="H24" t="s">
        <v>205</v>
      </c>
      <c r="I24" s="8">
        <f ca="1">(TODAY()-Staff[[#This Row],[Date Joined]])/365</f>
        <v>1.9068493150684931</v>
      </c>
    </row>
    <row r="25" spans="1:9" x14ac:dyDescent="0.25">
      <c r="A25" t="s">
        <v>111</v>
      </c>
      <c r="B25" t="s">
        <v>8</v>
      </c>
      <c r="C25">
        <v>42</v>
      </c>
      <c r="D25" t="s">
        <v>10</v>
      </c>
      <c r="E25" s="7">
        <v>44718</v>
      </c>
      <c r="F25" t="s">
        <v>9</v>
      </c>
      <c r="G25">
        <v>75000</v>
      </c>
      <c r="H25" t="s">
        <v>205</v>
      </c>
      <c r="I25" s="8">
        <f ca="1">(TODAY()-Staff[[#This Row],[Date Joined]])/365</f>
        <v>1.4684931506849315</v>
      </c>
    </row>
    <row r="26" spans="1:9" x14ac:dyDescent="0.25">
      <c r="A26" t="s">
        <v>149</v>
      </c>
      <c r="B26" t="s">
        <v>15</v>
      </c>
      <c r="C26">
        <v>35</v>
      </c>
      <c r="D26" t="s">
        <v>16</v>
      </c>
      <c r="E26" s="7">
        <v>44666</v>
      </c>
      <c r="F26" t="s">
        <v>9</v>
      </c>
      <c r="G26">
        <v>40400</v>
      </c>
      <c r="H26" t="s">
        <v>205</v>
      </c>
      <c r="I26" s="8">
        <f ca="1">(TODAY()-Staff[[#This Row],[Date Joined]])/365</f>
        <v>1.6109589041095891</v>
      </c>
    </row>
    <row r="27" spans="1:9" x14ac:dyDescent="0.25">
      <c r="A27" t="s">
        <v>196</v>
      </c>
      <c r="B27" t="s">
        <v>15</v>
      </c>
      <c r="C27">
        <v>24</v>
      </c>
      <c r="D27" t="s">
        <v>16</v>
      </c>
      <c r="E27" s="7">
        <v>44625</v>
      </c>
      <c r="F27" t="s">
        <v>12</v>
      </c>
      <c r="G27">
        <v>100420</v>
      </c>
      <c r="H27" t="s">
        <v>205</v>
      </c>
      <c r="I27" s="8">
        <f ca="1">(TODAY()-Staff[[#This Row],[Date Joined]])/365</f>
        <v>1.7232876712328766</v>
      </c>
    </row>
    <row r="28" spans="1:9" x14ac:dyDescent="0.25">
      <c r="A28" t="s">
        <v>120</v>
      </c>
      <c r="B28" t="s">
        <v>8</v>
      </c>
      <c r="C28">
        <v>31</v>
      </c>
      <c r="D28" t="s">
        <v>16</v>
      </c>
      <c r="E28" s="7">
        <v>44604</v>
      </c>
      <c r="F28" t="s">
        <v>12</v>
      </c>
      <c r="G28">
        <v>58100</v>
      </c>
      <c r="H28" t="s">
        <v>205</v>
      </c>
      <c r="I28" s="8">
        <f ca="1">(TODAY()-Staff[[#This Row],[Date Joined]])/365</f>
        <v>1.7808219178082192</v>
      </c>
    </row>
    <row r="29" spans="1:9" x14ac:dyDescent="0.25">
      <c r="A29" t="s">
        <v>114</v>
      </c>
      <c r="B29" t="s">
        <v>8</v>
      </c>
      <c r="C29">
        <v>44</v>
      </c>
      <c r="D29" t="s">
        <v>16</v>
      </c>
      <c r="E29" s="7">
        <v>44985</v>
      </c>
      <c r="F29" t="s">
        <v>12</v>
      </c>
      <c r="G29">
        <v>114870</v>
      </c>
      <c r="H29" t="s">
        <v>205</v>
      </c>
      <c r="I29" s="8">
        <f ca="1">(TODAY()-Staff[[#This Row],[Date Joined]])/365</f>
        <v>0.73698630136986298</v>
      </c>
    </row>
    <row r="30" spans="1:9" x14ac:dyDescent="0.25">
      <c r="A30" t="s">
        <v>158</v>
      </c>
      <c r="B30" t="s">
        <v>8</v>
      </c>
      <c r="C30">
        <v>32</v>
      </c>
      <c r="D30" t="s">
        <v>16</v>
      </c>
      <c r="E30" s="7">
        <v>44549</v>
      </c>
      <c r="F30" t="s">
        <v>9</v>
      </c>
      <c r="G30">
        <v>41570</v>
      </c>
      <c r="H30" t="s">
        <v>205</v>
      </c>
      <c r="I30" s="8">
        <f ca="1">(TODAY()-Staff[[#This Row],[Date Joined]])/365</f>
        <v>1.9315068493150684</v>
      </c>
    </row>
    <row r="31" spans="1:9" x14ac:dyDescent="0.25">
      <c r="A31" t="s">
        <v>173</v>
      </c>
      <c r="B31" t="s">
        <v>8</v>
      </c>
      <c r="C31">
        <v>30</v>
      </c>
      <c r="D31" t="s">
        <v>16</v>
      </c>
      <c r="E31" s="7">
        <v>44800</v>
      </c>
      <c r="F31" t="s">
        <v>9</v>
      </c>
      <c r="G31">
        <v>112570</v>
      </c>
      <c r="H31" t="s">
        <v>205</v>
      </c>
      <c r="I31" s="8">
        <f ca="1">(TODAY()-Staff[[#This Row],[Date Joined]])/365</f>
        <v>1.2438356164383562</v>
      </c>
    </row>
    <row r="32" spans="1:9" x14ac:dyDescent="0.25">
      <c r="A32" t="s">
        <v>151</v>
      </c>
      <c r="B32" t="s">
        <v>15</v>
      </c>
      <c r="C32">
        <v>26</v>
      </c>
      <c r="D32" t="s">
        <v>16</v>
      </c>
      <c r="E32" s="7">
        <v>44164</v>
      </c>
      <c r="F32" t="s">
        <v>9</v>
      </c>
      <c r="G32">
        <v>47360</v>
      </c>
      <c r="H32" t="s">
        <v>205</v>
      </c>
      <c r="I32" s="8">
        <f ca="1">(TODAY()-Staff[[#This Row],[Date Joined]])/365</f>
        <v>2.9863013698630136</v>
      </c>
    </row>
    <row r="33" spans="1:9" x14ac:dyDescent="0.25">
      <c r="A33" t="s">
        <v>126</v>
      </c>
      <c r="B33" t="s">
        <v>8</v>
      </c>
      <c r="C33">
        <v>21</v>
      </c>
      <c r="D33" t="s">
        <v>16</v>
      </c>
      <c r="E33" s="7">
        <v>44256</v>
      </c>
      <c r="F33" t="s">
        <v>21</v>
      </c>
      <c r="G33">
        <v>65920</v>
      </c>
      <c r="H33" t="s">
        <v>205</v>
      </c>
      <c r="I33" s="8">
        <f ca="1">(TODAY()-Staff[[#This Row],[Date Joined]])/365</f>
        <v>2.7342465753424658</v>
      </c>
    </row>
    <row r="34" spans="1:9" x14ac:dyDescent="0.25">
      <c r="A34" t="s">
        <v>200</v>
      </c>
      <c r="B34" t="s">
        <v>8</v>
      </c>
      <c r="C34">
        <v>28</v>
      </c>
      <c r="D34" t="s">
        <v>16</v>
      </c>
      <c r="E34" s="7">
        <v>44571</v>
      </c>
      <c r="F34" t="s">
        <v>9</v>
      </c>
      <c r="G34">
        <v>99970</v>
      </c>
      <c r="H34" t="s">
        <v>205</v>
      </c>
      <c r="I34" s="8">
        <f ca="1">(TODAY()-Staff[[#This Row],[Date Joined]])/365</f>
        <v>1.8712328767123287</v>
      </c>
    </row>
    <row r="35" spans="1:9" x14ac:dyDescent="0.25">
      <c r="A35" t="s">
        <v>133</v>
      </c>
      <c r="B35" t="s">
        <v>8</v>
      </c>
      <c r="C35">
        <v>25</v>
      </c>
      <c r="D35" t="s">
        <v>13</v>
      </c>
      <c r="E35" s="7">
        <v>44633</v>
      </c>
      <c r="F35" t="s">
        <v>12</v>
      </c>
      <c r="G35">
        <v>80700</v>
      </c>
      <c r="H35" t="s">
        <v>205</v>
      </c>
      <c r="I35" s="8">
        <f ca="1">(TODAY()-Staff[[#This Row],[Date Joined]])/365</f>
        <v>1.7013698630136986</v>
      </c>
    </row>
    <row r="36" spans="1:9" x14ac:dyDescent="0.25">
      <c r="A36" t="s">
        <v>155</v>
      </c>
      <c r="B36" t="s">
        <v>15</v>
      </c>
      <c r="C36">
        <v>24</v>
      </c>
      <c r="D36" t="s">
        <v>24</v>
      </c>
      <c r="E36" s="7">
        <v>44375</v>
      </c>
      <c r="F36" t="s">
        <v>21</v>
      </c>
      <c r="G36">
        <v>52610</v>
      </c>
      <c r="H36" t="s">
        <v>205</v>
      </c>
      <c r="I36" s="8">
        <f ca="1">(TODAY()-Staff[[#This Row],[Date Joined]])/365</f>
        <v>2.408219178082192</v>
      </c>
    </row>
    <row r="37" spans="1:9" x14ac:dyDescent="0.25">
      <c r="A37" t="s">
        <v>180</v>
      </c>
      <c r="B37" t="s">
        <v>15</v>
      </c>
      <c r="C37">
        <v>29</v>
      </c>
      <c r="D37" t="s">
        <v>24</v>
      </c>
      <c r="E37" s="7">
        <v>44119</v>
      </c>
      <c r="F37" t="s">
        <v>12</v>
      </c>
      <c r="G37">
        <v>112110</v>
      </c>
      <c r="H37" t="s">
        <v>205</v>
      </c>
      <c r="I37" s="8">
        <f ca="1">(TODAY()-Staff[[#This Row],[Date Joined]])/365</f>
        <v>3.1095890410958904</v>
      </c>
    </row>
    <row r="38" spans="1:9" x14ac:dyDescent="0.25">
      <c r="A38" t="s">
        <v>152</v>
      </c>
      <c r="B38" t="s">
        <v>8</v>
      </c>
      <c r="C38">
        <v>27</v>
      </c>
      <c r="D38" t="s">
        <v>16</v>
      </c>
      <c r="E38" s="7">
        <v>44061</v>
      </c>
      <c r="F38" t="s">
        <v>56</v>
      </c>
      <c r="G38">
        <v>119110</v>
      </c>
      <c r="H38" t="s">
        <v>205</v>
      </c>
      <c r="I38" s="8">
        <f ca="1">(TODAY()-Staff[[#This Row],[Date Joined]])/365</f>
        <v>3.2684931506849315</v>
      </c>
    </row>
    <row r="39" spans="1:9" x14ac:dyDescent="0.25">
      <c r="A39" t="s">
        <v>150</v>
      </c>
      <c r="B39" t="s">
        <v>15</v>
      </c>
      <c r="C39">
        <v>22</v>
      </c>
      <c r="D39" t="s">
        <v>13</v>
      </c>
      <c r="E39" s="7">
        <v>44384</v>
      </c>
      <c r="F39" t="s">
        <v>19</v>
      </c>
      <c r="G39">
        <v>112780</v>
      </c>
      <c r="H39" t="s">
        <v>205</v>
      </c>
      <c r="I39" s="8">
        <f ca="1">(TODAY()-Staff[[#This Row],[Date Joined]])/365</f>
        <v>2.3835616438356166</v>
      </c>
    </row>
    <row r="40" spans="1:9" x14ac:dyDescent="0.25">
      <c r="A40" t="s">
        <v>175</v>
      </c>
      <c r="B40" t="s">
        <v>8</v>
      </c>
      <c r="C40">
        <v>36</v>
      </c>
      <c r="D40" t="s">
        <v>16</v>
      </c>
      <c r="E40" s="7">
        <v>44023</v>
      </c>
      <c r="F40" t="s">
        <v>9</v>
      </c>
      <c r="G40">
        <v>114890</v>
      </c>
      <c r="H40" t="s">
        <v>205</v>
      </c>
      <c r="I40" s="8">
        <f ca="1">(TODAY()-Staff[[#This Row],[Date Joined]])/365</f>
        <v>3.3726027397260272</v>
      </c>
    </row>
    <row r="41" spans="1:9" x14ac:dyDescent="0.25">
      <c r="A41" t="s">
        <v>146</v>
      </c>
      <c r="B41" t="s">
        <v>15</v>
      </c>
      <c r="C41">
        <v>27</v>
      </c>
      <c r="D41" t="s">
        <v>16</v>
      </c>
      <c r="E41" s="7">
        <v>44506</v>
      </c>
      <c r="F41" t="s">
        <v>21</v>
      </c>
      <c r="G41">
        <v>48980</v>
      </c>
      <c r="H41" t="s">
        <v>205</v>
      </c>
      <c r="I41" s="8">
        <f ca="1">(TODAY()-Staff[[#This Row],[Date Joined]])/365</f>
        <v>2.0493150684931507</v>
      </c>
    </row>
    <row r="42" spans="1:9" x14ac:dyDescent="0.25">
      <c r="A42" t="s">
        <v>170</v>
      </c>
      <c r="B42" t="s">
        <v>15</v>
      </c>
      <c r="C42">
        <v>21</v>
      </c>
      <c r="D42" t="s">
        <v>16</v>
      </c>
      <c r="E42" s="7">
        <v>44180</v>
      </c>
      <c r="F42" t="s">
        <v>56</v>
      </c>
      <c r="G42">
        <v>75880</v>
      </c>
      <c r="H42" t="s">
        <v>205</v>
      </c>
      <c r="I42" s="8">
        <f ca="1">(TODAY()-Staff[[#This Row],[Date Joined]])/365</f>
        <v>2.9424657534246577</v>
      </c>
    </row>
    <row r="43" spans="1:9" x14ac:dyDescent="0.25">
      <c r="A43" t="s">
        <v>167</v>
      </c>
      <c r="B43" t="s">
        <v>8</v>
      </c>
      <c r="C43">
        <v>28</v>
      </c>
      <c r="D43" t="s">
        <v>16</v>
      </c>
      <c r="E43" s="7">
        <v>44296</v>
      </c>
      <c r="F43" t="s">
        <v>19</v>
      </c>
      <c r="G43">
        <v>53240</v>
      </c>
      <c r="H43" t="s">
        <v>205</v>
      </c>
      <c r="I43" s="8">
        <f ca="1">(TODAY()-Staff[[#This Row],[Date Joined]])/365</f>
        <v>2.6246575342465754</v>
      </c>
    </row>
    <row r="44" spans="1:9" x14ac:dyDescent="0.25">
      <c r="A44" t="s">
        <v>122</v>
      </c>
      <c r="B44" t="s">
        <v>8</v>
      </c>
      <c r="C44">
        <v>34</v>
      </c>
      <c r="D44" t="s">
        <v>16</v>
      </c>
      <c r="E44" s="7">
        <v>44397</v>
      </c>
      <c r="F44" t="s">
        <v>21</v>
      </c>
      <c r="G44">
        <v>85000</v>
      </c>
      <c r="H44" t="s">
        <v>205</v>
      </c>
      <c r="I44" s="8">
        <f ca="1">(TODAY()-Staff[[#This Row],[Date Joined]])/365</f>
        <v>2.3479452054794518</v>
      </c>
    </row>
    <row r="45" spans="1:9" x14ac:dyDescent="0.25">
      <c r="A45" t="s">
        <v>179</v>
      </c>
      <c r="B45" t="s">
        <v>8</v>
      </c>
      <c r="C45">
        <v>21</v>
      </c>
      <c r="D45" t="s">
        <v>16</v>
      </c>
      <c r="E45" s="7">
        <v>44619</v>
      </c>
      <c r="F45" t="s">
        <v>12</v>
      </c>
      <c r="G45">
        <v>33920</v>
      </c>
      <c r="H45" t="s">
        <v>205</v>
      </c>
      <c r="I45" s="8">
        <f ca="1">(TODAY()-Staff[[#This Row],[Date Joined]])/365</f>
        <v>1.7397260273972603</v>
      </c>
    </row>
    <row r="46" spans="1:9" x14ac:dyDescent="0.25">
      <c r="A46" t="s">
        <v>188</v>
      </c>
      <c r="B46" t="s">
        <v>8</v>
      </c>
      <c r="C46">
        <v>33</v>
      </c>
      <c r="D46" t="s">
        <v>16</v>
      </c>
      <c r="E46" s="7">
        <v>44253</v>
      </c>
      <c r="F46" t="s">
        <v>12</v>
      </c>
      <c r="G46">
        <v>75280</v>
      </c>
      <c r="H46" t="s">
        <v>205</v>
      </c>
      <c r="I46" s="8">
        <f ca="1">(TODAY()-Staff[[#This Row],[Date Joined]])/365</f>
        <v>2.7424657534246575</v>
      </c>
    </row>
    <row r="47" spans="1:9" x14ac:dyDescent="0.25">
      <c r="A47" t="s">
        <v>130</v>
      </c>
      <c r="B47" t="s">
        <v>8</v>
      </c>
      <c r="C47">
        <v>34</v>
      </c>
      <c r="D47" t="s">
        <v>16</v>
      </c>
      <c r="E47" s="7">
        <v>44594</v>
      </c>
      <c r="F47" t="s">
        <v>21</v>
      </c>
      <c r="G47">
        <v>58940</v>
      </c>
      <c r="H47" t="s">
        <v>205</v>
      </c>
      <c r="I47" s="8">
        <f ca="1">(TODAY()-Staff[[#This Row],[Date Joined]])/365</f>
        <v>1.8082191780821917</v>
      </c>
    </row>
    <row r="48" spans="1:9" x14ac:dyDescent="0.25">
      <c r="A48" t="s">
        <v>136</v>
      </c>
      <c r="B48" t="s">
        <v>8</v>
      </c>
      <c r="C48">
        <v>28</v>
      </c>
      <c r="D48" t="s">
        <v>16</v>
      </c>
      <c r="E48" s="7">
        <v>44425</v>
      </c>
      <c r="F48" t="s">
        <v>9</v>
      </c>
      <c r="G48">
        <v>104770</v>
      </c>
      <c r="H48" t="s">
        <v>205</v>
      </c>
      <c r="I48" s="8">
        <f ca="1">(TODAY()-Staff[[#This Row],[Date Joined]])/365</f>
        <v>2.2712328767123289</v>
      </c>
    </row>
    <row r="49" spans="1:9" x14ac:dyDescent="0.25">
      <c r="A49" t="s">
        <v>125</v>
      </c>
      <c r="B49" t="s">
        <v>15</v>
      </c>
      <c r="C49">
        <v>21</v>
      </c>
      <c r="D49" t="s">
        <v>16</v>
      </c>
      <c r="E49" s="7">
        <v>44701</v>
      </c>
      <c r="F49" t="s">
        <v>9</v>
      </c>
      <c r="G49">
        <v>57090</v>
      </c>
      <c r="H49" t="s">
        <v>205</v>
      </c>
      <c r="I49" s="8">
        <f ca="1">(TODAY()-Staff[[#This Row],[Date Joined]])/365</f>
        <v>1.515068493150685</v>
      </c>
    </row>
    <row r="50" spans="1:9" x14ac:dyDescent="0.25">
      <c r="A50" t="s">
        <v>160</v>
      </c>
      <c r="B50" t="s">
        <v>15</v>
      </c>
      <c r="C50">
        <v>27</v>
      </c>
      <c r="D50" t="s">
        <v>13</v>
      </c>
      <c r="E50" s="7">
        <v>44174</v>
      </c>
      <c r="F50" t="s">
        <v>21</v>
      </c>
      <c r="G50">
        <v>91650</v>
      </c>
      <c r="H50" t="s">
        <v>205</v>
      </c>
      <c r="I50" s="8">
        <f ca="1">(TODAY()-Staff[[#This Row],[Date Joined]])/365</f>
        <v>2.9589041095890409</v>
      </c>
    </row>
    <row r="51" spans="1:9" x14ac:dyDescent="0.25">
      <c r="A51" t="s">
        <v>183</v>
      </c>
      <c r="B51" t="s">
        <v>15</v>
      </c>
      <c r="C51">
        <v>42</v>
      </c>
      <c r="D51" t="s">
        <v>24</v>
      </c>
      <c r="E51" s="7">
        <v>44670</v>
      </c>
      <c r="F51" t="s">
        <v>21</v>
      </c>
      <c r="G51">
        <v>70270</v>
      </c>
      <c r="H51" t="s">
        <v>205</v>
      </c>
      <c r="I51" s="8">
        <f ca="1">(TODAY()-Staff[[#This Row],[Date Joined]])/365</f>
        <v>1.6</v>
      </c>
    </row>
    <row r="52" spans="1:9" x14ac:dyDescent="0.25">
      <c r="A52" t="s">
        <v>129</v>
      </c>
      <c r="B52" t="s">
        <v>8</v>
      </c>
      <c r="C52">
        <v>28</v>
      </c>
      <c r="D52" t="s">
        <v>16</v>
      </c>
      <c r="E52" s="7">
        <v>44124</v>
      </c>
      <c r="F52" t="s">
        <v>21</v>
      </c>
      <c r="G52">
        <v>75970</v>
      </c>
      <c r="H52" t="s">
        <v>205</v>
      </c>
      <c r="I52" s="8">
        <f ca="1">(TODAY()-Staff[[#This Row],[Date Joined]])/365</f>
        <v>3.095890410958904</v>
      </c>
    </row>
    <row r="53" spans="1:9" x14ac:dyDescent="0.25">
      <c r="A53" t="s">
        <v>112</v>
      </c>
      <c r="B53" t="s">
        <v>206</v>
      </c>
      <c r="C53">
        <v>27</v>
      </c>
      <c r="D53" t="s">
        <v>13</v>
      </c>
      <c r="E53" s="7">
        <v>44212</v>
      </c>
      <c r="F53" t="s">
        <v>12</v>
      </c>
      <c r="G53">
        <v>90700</v>
      </c>
      <c r="H53" t="s">
        <v>205</v>
      </c>
      <c r="I53" s="8">
        <f ca="1">(TODAY()-Staff[[#This Row],[Date Joined]])/365</f>
        <v>2.8547945205479452</v>
      </c>
    </row>
    <row r="54" spans="1:9" x14ac:dyDescent="0.25">
      <c r="A54" t="s">
        <v>131</v>
      </c>
      <c r="B54" t="s">
        <v>15</v>
      </c>
      <c r="C54">
        <v>30</v>
      </c>
      <c r="D54" t="s">
        <v>16</v>
      </c>
      <c r="E54" s="7">
        <v>44607</v>
      </c>
      <c r="F54" t="s">
        <v>9</v>
      </c>
      <c r="G54">
        <v>60570</v>
      </c>
      <c r="H54" t="s">
        <v>205</v>
      </c>
      <c r="I54" s="8">
        <f ca="1">(TODAY()-Staff[[#This Row],[Date Joined]])/365</f>
        <v>1.7726027397260273</v>
      </c>
    </row>
    <row r="55" spans="1:9" x14ac:dyDescent="0.25">
      <c r="A55" t="s">
        <v>134</v>
      </c>
      <c r="B55" t="s">
        <v>15</v>
      </c>
      <c r="C55">
        <v>33</v>
      </c>
      <c r="D55" t="s">
        <v>16</v>
      </c>
      <c r="E55" s="7">
        <v>44103</v>
      </c>
      <c r="F55" t="s">
        <v>9</v>
      </c>
      <c r="G55">
        <v>115920</v>
      </c>
      <c r="H55" t="s">
        <v>205</v>
      </c>
      <c r="I55" s="8">
        <f ca="1">(TODAY()-Staff[[#This Row],[Date Joined]])/365</f>
        <v>3.1534246575342464</v>
      </c>
    </row>
    <row r="56" spans="1:9" x14ac:dyDescent="0.25">
      <c r="A56" t="s">
        <v>186</v>
      </c>
      <c r="B56" t="s">
        <v>8</v>
      </c>
      <c r="C56">
        <v>33</v>
      </c>
      <c r="D56" t="s">
        <v>16</v>
      </c>
      <c r="E56" s="7">
        <v>44006</v>
      </c>
      <c r="F56" t="s">
        <v>21</v>
      </c>
      <c r="G56">
        <v>65360</v>
      </c>
      <c r="H56" t="s">
        <v>205</v>
      </c>
      <c r="I56" s="8">
        <f ca="1">(TODAY()-Staff[[#This Row],[Date Joined]])/365</f>
        <v>3.419178082191781</v>
      </c>
    </row>
    <row r="57" spans="1:9" x14ac:dyDescent="0.25">
      <c r="A57" t="s">
        <v>116</v>
      </c>
      <c r="B57" t="s">
        <v>206</v>
      </c>
      <c r="C57">
        <v>30</v>
      </c>
      <c r="D57" t="s">
        <v>16</v>
      </c>
      <c r="E57" s="7">
        <v>44535</v>
      </c>
      <c r="F57" t="s">
        <v>21</v>
      </c>
      <c r="G57">
        <v>64000</v>
      </c>
      <c r="H57" t="s">
        <v>205</v>
      </c>
      <c r="I57" s="8">
        <f ca="1">(TODAY()-Staff[[#This Row],[Date Joined]])/365</f>
        <v>1.9698630136986301</v>
      </c>
    </row>
    <row r="58" spans="1:9" x14ac:dyDescent="0.25">
      <c r="A58" t="s">
        <v>195</v>
      </c>
      <c r="B58" t="s">
        <v>8</v>
      </c>
      <c r="C58">
        <v>34</v>
      </c>
      <c r="D58" t="s">
        <v>16</v>
      </c>
      <c r="E58" s="7">
        <v>44383</v>
      </c>
      <c r="F58" t="s">
        <v>21</v>
      </c>
      <c r="G58">
        <v>92450</v>
      </c>
      <c r="H58" t="s">
        <v>205</v>
      </c>
      <c r="I58" s="8">
        <f ca="1">(TODAY()-Staff[[#This Row],[Date Joined]])/365</f>
        <v>2.3863013698630136</v>
      </c>
    </row>
    <row r="59" spans="1:9" x14ac:dyDescent="0.25">
      <c r="A59" t="s">
        <v>113</v>
      </c>
      <c r="B59" t="s">
        <v>15</v>
      </c>
      <c r="C59">
        <v>31</v>
      </c>
      <c r="D59" t="s">
        <v>16</v>
      </c>
      <c r="E59" s="7">
        <v>44450</v>
      </c>
      <c r="F59" t="s">
        <v>12</v>
      </c>
      <c r="G59">
        <v>48950</v>
      </c>
      <c r="H59" t="s">
        <v>205</v>
      </c>
      <c r="I59" s="8">
        <f ca="1">(TODAY()-Staff[[#This Row],[Date Joined]])/365</f>
        <v>2.2027397260273971</v>
      </c>
    </row>
    <row r="60" spans="1:9" x14ac:dyDescent="0.25">
      <c r="A60" t="s">
        <v>185</v>
      </c>
      <c r="B60" t="s">
        <v>8</v>
      </c>
      <c r="C60">
        <v>27</v>
      </c>
      <c r="D60" t="s">
        <v>16</v>
      </c>
      <c r="E60" s="7">
        <v>44625</v>
      </c>
      <c r="F60" t="s">
        <v>12</v>
      </c>
      <c r="G60">
        <v>83750</v>
      </c>
      <c r="H60" t="s">
        <v>205</v>
      </c>
      <c r="I60" s="8">
        <f ca="1">(TODAY()-Staff[[#This Row],[Date Joined]])/365</f>
        <v>1.7232876712328766</v>
      </c>
    </row>
    <row r="61" spans="1:9" x14ac:dyDescent="0.25">
      <c r="A61" t="s">
        <v>166</v>
      </c>
      <c r="B61" t="s">
        <v>8</v>
      </c>
      <c r="C61">
        <v>40</v>
      </c>
      <c r="D61" t="s">
        <v>16</v>
      </c>
      <c r="E61" s="7">
        <v>44276</v>
      </c>
      <c r="F61" t="s">
        <v>12</v>
      </c>
      <c r="G61">
        <v>87620</v>
      </c>
      <c r="H61" t="s">
        <v>205</v>
      </c>
      <c r="I61" s="8">
        <f ca="1">(TODAY()-Staff[[#This Row],[Date Joined]])/365</f>
        <v>2.6794520547945204</v>
      </c>
    </row>
    <row r="62" spans="1:9" x14ac:dyDescent="0.25">
      <c r="A62" t="s">
        <v>184</v>
      </c>
      <c r="B62" t="s">
        <v>8</v>
      </c>
      <c r="C62">
        <v>20</v>
      </c>
      <c r="D62" t="s">
        <v>24</v>
      </c>
      <c r="E62" s="7">
        <v>44476</v>
      </c>
      <c r="F62" t="s">
        <v>19</v>
      </c>
      <c r="G62">
        <v>68900</v>
      </c>
      <c r="H62" t="s">
        <v>205</v>
      </c>
      <c r="I62" s="8">
        <f ca="1">(TODAY()-Staff[[#This Row],[Date Joined]])/365</f>
        <v>2.1315068493150684</v>
      </c>
    </row>
    <row r="63" spans="1:9" x14ac:dyDescent="0.25">
      <c r="A63" t="s">
        <v>157</v>
      </c>
      <c r="B63" t="s">
        <v>15</v>
      </c>
      <c r="C63">
        <v>32</v>
      </c>
      <c r="D63" t="s">
        <v>16</v>
      </c>
      <c r="E63" s="7">
        <v>44403</v>
      </c>
      <c r="F63" t="s">
        <v>19</v>
      </c>
      <c r="G63">
        <v>53540</v>
      </c>
      <c r="H63" t="s">
        <v>205</v>
      </c>
      <c r="I63" s="8">
        <f ca="1">(TODAY()-Staff[[#This Row],[Date Joined]])/365</f>
        <v>2.3315068493150686</v>
      </c>
    </row>
    <row r="64" spans="1:9" x14ac:dyDescent="0.25">
      <c r="A64" t="s">
        <v>172</v>
      </c>
      <c r="B64" t="s">
        <v>15</v>
      </c>
      <c r="C64">
        <v>28</v>
      </c>
      <c r="D64" t="s">
        <v>42</v>
      </c>
      <c r="E64" s="7">
        <v>44758</v>
      </c>
      <c r="F64" t="s">
        <v>19</v>
      </c>
      <c r="G64">
        <v>43510</v>
      </c>
      <c r="H64" t="s">
        <v>205</v>
      </c>
      <c r="I64" s="8">
        <f ca="1">(TODAY()-Staff[[#This Row],[Date Joined]])/365</f>
        <v>1.3589041095890411</v>
      </c>
    </row>
    <row r="65" spans="1:9" x14ac:dyDescent="0.25">
      <c r="A65" t="s">
        <v>127</v>
      </c>
      <c r="B65" t="s">
        <v>8</v>
      </c>
      <c r="C65">
        <v>38</v>
      </c>
      <c r="D65" t="s">
        <v>10</v>
      </c>
      <c r="E65" s="7">
        <v>44316</v>
      </c>
      <c r="F65" t="s">
        <v>19</v>
      </c>
      <c r="G65">
        <v>109160</v>
      </c>
      <c r="H65" t="s">
        <v>205</v>
      </c>
      <c r="I65" s="8">
        <f ca="1">(TODAY()-Staff[[#This Row],[Date Joined]])/365</f>
        <v>2.56986301369863</v>
      </c>
    </row>
    <row r="66" spans="1:9" x14ac:dyDescent="0.25">
      <c r="A66" t="s">
        <v>198</v>
      </c>
      <c r="B66" t="s">
        <v>15</v>
      </c>
      <c r="C66">
        <v>40</v>
      </c>
      <c r="D66" t="s">
        <v>16</v>
      </c>
      <c r="E66" s="7">
        <v>44204</v>
      </c>
      <c r="F66" t="s">
        <v>9</v>
      </c>
      <c r="G66">
        <v>99750</v>
      </c>
      <c r="H66" t="s">
        <v>205</v>
      </c>
      <c r="I66" s="8">
        <f ca="1">(TODAY()-Staff[[#This Row],[Date Joined]])/365</f>
        <v>2.8767123287671232</v>
      </c>
    </row>
    <row r="67" spans="1:9" x14ac:dyDescent="0.25">
      <c r="A67" t="s">
        <v>124</v>
      </c>
      <c r="B67" t="s">
        <v>8</v>
      </c>
      <c r="C67">
        <v>31</v>
      </c>
      <c r="D67" t="s">
        <v>16</v>
      </c>
      <c r="E67" s="7">
        <v>44084</v>
      </c>
      <c r="F67" t="s">
        <v>12</v>
      </c>
      <c r="G67">
        <v>41980</v>
      </c>
      <c r="H67" t="s">
        <v>205</v>
      </c>
      <c r="I67" s="8">
        <f ca="1">(TODAY()-Staff[[#This Row],[Date Joined]])/365</f>
        <v>3.2054794520547945</v>
      </c>
    </row>
    <row r="68" spans="1:9" x14ac:dyDescent="0.25">
      <c r="A68" t="s">
        <v>187</v>
      </c>
      <c r="B68" t="s">
        <v>15</v>
      </c>
      <c r="C68">
        <v>36</v>
      </c>
      <c r="D68" t="s">
        <v>16</v>
      </c>
      <c r="E68" s="7">
        <v>44272</v>
      </c>
      <c r="F68" t="s">
        <v>21</v>
      </c>
      <c r="G68">
        <v>71380</v>
      </c>
      <c r="H68" t="s">
        <v>205</v>
      </c>
      <c r="I68" s="8">
        <f ca="1">(TODAY()-Staff[[#This Row],[Date Joined]])/365</f>
        <v>2.6904109589041094</v>
      </c>
    </row>
    <row r="69" spans="1:9" x14ac:dyDescent="0.25">
      <c r="A69" t="s">
        <v>191</v>
      </c>
      <c r="B69" t="s">
        <v>15</v>
      </c>
      <c r="C69">
        <v>27</v>
      </c>
      <c r="D69" t="s">
        <v>42</v>
      </c>
      <c r="E69" s="7">
        <v>44547</v>
      </c>
      <c r="F69" t="s">
        <v>9</v>
      </c>
      <c r="G69">
        <v>113280</v>
      </c>
      <c r="H69" t="s">
        <v>205</v>
      </c>
      <c r="I69" s="8">
        <f ca="1">(TODAY()-Staff[[#This Row],[Date Joined]])/365</f>
        <v>1.9369863013698629</v>
      </c>
    </row>
    <row r="70" spans="1:9" x14ac:dyDescent="0.25">
      <c r="A70" t="s">
        <v>181</v>
      </c>
      <c r="B70" t="s">
        <v>8</v>
      </c>
      <c r="C70">
        <v>33</v>
      </c>
      <c r="D70" t="s">
        <v>16</v>
      </c>
      <c r="E70" s="7">
        <v>44747</v>
      </c>
      <c r="F70" t="s">
        <v>21</v>
      </c>
      <c r="G70">
        <v>86570</v>
      </c>
      <c r="H70" t="s">
        <v>205</v>
      </c>
      <c r="I70" s="8">
        <f ca="1">(TODAY()-Staff[[#This Row],[Date Joined]])/365</f>
        <v>1.3890410958904109</v>
      </c>
    </row>
    <row r="71" spans="1:9" x14ac:dyDescent="0.25">
      <c r="A71" t="s">
        <v>139</v>
      </c>
      <c r="B71" t="s">
        <v>15</v>
      </c>
      <c r="C71">
        <v>26</v>
      </c>
      <c r="D71" t="s">
        <v>16</v>
      </c>
      <c r="E71" s="7">
        <v>44350</v>
      </c>
      <c r="F71" t="s">
        <v>9</v>
      </c>
      <c r="G71">
        <v>53540</v>
      </c>
      <c r="H71" t="s">
        <v>205</v>
      </c>
      <c r="I71" s="8">
        <f ca="1">(TODAY()-Staff[[#This Row],[Date Joined]])/365</f>
        <v>2.4767123287671233</v>
      </c>
    </row>
    <row r="72" spans="1:9" x14ac:dyDescent="0.25">
      <c r="A72" t="s">
        <v>190</v>
      </c>
      <c r="B72" t="s">
        <v>15</v>
      </c>
      <c r="C72">
        <v>37</v>
      </c>
      <c r="D72" t="s">
        <v>16</v>
      </c>
      <c r="E72" s="7">
        <v>44640</v>
      </c>
      <c r="F72" t="s">
        <v>12</v>
      </c>
      <c r="G72">
        <v>69070</v>
      </c>
      <c r="H72" t="s">
        <v>205</v>
      </c>
      <c r="I72" s="8">
        <f ca="1">(TODAY()-Staff[[#This Row],[Date Joined]])/365</f>
        <v>1.6821917808219178</v>
      </c>
    </row>
    <row r="73" spans="1:9" x14ac:dyDescent="0.25">
      <c r="A73" t="s">
        <v>121</v>
      </c>
      <c r="B73" t="s">
        <v>8</v>
      </c>
      <c r="C73">
        <v>30</v>
      </c>
      <c r="D73" t="s">
        <v>24</v>
      </c>
      <c r="E73" s="7">
        <v>44328</v>
      </c>
      <c r="F73" t="s">
        <v>21</v>
      </c>
      <c r="G73">
        <v>67910</v>
      </c>
      <c r="H73" t="s">
        <v>205</v>
      </c>
      <c r="I73" s="8">
        <f ca="1">(TODAY()-Staff[[#This Row],[Date Joined]])/365</f>
        <v>2.536986301369863</v>
      </c>
    </row>
    <row r="74" spans="1:9" x14ac:dyDescent="0.25">
      <c r="A74" t="s">
        <v>119</v>
      </c>
      <c r="B74" t="s">
        <v>15</v>
      </c>
      <c r="C74">
        <v>30</v>
      </c>
      <c r="D74" t="s">
        <v>16</v>
      </c>
      <c r="E74" s="7">
        <v>44214</v>
      </c>
      <c r="F74" t="s">
        <v>12</v>
      </c>
      <c r="G74">
        <v>69120</v>
      </c>
      <c r="H74" t="s">
        <v>205</v>
      </c>
      <c r="I74" s="8">
        <f ca="1">(TODAY()-Staff[[#This Row],[Date Joined]])/365</f>
        <v>2.8493150684931505</v>
      </c>
    </row>
    <row r="75" spans="1:9" x14ac:dyDescent="0.25">
      <c r="A75" t="s">
        <v>132</v>
      </c>
      <c r="B75" t="s">
        <v>8</v>
      </c>
      <c r="C75">
        <v>34</v>
      </c>
      <c r="D75" t="s">
        <v>16</v>
      </c>
      <c r="E75" s="7">
        <v>44550</v>
      </c>
      <c r="F75" t="s">
        <v>21</v>
      </c>
      <c r="G75">
        <v>60130</v>
      </c>
      <c r="H75" t="s">
        <v>205</v>
      </c>
      <c r="I75" s="8">
        <f ca="1">(TODAY()-Staff[[#This Row],[Date Joined]])/365</f>
        <v>1.9287671232876713</v>
      </c>
    </row>
    <row r="76" spans="1:9" x14ac:dyDescent="0.25">
      <c r="A76" t="s">
        <v>161</v>
      </c>
      <c r="B76" t="s">
        <v>15</v>
      </c>
      <c r="C76">
        <v>23</v>
      </c>
      <c r="D76" t="s">
        <v>16</v>
      </c>
      <c r="E76" s="7">
        <v>44378</v>
      </c>
      <c r="F76" t="s">
        <v>9</v>
      </c>
      <c r="G76">
        <v>106460</v>
      </c>
      <c r="H76" t="s">
        <v>205</v>
      </c>
      <c r="I76" s="8">
        <f ca="1">(TODAY()-Staff[[#This Row],[Date Joined]])/365</f>
        <v>2.4</v>
      </c>
    </row>
    <row r="77" spans="1:9" x14ac:dyDescent="0.25">
      <c r="A77" t="s">
        <v>148</v>
      </c>
      <c r="B77" t="s">
        <v>8</v>
      </c>
      <c r="C77">
        <v>37</v>
      </c>
      <c r="D77" t="s">
        <v>16</v>
      </c>
      <c r="E77" s="7">
        <v>44389</v>
      </c>
      <c r="F77" t="s">
        <v>56</v>
      </c>
      <c r="G77">
        <v>118100</v>
      </c>
      <c r="H77" t="s">
        <v>205</v>
      </c>
      <c r="I77" s="8">
        <f ca="1">(TODAY()-Staff[[#This Row],[Date Joined]])/365</f>
        <v>2.3698630136986303</v>
      </c>
    </row>
    <row r="78" spans="1:9" x14ac:dyDescent="0.25">
      <c r="A78" t="s">
        <v>164</v>
      </c>
      <c r="B78" t="s">
        <v>8</v>
      </c>
      <c r="C78">
        <v>36</v>
      </c>
      <c r="D78" t="s">
        <v>16</v>
      </c>
      <c r="E78" s="7">
        <v>44468</v>
      </c>
      <c r="F78" t="s">
        <v>9</v>
      </c>
      <c r="G78">
        <v>78390</v>
      </c>
      <c r="H78" t="s">
        <v>205</v>
      </c>
      <c r="I78" s="8">
        <f ca="1">(TODAY()-Staff[[#This Row],[Date Joined]])/365</f>
        <v>2.1534246575342464</v>
      </c>
    </row>
    <row r="79" spans="1:9" x14ac:dyDescent="0.25">
      <c r="A79" t="s">
        <v>147</v>
      </c>
      <c r="B79" t="s">
        <v>8</v>
      </c>
      <c r="C79">
        <v>30</v>
      </c>
      <c r="D79" t="s">
        <v>16</v>
      </c>
      <c r="E79" s="7">
        <v>44789</v>
      </c>
      <c r="F79" t="s">
        <v>9</v>
      </c>
      <c r="G79">
        <v>114180</v>
      </c>
      <c r="H79" t="s">
        <v>205</v>
      </c>
      <c r="I79" s="8">
        <f ca="1">(TODAY()-Staff[[#This Row],[Date Joined]])/365</f>
        <v>1.273972602739726</v>
      </c>
    </row>
    <row r="80" spans="1:9" x14ac:dyDescent="0.25">
      <c r="A80" t="s">
        <v>189</v>
      </c>
      <c r="B80" t="s">
        <v>8</v>
      </c>
      <c r="C80">
        <v>28</v>
      </c>
      <c r="D80" t="s">
        <v>16</v>
      </c>
      <c r="E80" s="7">
        <v>44590</v>
      </c>
      <c r="F80" t="s">
        <v>9</v>
      </c>
      <c r="G80">
        <v>104120</v>
      </c>
      <c r="H80" t="s">
        <v>205</v>
      </c>
      <c r="I80" s="8">
        <f ca="1">(TODAY()-Staff[[#This Row],[Date Joined]])/365</f>
        <v>1.8191780821917809</v>
      </c>
    </row>
    <row r="81" spans="1:9" x14ac:dyDescent="0.25">
      <c r="A81" t="s">
        <v>138</v>
      </c>
      <c r="B81" t="s">
        <v>15</v>
      </c>
      <c r="C81">
        <v>30</v>
      </c>
      <c r="D81" t="s">
        <v>16</v>
      </c>
      <c r="E81" s="7">
        <v>44640</v>
      </c>
      <c r="F81" t="s">
        <v>9</v>
      </c>
      <c r="G81">
        <v>67950</v>
      </c>
      <c r="H81" t="s">
        <v>205</v>
      </c>
      <c r="I81" s="8">
        <f ca="1">(TODAY()-Staff[[#This Row],[Date Joined]])/365</f>
        <v>1.6821917808219178</v>
      </c>
    </row>
    <row r="82" spans="1:9" x14ac:dyDescent="0.25">
      <c r="A82" t="s">
        <v>137</v>
      </c>
      <c r="B82" t="s">
        <v>8</v>
      </c>
      <c r="C82">
        <v>29</v>
      </c>
      <c r="D82" t="s">
        <v>16</v>
      </c>
      <c r="E82" s="7">
        <v>43962</v>
      </c>
      <c r="F82" t="s">
        <v>12</v>
      </c>
      <c r="G82">
        <v>34980</v>
      </c>
      <c r="H82" t="s">
        <v>205</v>
      </c>
      <c r="I82" s="8">
        <f ca="1">(TODAY()-Staff[[#This Row],[Date Joined]])/365</f>
        <v>3.5397260273972604</v>
      </c>
    </row>
    <row r="83" spans="1:9" x14ac:dyDescent="0.25">
      <c r="A83" t="s">
        <v>153</v>
      </c>
      <c r="B83" t="s">
        <v>8</v>
      </c>
      <c r="C83">
        <v>24</v>
      </c>
      <c r="D83" t="s">
        <v>16</v>
      </c>
      <c r="E83" s="7">
        <v>44087</v>
      </c>
      <c r="F83" t="s">
        <v>12</v>
      </c>
      <c r="G83">
        <v>62780</v>
      </c>
      <c r="H83" t="s">
        <v>205</v>
      </c>
      <c r="I83" s="8">
        <f ca="1">(TODAY()-Staff[[#This Row],[Date Joined]])/365</f>
        <v>3.1972602739726028</v>
      </c>
    </row>
    <row r="84" spans="1:9" x14ac:dyDescent="0.25">
      <c r="A84" t="s">
        <v>117</v>
      </c>
      <c r="B84" t="s">
        <v>15</v>
      </c>
      <c r="C84">
        <v>20</v>
      </c>
      <c r="D84" t="s">
        <v>16</v>
      </c>
      <c r="E84" s="7">
        <v>44397</v>
      </c>
      <c r="F84" t="s">
        <v>12</v>
      </c>
      <c r="G84">
        <v>107700</v>
      </c>
      <c r="H84" t="s">
        <v>205</v>
      </c>
      <c r="I84" s="8">
        <f ca="1">(TODAY()-Staff[[#This Row],[Date Joined]])/365</f>
        <v>2.3479452054794518</v>
      </c>
    </row>
    <row r="85" spans="1:9" x14ac:dyDescent="0.25">
      <c r="A85" t="s">
        <v>168</v>
      </c>
      <c r="B85" t="s">
        <v>15</v>
      </c>
      <c r="C85">
        <v>25</v>
      </c>
      <c r="D85" t="s">
        <v>16</v>
      </c>
      <c r="E85" s="7">
        <v>44322</v>
      </c>
      <c r="F85" t="s">
        <v>19</v>
      </c>
      <c r="G85">
        <v>65700</v>
      </c>
      <c r="H85" t="s">
        <v>205</v>
      </c>
      <c r="I85" s="8">
        <f ca="1">(TODAY()-Staff[[#This Row],[Date Joined]])/365</f>
        <v>2.5534246575342467</v>
      </c>
    </row>
    <row r="86" spans="1:9" x14ac:dyDescent="0.25">
      <c r="A86" t="s">
        <v>135</v>
      </c>
      <c r="B86" t="s">
        <v>8</v>
      </c>
      <c r="C86">
        <v>33</v>
      </c>
      <c r="D86" t="s">
        <v>42</v>
      </c>
      <c r="E86" s="7">
        <v>44313</v>
      </c>
      <c r="F86" t="s">
        <v>12</v>
      </c>
      <c r="G86">
        <v>75480</v>
      </c>
      <c r="H86" t="s">
        <v>205</v>
      </c>
      <c r="I86" s="8">
        <f ca="1">(TODAY()-Staff[[#This Row],[Date Joined]])/365</f>
        <v>2.5780821917808221</v>
      </c>
    </row>
    <row r="87" spans="1:9" x14ac:dyDescent="0.25">
      <c r="A87" t="s">
        <v>174</v>
      </c>
      <c r="B87" t="s">
        <v>15</v>
      </c>
      <c r="C87">
        <v>33</v>
      </c>
      <c r="D87" t="s">
        <v>16</v>
      </c>
      <c r="E87" s="7">
        <v>44448</v>
      </c>
      <c r="F87" t="s">
        <v>12</v>
      </c>
      <c r="G87">
        <v>53870</v>
      </c>
      <c r="H87" t="s">
        <v>205</v>
      </c>
      <c r="I87" s="8">
        <f ca="1">(TODAY()-Staff[[#This Row],[Date Joined]])/365</f>
        <v>2.2082191780821918</v>
      </c>
    </row>
    <row r="88" spans="1:9" x14ac:dyDescent="0.25">
      <c r="A88" t="s">
        <v>141</v>
      </c>
      <c r="B88" t="s">
        <v>8</v>
      </c>
      <c r="C88">
        <v>36</v>
      </c>
      <c r="D88" t="s">
        <v>16</v>
      </c>
      <c r="E88" s="7">
        <v>44433</v>
      </c>
      <c r="F88" t="s">
        <v>19</v>
      </c>
      <c r="G88">
        <v>78540</v>
      </c>
      <c r="H88" t="s">
        <v>205</v>
      </c>
      <c r="I88" s="8">
        <f ca="1">(TODAY()-Staff[[#This Row],[Date Joined]])/365</f>
        <v>2.2493150684931509</v>
      </c>
    </row>
    <row r="89" spans="1:9" x14ac:dyDescent="0.25">
      <c r="A89" t="s">
        <v>193</v>
      </c>
      <c r="B89" t="s">
        <v>15</v>
      </c>
      <c r="C89">
        <v>19</v>
      </c>
      <c r="D89" t="s">
        <v>16</v>
      </c>
      <c r="E89" s="7">
        <v>44218</v>
      </c>
      <c r="F89" t="s">
        <v>9</v>
      </c>
      <c r="G89">
        <v>58960</v>
      </c>
      <c r="H89" t="s">
        <v>205</v>
      </c>
      <c r="I89" s="8">
        <f ca="1">(TODAY()-Staff[[#This Row],[Date Joined]])/365</f>
        <v>2.8383561643835615</v>
      </c>
    </row>
    <row r="90" spans="1:9" x14ac:dyDescent="0.25">
      <c r="A90" t="s">
        <v>162</v>
      </c>
      <c r="B90" t="s">
        <v>15</v>
      </c>
      <c r="C90">
        <v>46</v>
      </c>
      <c r="D90" t="s">
        <v>16</v>
      </c>
      <c r="E90" s="7">
        <v>44697</v>
      </c>
      <c r="F90" t="s">
        <v>9</v>
      </c>
      <c r="G90">
        <v>70610</v>
      </c>
      <c r="H90" t="s">
        <v>205</v>
      </c>
      <c r="I90" s="8">
        <f ca="1">(TODAY()-Staff[[#This Row],[Date Joined]])/365</f>
        <v>1.526027397260274</v>
      </c>
    </row>
    <row r="91" spans="1:9" x14ac:dyDescent="0.25">
      <c r="A91" t="s">
        <v>171</v>
      </c>
      <c r="B91" t="s">
        <v>15</v>
      </c>
      <c r="C91">
        <v>33</v>
      </c>
      <c r="D91" t="s">
        <v>16</v>
      </c>
      <c r="E91" s="7">
        <v>44181</v>
      </c>
      <c r="F91" t="s">
        <v>21</v>
      </c>
      <c r="G91">
        <v>59430</v>
      </c>
      <c r="H91" t="s">
        <v>205</v>
      </c>
      <c r="I91" s="8">
        <f ca="1">(TODAY()-Staff[[#This Row],[Date Joined]])/365</f>
        <v>2.9397260273972603</v>
      </c>
    </row>
    <row r="92" spans="1:9" x14ac:dyDescent="0.25">
      <c r="A92" t="s">
        <v>144</v>
      </c>
      <c r="B92" t="s">
        <v>15</v>
      </c>
      <c r="C92">
        <v>33</v>
      </c>
      <c r="D92" t="s">
        <v>13</v>
      </c>
      <c r="E92" s="7">
        <v>44640</v>
      </c>
      <c r="F92" t="s">
        <v>9</v>
      </c>
      <c r="G92">
        <v>48530</v>
      </c>
      <c r="H92" t="s">
        <v>205</v>
      </c>
      <c r="I92" s="8">
        <f ca="1">(TODAY()-Staff[[#This Row],[Date Joined]])/365</f>
        <v>1.6821917808219178</v>
      </c>
    </row>
    <row r="93" spans="1:9" x14ac:dyDescent="0.25">
      <c r="A93" t="s">
        <v>163</v>
      </c>
      <c r="B93" t="s">
        <v>8</v>
      </c>
      <c r="C93">
        <v>33</v>
      </c>
      <c r="D93" t="s">
        <v>16</v>
      </c>
      <c r="E93" s="7">
        <v>44129</v>
      </c>
      <c r="F93" t="s">
        <v>12</v>
      </c>
      <c r="G93">
        <v>96140</v>
      </c>
      <c r="H93" t="s">
        <v>205</v>
      </c>
      <c r="I93" s="8">
        <f ca="1">(TODAY()-Staff[[#This Row],[Date Joined]])/365</f>
        <v>3.0821917808219177</v>
      </c>
    </row>
    <row r="94" spans="1:9" x14ac:dyDescent="0.25">
      <c r="A94" t="s">
        <v>58</v>
      </c>
      <c r="B94" t="s">
        <v>15</v>
      </c>
      <c r="C94">
        <v>22</v>
      </c>
      <c r="D94" t="s">
        <v>13</v>
      </c>
      <c r="E94" s="7">
        <v>44446</v>
      </c>
      <c r="F94" t="s">
        <v>19</v>
      </c>
      <c r="G94">
        <v>112780</v>
      </c>
      <c r="H94" t="s">
        <v>207</v>
      </c>
      <c r="I94" s="8">
        <f ca="1">(TODAY()-Staff[[#This Row],[Date Joined]])/365</f>
        <v>2.2136986301369861</v>
      </c>
    </row>
    <row r="95" spans="1:9" x14ac:dyDescent="0.25">
      <c r="A95" t="s">
        <v>70</v>
      </c>
      <c r="B95" t="s">
        <v>15</v>
      </c>
      <c r="C95">
        <v>46</v>
      </c>
      <c r="D95" t="s">
        <v>16</v>
      </c>
      <c r="E95" s="7">
        <v>44758</v>
      </c>
      <c r="F95" t="s">
        <v>9</v>
      </c>
      <c r="G95">
        <v>70610</v>
      </c>
      <c r="H95" t="s">
        <v>207</v>
      </c>
      <c r="I95" s="8">
        <f ca="1">(TODAY()-Staff[[#This Row],[Date Joined]])/365</f>
        <v>1.3589041095890411</v>
      </c>
    </row>
    <row r="96" spans="1:9" x14ac:dyDescent="0.25">
      <c r="A96" t="s">
        <v>75</v>
      </c>
      <c r="B96" t="s">
        <v>8</v>
      </c>
      <c r="C96">
        <v>28</v>
      </c>
      <c r="D96" t="s">
        <v>16</v>
      </c>
      <c r="E96" s="7">
        <v>44357</v>
      </c>
      <c r="F96" t="s">
        <v>19</v>
      </c>
      <c r="G96">
        <v>53240</v>
      </c>
      <c r="H96" t="s">
        <v>207</v>
      </c>
      <c r="I96" s="8">
        <f ca="1">(TODAY()-Staff[[#This Row],[Date Joined]])/365</f>
        <v>2.4575342465753423</v>
      </c>
    </row>
    <row r="97" spans="1:9" x14ac:dyDescent="0.25">
      <c r="A97" t="s">
        <v>49</v>
      </c>
      <c r="B97" t="s">
        <v>206</v>
      </c>
      <c r="C97">
        <v>37</v>
      </c>
      <c r="D97" t="s">
        <v>24</v>
      </c>
      <c r="E97" s="7">
        <v>44146</v>
      </c>
      <c r="F97" t="s">
        <v>21</v>
      </c>
      <c r="G97">
        <v>115440</v>
      </c>
      <c r="H97" t="s">
        <v>207</v>
      </c>
      <c r="I97" s="8">
        <f ca="1">(TODAY()-Staff[[#This Row],[Date Joined]])/365</f>
        <v>3.0356164383561643</v>
      </c>
    </row>
    <row r="98" spans="1:9" x14ac:dyDescent="0.25">
      <c r="A98" t="s">
        <v>65</v>
      </c>
      <c r="B98" t="s">
        <v>15</v>
      </c>
      <c r="C98">
        <v>32</v>
      </c>
      <c r="D98" t="s">
        <v>16</v>
      </c>
      <c r="E98" s="7">
        <v>44465</v>
      </c>
      <c r="F98" t="s">
        <v>19</v>
      </c>
      <c r="G98">
        <v>53540</v>
      </c>
      <c r="H98" t="s">
        <v>207</v>
      </c>
      <c r="I98" s="8">
        <f ca="1">(TODAY()-Staff[[#This Row],[Date Joined]])/365</f>
        <v>2.1616438356164385</v>
      </c>
    </row>
    <row r="99" spans="1:9" x14ac:dyDescent="0.25">
      <c r="A99" t="s">
        <v>81</v>
      </c>
      <c r="B99" t="s">
        <v>8</v>
      </c>
      <c r="C99">
        <v>30</v>
      </c>
      <c r="D99" t="s">
        <v>16</v>
      </c>
      <c r="E99" s="7">
        <v>44861</v>
      </c>
      <c r="F99" t="s">
        <v>9</v>
      </c>
      <c r="G99">
        <v>112570</v>
      </c>
      <c r="H99" t="s">
        <v>207</v>
      </c>
      <c r="I99" s="8">
        <f ca="1">(TODAY()-Staff[[#This Row],[Date Joined]])/365</f>
        <v>1.0767123287671232</v>
      </c>
    </row>
    <row r="100" spans="1:9" x14ac:dyDescent="0.25">
      <c r="A100" t="s">
        <v>51</v>
      </c>
      <c r="B100" t="s">
        <v>15</v>
      </c>
      <c r="C100">
        <v>33</v>
      </c>
      <c r="D100" t="s">
        <v>13</v>
      </c>
      <c r="E100" s="7">
        <v>44701</v>
      </c>
      <c r="F100" t="s">
        <v>9</v>
      </c>
      <c r="G100">
        <v>48530</v>
      </c>
      <c r="H100" t="s">
        <v>207</v>
      </c>
      <c r="I100" s="8">
        <f ca="1">(TODAY()-Staff[[#This Row],[Date Joined]])/365</f>
        <v>1.515068493150685</v>
      </c>
    </row>
    <row r="101" spans="1:9" x14ac:dyDescent="0.25">
      <c r="A101" t="s">
        <v>61</v>
      </c>
      <c r="B101" t="s">
        <v>8</v>
      </c>
      <c r="C101">
        <v>24</v>
      </c>
      <c r="D101" t="s">
        <v>16</v>
      </c>
      <c r="E101" s="7">
        <v>44148</v>
      </c>
      <c r="F101" t="s">
        <v>12</v>
      </c>
      <c r="G101">
        <v>62780</v>
      </c>
      <c r="H101" t="s">
        <v>207</v>
      </c>
      <c r="I101" s="8">
        <f ca="1">(TODAY()-Staff[[#This Row],[Date Joined]])/365</f>
        <v>3.0301369863013701</v>
      </c>
    </row>
    <row r="102" spans="1:9" x14ac:dyDescent="0.25">
      <c r="A102" t="s">
        <v>82</v>
      </c>
      <c r="B102" t="s">
        <v>15</v>
      </c>
      <c r="C102">
        <v>33</v>
      </c>
      <c r="D102" t="s">
        <v>16</v>
      </c>
      <c r="E102" s="7">
        <v>44509</v>
      </c>
      <c r="F102" t="s">
        <v>12</v>
      </c>
      <c r="G102">
        <v>53870</v>
      </c>
      <c r="H102" t="s">
        <v>207</v>
      </c>
      <c r="I102" s="8">
        <f ca="1">(TODAY()-Staff[[#This Row],[Date Joined]])/365</f>
        <v>2.0410958904109591</v>
      </c>
    </row>
    <row r="103" spans="1:9" x14ac:dyDescent="0.25">
      <c r="A103" t="s">
        <v>60</v>
      </c>
      <c r="B103" t="s">
        <v>8</v>
      </c>
      <c r="C103">
        <v>27</v>
      </c>
      <c r="D103" t="s">
        <v>16</v>
      </c>
      <c r="E103" s="7">
        <v>44122</v>
      </c>
      <c r="F103" t="s">
        <v>56</v>
      </c>
      <c r="G103">
        <v>119110</v>
      </c>
      <c r="H103" t="s">
        <v>207</v>
      </c>
      <c r="I103" s="8">
        <f ca="1">(TODAY()-Staff[[#This Row],[Date Joined]])/365</f>
        <v>3.1013698630136988</v>
      </c>
    </row>
    <row r="104" spans="1:9" x14ac:dyDescent="0.25">
      <c r="A104" t="s">
        <v>87</v>
      </c>
      <c r="B104" t="s">
        <v>15</v>
      </c>
      <c r="C104">
        <v>29</v>
      </c>
      <c r="D104" t="s">
        <v>24</v>
      </c>
      <c r="E104" s="7">
        <v>44180</v>
      </c>
      <c r="F104" t="s">
        <v>12</v>
      </c>
      <c r="G104">
        <v>112110</v>
      </c>
      <c r="H104" t="s">
        <v>207</v>
      </c>
      <c r="I104" s="8">
        <f ca="1">(TODAY()-Staff[[#This Row],[Date Joined]])/365</f>
        <v>2.9424657534246577</v>
      </c>
    </row>
    <row r="105" spans="1:9" x14ac:dyDescent="0.25">
      <c r="A105" t="s">
        <v>76</v>
      </c>
      <c r="B105" t="s">
        <v>15</v>
      </c>
      <c r="C105">
        <v>25</v>
      </c>
      <c r="D105" t="s">
        <v>16</v>
      </c>
      <c r="E105" s="7">
        <v>44383</v>
      </c>
      <c r="F105" t="s">
        <v>19</v>
      </c>
      <c r="G105">
        <v>65700</v>
      </c>
      <c r="H105" t="s">
        <v>207</v>
      </c>
      <c r="I105" s="8">
        <f ca="1">(TODAY()-Staff[[#This Row],[Date Joined]])/365</f>
        <v>2.3863013698630136</v>
      </c>
    </row>
    <row r="106" spans="1:9" x14ac:dyDescent="0.25">
      <c r="A106" t="s">
        <v>97</v>
      </c>
      <c r="B106" t="s">
        <v>15</v>
      </c>
      <c r="C106">
        <v>37</v>
      </c>
      <c r="D106" t="s">
        <v>16</v>
      </c>
      <c r="E106" s="7">
        <v>44701</v>
      </c>
      <c r="F106" t="s">
        <v>12</v>
      </c>
      <c r="G106">
        <v>69070</v>
      </c>
      <c r="H106" t="s">
        <v>207</v>
      </c>
      <c r="I106" s="8">
        <f ca="1">(TODAY()-Staff[[#This Row],[Date Joined]])/365</f>
        <v>1.515068493150685</v>
      </c>
    </row>
    <row r="107" spans="1:9" x14ac:dyDescent="0.25">
      <c r="A107" t="s">
        <v>22</v>
      </c>
      <c r="B107" t="s">
        <v>15</v>
      </c>
      <c r="C107">
        <v>20</v>
      </c>
      <c r="D107" t="s">
        <v>16</v>
      </c>
      <c r="E107" s="7">
        <v>44459</v>
      </c>
      <c r="F107" t="s">
        <v>12</v>
      </c>
      <c r="G107">
        <v>107700</v>
      </c>
      <c r="H107" t="s">
        <v>207</v>
      </c>
      <c r="I107" s="8">
        <f ca="1">(TODAY()-Staff[[#This Row],[Date Joined]])/365</f>
        <v>2.1780821917808217</v>
      </c>
    </row>
    <row r="108" spans="1:9" x14ac:dyDescent="0.25">
      <c r="A108" t="s">
        <v>84</v>
      </c>
      <c r="B108" t="s">
        <v>8</v>
      </c>
      <c r="C108">
        <v>32</v>
      </c>
      <c r="D108" t="s">
        <v>13</v>
      </c>
      <c r="E108" s="7">
        <v>44354</v>
      </c>
      <c r="F108" t="s">
        <v>12</v>
      </c>
      <c r="G108">
        <v>43840</v>
      </c>
      <c r="H108" t="s">
        <v>207</v>
      </c>
      <c r="I108" s="8">
        <f ca="1">(TODAY()-Staff[[#This Row],[Date Joined]])/365</f>
        <v>2.4657534246575343</v>
      </c>
    </row>
    <row r="109" spans="1:9" x14ac:dyDescent="0.25">
      <c r="A109" t="s">
        <v>105</v>
      </c>
      <c r="B109" t="s">
        <v>15</v>
      </c>
      <c r="C109">
        <v>40</v>
      </c>
      <c r="D109" t="s">
        <v>16</v>
      </c>
      <c r="E109" s="7">
        <v>44263</v>
      </c>
      <c r="F109" t="s">
        <v>9</v>
      </c>
      <c r="G109">
        <v>99750</v>
      </c>
      <c r="H109" t="s">
        <v>207</v>
      </c>
      <c r="I109" s="8">
        <f ca="1">(TODAY()-Staff[[#This Row],[Date Joined]])/365</f>
        <v>2.7150684931506848</v>
      </c>
    </row>
    <row r="110" spans="1:9" x14ac:dyDescent="0.25">
      <c r="A110" t="s">
        <v>47</v>
      </c>
      <c r="B110" t="s">
        <v>15</v>
      </c>
      <c r="C110">
        <v>21</v>
      </c>
      <c r="D110" t="s">
        <v>16</v>
      </c>
      <c r="E110" s="7">
        <v>44104</v>
      </c>
      <c r="F110" t="s">
        <v>9</v>
      </c>
      <c r="G110">
        <v>37920</v>
      </c>
      <c r="H110" t="s">
        <v>207</v>
      </c>
      <c r="I110" s="8">
        <f ca="1">(TODAY()-Staff[[#This Row],[Date Joined]])/365</f>
        <v>3.1506849315068495</v>
      </c>
    </row>
    <row r="111" spans="1:9" x14ac:dyDescent="0.25">
      <c r="A111" t="s">
        <v>31</v>
      </c>
      <c r="B111" t="s">
        <v>15</v>
      </c>
      <c r="C111">
        <v>21</v>
      </c>
      <c r="D111" t="s">
        <v>16</v>
      </c>
      <c r="E111" s="7">
        <v>44762</v>
      </c>
      <c r="F111" t="s">
        <v>9</v>
      </c>
      <c r="G111">
        <v>57090</v>
      </c>
      <c r="H111" t="s">
        <v>207</v>
      </c>
      <c r="I111" s="8">
        <f ca="1">(TODAY()-Staff[[#This Row],[Date Joined]])/365</f>
        <v>1.3479452054794521</v>
      </c>
    </row>
    <row r="112" spans="1:9" x14ac:dyDescent="0.25">
      <c r="A112" t="s">
        <v>30</v>
      </c>
      <c r="B112" t="s">
        <v>8</v>
      </c>
      <c r="C112">
        <v>31</v>
      </c>
      <c r="D112" t="s">
        <v>16</v>
      </c>
      <c r="E112" s="7">
        <v>44145</v>
      </c>
      <c r="F112" t="s">
        <v>12</v>
      </c>
      <c r="G112">
        <v>41980</v>
      </c>
      <c r="H112" t="s">
        <v>207</v>
      </c>
      <c r="I112" s="8">
        <f ca="1">(TODAY()-Staff[[#This Row],[Date Joined]])/365</f>
        <v>3.0383561643835617</v>
      </c>
    </row>
    <row r="113" spans="1:9" x14ac:dyDescent="0.25">
      <c r="A113" t="s">
        <v>78</v>
      </c>
      <c r="B113" t="s">
        <v>15</v>
      </c>
      <c r="C113">
        <v>21</v>
      </c>
      <c r="D113" t="s">
        <v>16</v>
      </c>
      <c r="E113" s="7">
        <v>44242</v>
      </c>
      <c r="F113" t="s">
        <v>56</v>
      </c>
      <c r="G113">
        <v>75880</v>
      </c>
      <c r="H113" t="s">
        <v>207</v>
      </c>
      <c r="I113" s="8">
        <f ca="1">(TODAY()-Staff[[#This Row],[Date Joined]])/365</f>
        <v>2.7726027397260276</v>
      </c>
    </row>
    <row r="114" spans="1:9" x14ac:dyDescent="0.25">
      <c r="A114" t="s">
        <v>36</v>
      </c>
      <c r="B114" t="s">
        <v>8</v>
      </c>
      <c r="C114">
        <v>34</v>
      </c>
      <c r="D114" t="s">
        <v>16</v>
      </c>
      <c r="E114" s="7">
        <v>44653</v>
      </c>
      <c r="F114" t="s">
        <v>21</v>
      </c>
      <c r="G114">
        <v>58940</v>
      </c>
      <c r="H114" t="s">
        <v>207</v>
      </c>
      <c r="I114" s="8">
        <f ca="1">(TODAY()-Staff[[#This Row],[Date Joined]])/365</f>
        <v>1.6465753424657534</v>
      </c>
    </row>
    <row r="115" spans="1:9" x14ac:dyDescent="0.25">
      <c r="A115" t="s">
        <v>27</v>
      </c>
      <c r="B115" t="s">
        <v>8</v>
      </c>
      <c r="C115">
        <v>30</v>
      </c>
      <c r="D115" t="s">
        <v>24</v>
      </c>
      <c r="E115" s="7">
        <v>44389</v>
      </c>
      <c r="F115" t="s">
        <v>21</v>
      </c>
      <c r="G115">
        <v>67910</v>
      </c>
      <c r="H115" t="s">
        <v>207</v>
      </c>
      <c r="I115" s="8">
        <f ca="1">(TODAY()-Staff[[#This Row],[Date Joined]])/365</f>
        <v>2.3698630136986303</v>
      </c>
    </row>
    <row r="116" spans="1:9" x14ac:dyDescent="0.25">
      <c r="A116" t="s">
        <v>26</v>
      </c>
      <c r="B116" t="s">
        <v>8</v>
      </c>
      <c r="C116">
        <v>31</v>
      </c>
      <c r="D116" t="s">
        <v>16</v>
      </c>
      <c r="E116" s="7">
        <v>44663</v>
      </c>
      <c r="F116" t="s">
        <v>12</v>
      </c>
      <c r="G116">
        <v>58100</v>
      </c>
      <c r="H116" t="s">
        <v>207</v>
      </c>
      <c r="I116" s="8">
        <f ca="1">(TODAY()-Staff[[#This Row],[Date Joined]])/365</f>
        <v>1.6191780821917807</v>
      </c>
    </row>
    <row r="117" spans="1:9" x14ac:dyDescent="0.25">
      <c r="A117" t="s">
        <v>53</v>
      </c>
      <c r="B117" t="s">
        <v>15</v>
      </c>
      <c r="C117">
        <v>27</v>
      </c>
      <c r="D117" t="s">
        <v>16</v>
      </c>
      <c r="E117" s="7">
        <v>44567</v>
      </c>
      <c r="F117" t="s">
        <v>21</v>
      </c>
      <c r="G117">
        <v>48980</v>
      </c>
      <c r="H117" t="s">
        <v>207</v>
      </c>
      <c r="I117" s="8">
        <f ca="1">(TODAY()-Staff[[#This Row],[Date Joined]])/365</f>
        <v>1.8821917808219177</v>
      </c>
    </row>
    <row r="118" spans="1:9" x14ac:dyDescent="0.25">
      <c r="A118" t="s">
        <v>20</v>
      </c>
      <c r="B118" t="s">
        <v>206</v>
      </c>
      <c r="C118">
        <v>30</v>
      </c>
      <c r="D118" t="s">
        <v>16</v>
      </c>
      <c r="E118" s="7">
        <v>44597</v>
      </c>
      <c r="F118" t="s">
        <v>21</v>
      </c>
      <c r="G118">
        <v>64000</v>
      </c>
      <c r="H118" t="s">
        <v>207</v>
      </c>
      <c r="I118" s="8">
        <f ca="1">(TODAY()-Staff[[#This Row],[Date Joined]])/365</f>
        <v>1.8</v>
      </c>
    </row>
    <row r="119" spans="1:9" x14ac:dyDescent="0.25">
      <c r="A119" t="s">
        <v>7</v>
      </c>
      <c r="B119" t="s">
        <v>8</v>
      </c>
      <c r="C119">
        <v>42</v>
      </c>
      <c r="D119" t="s">
        <v>10</v>
      </c>
      <c r="E119" s="7">
        <v>44779</v>
      </c>
      <c r="F119" t="s">
        <v>9</v>
      </c>
      <c r="G119">
        <v>75000</v>
      </c>
      <c r="H119" t="s">
        <v>207</v>
      </c>
      <c r="I119" s="8">
        <f ca="1">(TODAY()-Staff[[#This Row],[Date Joined]])/365</f>
        <v>1.3013698630136987</v>
      </c>
    </row>
    <row r="120" spans="1:9" x14ac:dyDescent="0.25">
      <c r="A120" t="s">
        <v>74</v>
      </c>
      <c r="B120" t="s">
        <v>8</v>
      </c>
      <c r="C120">
        <v>40</v>
      </c>
      <c r="D120" t="s">
        <v>16</v>
      </c>
      <c r="E120" s="7">
        <v>44337</v>
      </c>
      <c r="F120" t="s">
        <v>12</v>
      </c>
      <c r="G120">
        <v>87620</v>
      </c>
      <c r="H120" t="s">
        <v>207</v>
      </c>
      <c r="I120" s="8">
        <f ca="1">(TODAY()-Staff[[#This Row],[Date Joined]])/365</f>
        <v>2.5123287671232877</v>
      </c>
    </row>
    <row r="121" spans="1:9" x14ac:dyDescent="0.25">
      <c r="A121" t="s">
        <v>44</v>
      </c>
      <c r="B121" t="s">
        <v>8</v>
      </c>
      <c r="C121">
        <v>29</v>
      </c>
      <c r="D121" t="s">
        <v>16</v>
      </c>
      <c r="E121" s="7">
        <v>44023</v>
      </c>
      <c r="F121" t="s">
        <v>12</v>
      </c>
      <c r="G121">
        <v>34980</v>
      </c>
      <c r="H121" t="s">
        <v>207</v>
      </c>
      <c r="I121" s="8">
        <f ca="1">(TODAY()-Staff[[#This Row],[Date Joined]])/365</f>
        <v>3.3726027397260272</v>
      </c>
    </row>
    <row r="122" spans="1:9" x14ac:dyDescent="0.25">
      <c r="A122" t="s">
        <v>35</v>
      </c>
      <c r="B122" t="s">
        <v>8</v>
      </c>
      <c r="C122">
        <v>28</v>
      </c>
      <c r="D122" t="s">
        <v>16</v>
      </c>
      <c r="E122" s="7">
        <v>44185</v>
      </c>
      <c r="F122" t="s">
        <v>21</v>
      </c>
      <c r="G122">
        <v>75970</v>
      </c>
      <c r="H122" t="s">
        <v>207</v>
      </c>
      <c r="I122" s="8">
        <f ca="1">(TODAY()-Staff[[#This Row],[Date Joined]])/365</f>
        <v>2.9287671232876713</v>
      </c>
    </row>
    <row r="123" spans="1:9" x14ac:dyDescent="0.25">
      <c r="A123" t="s">
        <v>38</v>
      </c>
      <c r="B123" t="s">
        <v>8</v>
      </c>
      <c r="C123">
        <v>34</v>
      </c>
      <c r="D123" t="s">
        <v>16</v>
      </c>
      <c r="E123" s="7">
        <v>44612</v>
      </c>
      <c r="F123" t="s">
        <v>21</v>
      </c>
      <c r="G123">
        <v>60130</v>
      </c>
      <c r="H123" t="s">
        <v>207</v>
      </c>
      <c r="I123" s="8">
        <f ca="1">(TODAY()-Staff[[#This Row],[Date Joined]])/365</f>
        <v>1.7589041095890412</v>
      </c>
    </row>
    <row r="124" spans="1:9" x14ac:dyDescent="0.25">
      <c r="A124" t="s">
        <v>41</v>
      </c>
      <c r="B124" t="s">
        <v>8</v>
      </c>
      <c r="C124">
        <v>33</v>
      </c>
      <c r="D124" t="s">
        <v>42</v>
      </c>
      <c r="E124" s="7">
        <v>44374</v>
      </c>
      <c r="F124" t="s">
        <v>12</v>
      </c>
      <c r="G124">
        <v>75480</v>
      </c>
      <c r="H124" t="s">
        <v>207</v>
      </c>
      <c r="I124" s="8">
        <f ca="1">(TODAY()-Staff[[#This Row],[Date Joined]])/365</f>
        <v>2.4109589041095889</v>
      </c>
    </row>
    <row r="125" spans="1:9" x14ac:dyDescent="0.25">
      <c r="A125" t="s">
        <v>40</v>
      </c>
      <c r="B125" t="s">
        <v>15</v>
      </c>
      <c r="C125">
        <v>33</v>
      </c>
      <c r="D125" t="s">
        <v>16</v>
      </c>
      <c r="E125" s="7">
        <v>44164</v>
      </c>
      <c r="F125" t="s">
        <v>9</v>
      </c>
      <c r="G125">
        <v>115920</v>
      </c>
      <c r="H125" t="s">
        <v>207</v>
      </c>
      <c r="I125" s="8">
        <f ca="1">(TODAY()-Staff[[#This Row],[Date Joined]])/365</f>
        <v>2.9863013698630136</v>
      </c>
    </row>
    <row r="126" spans="1:9" x14ac:dyDescent="0.25">
      <c r="A126" t="s">
        <v>48</v>
      </c>
      <c r="B126" t="s">
        <v>8</v>
      </c>
      <c r="C126">
        <v>36</v>
      </c>
      <c r="D126" t="s">
        <v>16</v>
      </c>
      <c r="E126" s="7">
        <v>44494</v>
      </c>
      <c r="F126" t="s">
        <v>19</v>
      </c>
      <c r="G126">
        <v>78540</v>
      </c>
      <c r="H126" t="s">
        <v>207</v>
      </c>
      <c r="I126" s="8">
        <f ca="1">(TODAY()-Staff[[#This Row],[Date Joined]])/365</f>
        <v>2.0821917808219177</v>
      </c>
    </row>
    <row r="127" spans="1:9" x14ac:dyDescent="0.25">
      <c r="A127" t="s">
        <v>34</v>
      </c>
      <c r="B127" t="s">
        <v>15</v>
      </c>
      <c r="C127">
        <v>25</v>
      </c>
      <c r="D127" t="s">
        <v>13</v>
      </c>
      <c r="E127" s="7">
        <v>44726</v>
      </c>
      <c r="F127" t="s">
        <v>9</v>
      </c>
      <c r="G127">
        <v>109190</v>
      </c>
      <c r="H127" t="s">
        <v>207</v>
      </c>
      <c r="I127" s="8">
        <f ca="1">(TODAY()-Staff[[#This Row],[Date Joined]])/365</f>
        <v>1.4465753424657535</v>
      </c>
    </row>
    <row r="128" spans="1:9" x14ac:dyDescent="0.25">
      <c r="A128" t="s">
        <v>73</v>
      </c>
      <c r="B128" t="s">
        <v>8</v>
      </c>
      <c r="C128">
        <v>34</v>
      </c>
      <c r="D128" t="s">
        <v>24</v>
      </c>
      <c r="E128" s="7">
        <v>44721</v>
      </c>
      <c r="F128" t="s">
        <v>19</v>
      </c>
      <c r="G128">
        <v>49630</v>
      </c>
      <c r="H128" t="s">
        <v>207</v>
      </c>
      <c r="I128" s="8">
        <f ca="1">(TODAY()-Staff[[#This Row],[Date Joined]])/365</f>
        <v>1.4602739726027398</v>
      </c>
    </row>
    <row r="129" spans="1:9" x14ac:dyDescent="0.25">
      <c r="A129" t="s">
        <v>107</v>
      </c>
      <c r="B129" t="s">
        <v>8</v>
      </c>
      <c r="C129">
        <v>28</v>
      </c>
      <c r="D129" t="s">
        <v>16</v>
      </c>
      <c r="E129" s="7">
        <v>44630</v>
      </c>
      <c r="F129" t="s">
        <v>9</v>
      </c>
      <c r="G129">
        <v>99970</v>
      </c>
      <c r="H129" t="s">
        <v>207</v>
      </c>
      <c r="I129" s="8">
        <f ca="1">(TODAY()-Staff[[#This Row],[Date Joined]])/365</f>
        <v>1.7095890410958905</v>
      </c>
    </row>
    <row r="130" spans="1:9" x14ac:dyDescent="0.25">
      <c r="A130" t="s">
        <v>71</v>
      </c>
      <c r="B130" t="s">
        <v>8</v>
      </c>
      <c r="C130">
        <v>33</v>
      </c>
      <c r="D130" t="s">
        <v>16</v>
      </c>
      <c r="E130" s="7">
        <v>44190</v>
      </c>
      <c r="F130" t="s">
        <v>12</v>
      </c>
      <c r="G130">
        <v>96140</v>
      </c>
      <c r="H130" t="s">
        <v>207</v>
      </c>
      <c r="I130" s="8">
        <f ca="1">(TODAY()-Staff[[#This Row],[Date Joined]])/365</f>
        <v>2.9150684931506849</v>
      </c>
    </row>
    <row r="131" spans="1:9" x14ac:dyDescent="0.25">
      <c r="A131" t="s">
        <v>50</v>
      </c>
      <c r="B131" t="s">
        <v>15</v>
      </c>
      <c r="C131">
        <v>31</v>
      </c>
      <c r="D131" t="s">
        <v>16</v>
      </c>
      <c r="E131" s="7">
        <v>44724</v>
      </c>
      <c r="F131" t="s">
        <v>9</v>
      </c>
      <c r="G131">
        <v>103550</v>
      </c>
      <c r="H131" t="s">
        <v>207</v>
      </c>
      <c r="I131" s="8">
        <f ca="1">(TODAY()-Staff[[#This Row],[Date Joined]])/365</f>
        <v>1.452054794520548</v>
      </c>
    </row>
    <row r="132" spans="1:9" x14ac:dyDescent="0.25">
      <c r="A132" t="s">
        <v>14</v>
      </c>
      <c r="B132" t="s">
        <v>15</v>
      </c>
      <c r="C132">
        <v>31</v>
      </c>
      <c r="D132" t="s">
        <v>16</v>
      </c>
      <c r="E132" s="7">
        <v>44511</v>
      </c>
      <c r="F132" t="s">
        <v>12</v>
      </c>
      <c r="G132">
        <v>48950</v>
      </c>
      <c r="H132" t="s">
        <v>207</v>
      </c>
      <c r="I132" s="8">
        <f ca="1">(TODAY()-Staff[[#This Row],[Date Joined]])/365</f>
        <v>2.0356164383561643</v>
      </c>
    </row>
    <row r="133" spans="1:9" x14ac:dyDescent="0.25">
      <c r="A133" t="s">
        <v>63</v>
      </c>
      <c r="B133" t="s">
        <v>15</v>
      </c>
      <c r="C133">
        <v>24</v>
      </c>
      <c r="D133" t="s">
        <v>24</v>
      </c>
      <c r="E133" s="7">
        <v>44436</v>
      </c>
      <c r="F133" t="s">
        <v>21</v>
      </c>
      <c r="G133">
        <v>52610</v>
      </c>
      <c r="H133" t="s">
        <v>207</v>
      </c>
      <c r="I133" s="8">
        <f ca="1">(TODAY()-Staff[[#This Row],[Date Joined]])/365</f>
        <v>2.2410958904109588</v>
      </c>
    </row>
    <row r="134" spans="1:9" x14ac:dyDescent="0.25">
      <c r="A134" t="s">
        <v>72</v>
      </c>
      <c r="B134" t="s">
        <v>8</v>
      </c>
      <c r="C134">
        <v>36</v>
      </c>
      <c r="D134" t="s">
        <v>16</v>
      </c>
      <c r="E134" s="7">
        <v>44529</v>
      </c>
      <c r="F134" t="s">
        <v>9</v>
      </c>
      <c r="G134">
        <v>78390</v>
      </c>
      <c r="H134" t="s">
        <v>207</v>
      </c>
      <c r="I134" s="8">
        <f ca="1">(TODAY()-Staff[[#This Row],[Date Joined]])/365</f>
        <v>1.9863013698630136</v>
      </c>
    </row>
    <row r="135" spans="1:9" x14ac:dyDescent="0.25">
      <c r="A135" t="s">
        <v>88</v>
      </c>
      <c r="B135" t="s">
        <v>8</v>
      </c>
      <c r="C135">
        <v>33</v>
      </c>
      <c r="D135" t="s">
        <v>16</v>
      </c>
      <c r="E135" s="7">
        <v>44809</v>
      </c>
      <c r="F135" t="s">
        <v>21</v>
      </c>
      <c r="G135">
        <v>86570</v>
      </c>
      <c r="H135" t="s">
        <v>207</v>
      </c>
      <c r="I135" s="8">
        <f ca="1">(TODAY()-Staff[[#This Row],[Date Joined]])/365</f>
        <v>1.2191780821917808</v>
      </c>
    </row>
    <row r="136" spans="1:9" x14ac:dyDescent="0.25">
      <c r="A136" t="s">
        <v>92</v>
      </c>
      <c r="B136" t="s">
        <v>8</v>
      </c>
      <c r="C136">
        <v>27</v>
      </c>
      <c r="D136" t="s">
        <v>16</v>
      </c>
      <c r="E136" s="7">
        <v>44686</v>
      </c>
      <c r="F136" t="s">
        <v>12</v>
      </c>
      <c r="G136">
        <v>83750</v>
      </c>
      <c r="H136" t="s">
        <v>207</v>
      </c>
      <c r="I136" s="8">
        <f ca="1">(TODAY()-Staff[[#This Row],[Date Joined]])/365</f>
        <v>1.5561643835616439</v>
      </c>
    </row>
    <row r="137" spans="1:9" x14ac:dyDescent="0.25">
      <c r="A137" t="s">
        <v>102</v>
      </c>
      <c r="B137" t="s">
        <v>8</v>
      </c>
      <c r="C137">
        <v>34</v>
      </c>
      <c r="D137" t="s">
        <v>16</v>
      </c>
      <c r="E137" s="7">
        <v>44445</v>
      </c>
      <c r="F137" t="s">
        <v>21</v>
      </c>
      <c r="G137">
        <v>92450</v>
      </c>
      <c r="H137" t="s">
        <v>207</v>
      </c>
      <c r="I137" s="8">
        <f ca="1">(TODAY()-Staff[[#This Row],[Date Joined]])/365</f>
        <v>2.2164383561643834</v>
      </c>
    </row>
    <row r="138" spans="1:9" x14ac:dyDescent="0.25">
      <c r="A138" t="s">
        <v>64</v>
      </c>
      <c r="B138" t="s">
        <v>15</v>
      </c>
      <c r="C138">
        <v>20</v>
      </c>
      <c r="D138" t="s">
        <v>16</v>
      </c>
      <c r="E138" s="7">
        <v>44183</v>
      </c>
      <c r="F138" t="s">
        <v>12</v>
      </c>
      <c r="G138">
        <v>112650</v>
      </c>
      <c r="H138" t="s">
        <v>207</v>
      </c>
      <c r="I138" s="8">
        <f ca="1">(TODAY()-Staff[[#This Row],[Date Joined]])/365</f>
        <v>2.9342465753424656</v>
      </c>
    </row>
    <row r="139" spans="1:9" x14ac:dyDescent="0.25">
      <c r="A139" t="s">
        <v>104</v>
      </c>
      <c r="B139" t="s">
        <v>15</v>
      </c>
      <c r="C139">
        <v>20</v>
      </c>
      <c r="D139" t="s">
        <v>16</v>
      </c>
      <c r="E139" s="7">
        <v>44744</v>
      </c>
      <c r="F139" t="s">
        <v>9</v>
      </c>
      <c r="G139">
        <v>79570</v>
      </c>
      <c r="H139" t="s">
        <v>207</v>
      </c>
      <c r="I139" s="8">
        <f ca="1">(TODAY()-Staff[[#This Row],[Date Joined]])/365</f>
        <v>1.3972602739726028</v>
      </c>
    </row>
    <row r="140" spans="1:9" x14ac:dyDescent="0.25">
      <c r="A140" t="s">
        <v>91</v>
      </c>
      <c r="B140" t="s">
        <v>8</v>
      </c>
      <c r="C140">
        <v>20</v>
      </c>
      <c r="D140" t="s">
        <v>24</v>
      </c>
      <c r="E140" s="7">
        <v>44537</v>
      </c>
      <c r="F140" t="s">
        <v>19</v>
      </c>
      <c r="G140">
        <v>68900</v>
      </c>
      <c r="H140" t="s">
        <v>207</v>
      </c>
      <c r="I140" s="8">
        <f ca="1">(TODAY()-Staff[[#This Row],[Date Joined]])/365</f>
        <v>1.9643835616438357</v>
      </c>
    </row>
    <row r="141" spans="1:9" x14ac:dyDescent="0.25">
      <c r="A141" t="s">
        <v>39</v>
      </c>
      <c r="B141" t="s">
        <v>8</v>
      </c>
      <c r="C141">
        <v>25</v>
      </c>
      <c r="D141" t="s">
        <v>13</v>
      </c>
      <c r="E141" s="7">
        <v>44694</v>
      </c>
      <c r="F141" t="s">
        <v>12</v>
      </c>
      <c r="G141">
        <v>80700</v>
      </c>
      <c r="H141" t="s">
        <v>207</v>
      </c>
      <c r="I141" s="8">
        <f ca="1">(TODAY()-Staff[[#This Row],[Date Joined]])/365</f>
        <v>1.5342465753424657</v>
      </c>
    </row>
    <row r="142" spans="1:9" x14ac:dyDescent="0.25">
      <c r="A142" t="s">
        <v>100</v>
      </c>
      <c r="B142" t="s">
        <v>15</v>
      </c>
      <c r="C142">
        <v>19</v>
      </c>
      <c r="D142" t="s">
        <v>16</v>
      </c>
      <c r="E142" s="7">
        <v>44277</v>
      </c>
      <c r="F142" t="s">
        <v>9</v>
      </c>
      <c r="G142">
        <v>58960</v>
      </c>
      <c r="H142" t="s">
        <v>207</v>
      </c>
      <c r="I142" s="8">
        <f ca="1">(TODAY()-Staff[[#This Row],[Date Joined]])/365</f>
        <v>2.6767123287671235</v>
      </c>
    </row>
    <row r="143" spans="1:9" x14ac:dyDescent="0.25">
      <c r="A143" t="s">
        <v>106</v>
      </c>
      <c r="B143" t="s">
        <v>15</v>
      </c>
      <c r="C143">
        <v>36</v>
      </c>
      <c r="D143" t="s">
        <v>16</v>
      </c>
      <c r="E143" s="7">
        <v>44019</v>
      </c>
      <c r="F143" t="s">
        <v>12</v>
      </c>
      <c r="G143">
        <v>118840</v>
      </c>
      <c r="H143" t="s">
        <v>207</v>
      </c>
      <c r="I143" s="8">
        <f ca="1">(TODAY()-Staff[[#This Row],[Date Joined]])/365</f>
        <v>3.3835616438356166</v>
      </c>
    </row>
    <row r="144" spans="1:9" x14ac:dyDescent="0.25">
      <c r="A144" t="s">
        <v>29</v>
      </c>
      <c r="B144" t="s">
        <v>15</v>
      </c>
      <c r="C144">
        <v>28</v>
      </c>
      <c r="D144" t="s">
        <v>13</v>
      </c>
      <c r="E144" s="7">
        <v>44041</v>
      </c>
      <c r="F144" t="s">
        <v>21</v>
      </c>
      <c r="G144">
        <v>48170</v>
      </c>
      <c r="H144" t="s">
        <v>207</v>
      </c>
      <c r="I144" s="8">
        <f ca="1">(TODAY()-Staff[[#This Row],[Date Joined]])/365</f>
        <v>3.3232876712328765</v>
      </c>
    </row>
    <row r="145" spans="1:9" x14ac:dyDescent="0.25">
      <c r="A145" t="s">
        <v>108</v>
      </c>
      <c r="B145" t="s">
        <v>8</v>
      </c>
      <c r="C145">
        <v>32</v>
      </c>
      <c r="D145" t="s">
        <v>16</v>
      </c>
      <c r="E145" s="7">
        <v>44400</v>
      </c>
      <c r="F145" t="s">
        <v>56</v>
      </c>
      <c r="G145">
        <v>45510</v>
      </c>
      <c r="H145" t="s">
        <v>207</v>
      </c>
      <c r="I145" s="8">
        <f ca="1">(TODAY()-Staff[[#This Row],[Date Joined]])/365</f>
        <v>2.3397260273972602</v>
      </c>
    </row>
    <row r="146" spans="1:9" x14ac:dyDescent="0.25">
      <c r="A146" t="s">
        <v>83</v>
      </c>
      <c r="B146" t="s">
        <v>8</v>
      </c>
      <c r="C146">
        <v>36</v>
      </c>
      <c r="D146" t="s">
        <v>16</v>
      </c>
      <c r="E146" s="7">
        <v>44085</v>
      </c>
      <c r="F146" t="s">
        <v>9</v>
      </c>
      <c r="G146">
        <v>114890</v>
      </c>
      <c r="H146" t="s">
        <v>207</v>
      </c>
      <c r="I146" s="8">
        <f ca="1">(TODAY()-Staff[[#This Row],[Date Joined]])/365</f>
        <v>3.2027397260273971</v>
      </c>
    </row>
    <row r="147" spans="1:9" x14ac:dyDescent="0.25">
      <c r="A147" t="s">
        <v>67</v>
      </c>
      <c r="B147" t="s">
        <v>15</v>
      </c>
      <c r="C147">
        <v>30</v>
      </c>
      <c r="D147" t="s">
        <v>16</v>
      </c>
      <c r="E147" s="7">
        <v>44850</v>
      </c>
      <c r="F147" t="s">
        <v>12</v>
      </c>
      <c r="G147">
        <v>69710</v>
      </c>
      <c r="H147" t="s">
        <v>207</v>
      </c>
      <c r="I147" s="8">
        <f ca="1">(TODAY()-Staff[[#This Row],[Date Joined]])/365</f>
        <v>1.106849315068493</v>
      </c>
    </row>
    <row r="148" spans="1:9" x14ac:dyDescent="0.25">
      <c r="A148" t="s">
        <v>94</v>
      </c>
      <c r="B148" t="s">
        <v>15</v>
      </c>
      <c r="C148">
        <v>36</v>
      </c>
      <c r="D148" t="s">
        <v>16</v>
      </c>
      <c r="E148" s="7">
        <v>44333</v>
      </c>
      <c r="F148" t="s">
        <v>21</v>
      </c>
      <c r="G148">
        <v>71380</v>
      </c>
      <c r="H148" t="s">
        <v>207</v>
      </c>
      <c r="I148" s="8">
        <f ca="1">(TODAY()-Staff[[#This Row],[Date Joined]])/365</f>
        <v>2.5232876712328767</v>
      </c>
    </row>
    <row r="149" spans="1:9" x14ac:dyDescent="0.25">
      <c r="A149" t="s">
        <v>33</v>
      </c>
      <c r="B149" t="s">
        <v>8</v>
      </c>
      <c r="C149">
        <v>38</v>
      </c>
      <c r="D149" t="s">
        <v>10</v>
      </c>
      <c r="E149" s="7">
        <v>44377</v>
      </c>
      <c r="F149" t="s">
        <v>19</v>
      </c>
      <c r="G149">
        <v>109160</v>
      </c>
      <c r="H149" t="s">
        <v>207</v>
      </c>
      <c r="I149" s="8">
        <f ca="1">(TODAY()-Staff[[#This Row],[Date Joined]])/365</f>
        <v>2.4027397260273973</v>
      </c>
    </row>
    <row r="150" spans="1:9" x14ac:dyDescent="0.25">
      <c r="A150" t="s">
        <v>98</v>
      </c>
      <c r="B150" t="s">
        <v>15</v>
      </c>
      <c r="C150">
        <v>27</v>
      </c>
      <c r="D150" t="s">
        <v>42</v>
      </c>
      <c r="E150" s="7">
        <v>44609</v>
      </c>
      <c r="F150" t="s">
        <v>9</v>
      </c>
      <c r="G150">
        <v>113280</v>
      </c>
      <c r="H150" t="s">
        <v>207</v>
      </c>
      <c r="I150" s="8">
        <f ca="1">(TODAY()-Staff[[#This Row],[Date Joined]])/365</f>
        <v>1.7671232876712328</v>
      </c>
    </row>
    <row r="151" spans="1:9" x14ac:dyDescent="0.25">
      <c r="A151" t="s">
        <v>25</v>
      </c>
      <c r="B151" t="s">
        <v>15</v>
      </c>
      <c r="C151">
        <v>30</v>
      </c>
      <c r="D151" t="s">
        <v>16</v>
      </c>
      <c r="E151" s="7">
        <v>44273</v>
      </c>
      <c r="F151" t="s">
        <v>12</v>
      </c>
      <c r="G151">
        <v>69120</v>
      </c>
      <c r="H151" t="s">
        <v>207</v>
      </c>
      <c r="I151" s="8">
        <f ca="1">(TODAY()-Staff[[#This Row],[Date Joined]])/365</f>
        <v>2.6876712328767125</v>
      </c>
    </row>
    <row r="152" spans="1:9" x14ac:dyDescent="0.25">
      <c r="A152" t="s">
        <v>55</v>
      </c>
      <c r="B152" t="s">
        <v>8</v>
      </c>
      <c r="C152">
        <v>37</v>
      </c>
      <c r="D152" t="s">
        <v>16</v>
      </c>
      <c r="E152" s="7">
        <v>44451</v>
      </c>
      <c r="F152" t="s">
        <v>56</v>
      </c>
      <c r="G152">
        <v>118100</v>
      </c>
      <c r="H152" t="s">
        <v>207</v>
      </c>
      <c r="I152" s="8">
        <f ca="1">(TODAY()-Staff[[#This Row],[Date Joined]])/365</f>
        <v>2.2000000000000002</v>
      </c>
    </row>
    <row r="153" spans="1:9" x14ac:dyDescent="0.25">
      <c r="A153" t="s">
        <v>62</v>
      </c>
      <c r="B153" t="s">
        <v>8</v>
      </c>
      <c r="C153">
        <v>22</v>
      </c>
      <c r="D153" t="s">
        <v>13</v>
      </c>
      <c r="E153" s="7">
        <v>44450</v>
      </c>
      <c r="F153" t="s">
        <v>9</v>
      </c>
      <c r="G153">
        <v>76900</v>
      </c>
      <c r="H153" t="s">
        <v>207</v>
      </c>
      <c r="I153" s="8">
        <f ca="1">(TODAY()-Staff[[#This Row],[Date Joined]])/365</f>
        <v>2.2027397260273971</v>
      </c>
    </row>
    <row r="154" spans="1:9" x14ac:dyDescent="0.25">
      <c r="A154" t="s">
        <v>17</v>
      </c>
      <c r="B154" t="s">
        <v>8</v>
      </c>
      <c r="C154">
        <v>43</v>
      </c>
      <c r="D154" t="s">
        <v>16</v>
      </c>
      <c r="E154" s="7">
        <v>45045</v>
      </c>
      <c r="F154" t="s">
        <v>12</v>
      </c>
      <c r="G154">
        <v>114870</v>
      </c>
      <c r="H154" t="s">
        <v>207</v>
      </c>
      <c r="I154" s="8">
        <f ca="1">(TODAY()-Staff[[#This Row],[Date Joined]])/365</f>
        <v>0.57260273972602738</v>
      </c>
    </row>
    <row r="155" spans="1:9" x14ac:dyDescent="0.25">
      <c r="A155" t="s">
        <v>52</v>
      </c>
      <c r="B155" t="s">
        <v>206</v>
      </c>
      <c r="C155">
        <v>32</v>
      </c>
      <c r="D155" t="s">
        <v>16</v>
      </c>
      <c r="E155" s="7">
        <v>44774</v>
      </c>
      <c r="F155" t="s">
        <v>12</v>
      </c>
      <c r="G155">
        <v>91310</v>
      </c>
      <c r="H155" t="s">
        <v>207</v>
      </c>
      <c r="I155" s="8">
        <f ca="1">(TODAY()-Staff[[#This Row],[Date Joined]])/365</f>
        <v>1.3150684931506849</v>
      </c>
    </row>
    <row r="156" spans="1:9" x14ac:dyDescent="0.25">
      <c r="A156" t="s">
        <v>43</v>
      </c>
      <c r="B156" t="s">
        <v>8</v>
      </c>
      <c r="C156">
        <v>28</v>
      </c>
      <c r="D156" t="s">
        <v>16</v>
      </c>
      <c r="E156" s="7">
        <v>44486</v>
      </c>
      <c r="F156" t="s">
        <v>9</v>
      </c>
      <c r="G156">
        <v>104770</v>
      </c>
      <c r="H156" t="s">
        <v>207</v>
      </c>
      <c r="I156" s="8">
        <f ca="1">(TODAY()-Staff[[#This Row],[Date Joined]])/365</f>
        <v>2.1041095890410957</v>
      </c>
    </row>
    <row r="157" spans="1:9" x14ac:dyDescent="0.25">
      <c r="A157" t="s">
        <v>89</v>
      </c>
      <c r="B157" t="s">
        <v>15</v>
      </c>
      <c r="C157">
        <v>27</v>
      </c>
      <c r="D157" t="s">
        <v>16</v>
      </c>
      <c r="E157" s="7">
        <v>44134</v>
      </c>
      <c r="F157" t="s">
        <v>19</v>
      </c>
      <c r="G157">
        <v>54970</v>
      </c>
      <c r="H157" t="s">
        <v>207</v>
      </c>
      <c r="I157" s="8">
        <f ca="1">(TODAY()-Staff[[#This Row],[Date Joined]])/365</f>
        <v>3.0684931506849313</v>
      </c>
    </row>
    <row r="158" spans="1:9" x14ac:dyDescent="0.25">
      <c r="A158" t="s">
        <v>11</v>
      </c>
      <c r="B158" t="s">
        <v>206</v>
      </c>
      <c r="C158">
        <v>26</v>
      </c>
      <c r="D158" t="s">
        <v>13</v>
      </c>
      <c r="E158" s="7">
        <v>44271</v>
      </c>
      <c r="F158" t="s">
        <v>12</v>
      </c>
      <c r="G158">
        <v>90700</v>
      </c>
      <c r="H158" t="s">
        <v>207</v>
      </c>
      <c r="I158" s="8">
        <f ca="1">(TODAY()-Staff[[#This Row],[Date Joined]])/365</f>
        <v>2.6931506849315068</v>
      </c>
    </row>
    <row r="159" spans="1:9" x14ac:dyDescent="0.25">
      <c r="A159" t="s">
        <v>109</v>
      </c>
      <c r="B159" t="s">
        <v>8</v>
      </c>
      <c r="C159">
        <v>38</v>
      </c>
      <c r="D159" t="s">
        <v>13</v>
      </c>
      <c r="E159" s="7">
        <v>44329</v>
      </c>
      <c r="F159" t="s">
        <v>19</v>
      </c>
      <c r="G159">
        <v>56870</v>
      </c>
      <c r="H159" t="s">
        <v>207</v>
      </c>
      <c r="I159" s="8">
        <f ca="1">(TODAY()-Staff[[#This Row],[Date Joined]])/365</f>
        <v>2.5342465753424657</v>
      </c>
    </row>
    <row r="160" spans="1:9" x14ac:dyDescent="0.25">
      <c r="A160" t="s">
        <v>77</v>
      </c>
      <c r="B160" t="s">
        <v>8</v>
      </c>
      <c r="C160">
        <v>25</v>
      </c>
      <c r="D160" t="s">
        <v>16</v>
      </c>
      <c r="E160" s="7">
        <v>44205</v>
      </c>
      <c r="F160" t="s">
        <v>19</v>
      </c>
      <c r="G160">
        <v>92700</v>
      </c>
      <c r="H160" t="s">
        <v>207</v>
      </c>
      <c r="I160" s="8">
        <f ca="1">(TODAY()-Staff[[#This Row],[Date Joined]])/365</f>
        <v>2.8739726027397259</v>
      </c>
    </row>
    <row r="161" spans="1:9" x14ac:dyDescent="0.25">
      <c r="A161" t="s">
        <v>32</v>
      </c>
      <c r="B161" t="s">
        <v>8</v>
      </c>
      <c r="C161">
        <v>21</v>
      </c>
      <c r="D161" t="s">
        <v>16</v>
      </c>
      <c r="E161" s="7">
        <v>44317</v>
      </c>
      <c r="F161" t="s">
        <v>21</v>
      </c>
      <c r="G161">
        <v>65920</v>
      </c>
      <c r="H161" t="s">
        <v>207</v>
      </c>
      <c r="I161" s="8">
        <f ca="1">(TODAY()-Staff[[#This Row],[Date Joined]])/365</f>
        <v>2.5671232876712327</v>
      </c>
    </row>
    <row r="162" spans="1:9" x14ac:dyDescent="0.25">
      <c r="A162" t="s">
        <v>59</v>
      </c>
      <c r="B162" t="s">
        <v>15</v>
      </c>
      <c r="C162">
        <v>26</v>
      </c>
      <c r="D162" t="s">
        <v>16</v>
      </c>
      <c r="E162" s="7">
        <v>44225</v>
      </c>
      <c r="F162" t="s">
        <v>9</v>
      </c>
      <c r="G162">
        <v>47360</v>
      </c>
      <c r="H162" t="s">
        <v>207</v>
      </c>
      <c r="I162" s="8">
        <f ca="1">(TODAY()-Staff[[#This Row],[Date Joined]])/365</f>
        <v>2.8191780821917809</v>
      </c>
    </row>
    <row r="163" spans="1:9" x14ac:dyDescent="0.25">
      <c r="A163" t="s">
        <v>37</v>
      </c>
      <c r="B163" t="s">
        <v>15</v>
      </c>
      <c r="C163">
        <v>30</v>
      </c>
      <c r="D163" t="s">
        <v>16</v>
      </c>
      <c r="E163" s="7">
        <v>44666</v>
      </c>
      <c r="F163" t="s">
        <v>9</v>
      </c>
      <c r="G163">
        <v>60570</v>
      </c>
      <c r="H163" t="s">
        <v>207</v>
      </c>
      <c r="I163" s="8">
        <f ca="1">(TODAY()-Staff[[#This Row],[Date Joined]])/365</f>
        <v>1.6109589041095891</v>
      </c>
    </row>
    <row r="164" spans="1:9" x14ac:dyDescent="0.25">
      <c r="A164" t="s">
        <v>96</v>
      </c>
      <c r="B164" t="s">
        <v>8</v>
      </c>
      <c r="C164">
        <v>28</v>
      </c>
      <c r="D164" t="s">
        <v>16</v>
      </c>
      <c r="E164" s="7">
        <v>44649</v>
      </c>
      <c r="F164" t="s">
        <v>9</v>
      </c>
      <c r="G164">
        <v>104120</v>
      </c>
      <c r="H164" t="s">
        <v>207</v>
      </c>
      <c r="I164" s="8">
        <f ca="1">(TODAY()-Staff[[#This Row],[Date Joined]])/365</f>
        <v>1.6575342465753424</v>
      </c>
    </row>
    <row r="165" spans="1:9" x14ac:dyDescent="0.25">
      <c r="A165" t="s">
        <v>23</v>
      </c>
      <c r="B165" t="s">
        <v>15</v>
      </c>
      <c r="C165">
        <v>37</v>
      </c>
      <c r="D165" t="s">
        <v>24</v>
      </c>
      <c r="E165" s="7">
        <v>44338</v>
      </c>
      <c r="F165" t="s">
        <v>12</v>
      </c>
      <c r="G165">
        <v>88050</v>
      </c>
      <c r="H165" t="s">
        <v>207</v>
      </c>
      <c r="I165" s="8">
        <f ca="1">(TODAY()-Staff[[#This Row],[Date Joined]])/365</f>
        <v>2.5095890410958903</v>
      </c>
    </row>
    <row r="166" spans="1:9" x14ac:dyDescent="0.25">
      <c r="A166" t="s">
        <v>103</v>
      </c>
      <c r="B166" t="s">
        <v>15</v>
      </c>
      <c r="C166">
        <v>24</v>
      </c>
      <c r="D166" t="s">
        <v>16</v>
      </c>
      <c r="E166" s="7">
        <v>44686</v>
      </c>
      <c r="F166" t="s">
        <v>12</v>
      </c>
      <c r="G166">
        <v>100420</v>
      </c>
      <c r="H166" t="s">
        <v>207</v>
      </c>
      <c r="I166" s="8">
        <f ca="1">(TODAY()-Staff[[#This Row],[Date Joined]])/365</f>
        <v>1.5561643835616439</v>
      </c>
    </row>
    <row r="167" spans="1:9" x14ac:dyDescent="0.25">
      <c r="A167" t="s">
        <v>54</v>
      </c>
      <c r="B167" t="s">
        <v>8</v>
      </c>
      <c r="C167">
        <v>30</v>
      </c>
      <c r="D167" t="s">
        <v>16</v>
      </c>
      <c r="E167" s="7">
        <v>44850</v>
      </c>
      <c r="F167" t="s">
        <v>9</v>
      </c>
      <c r="G167">
        <v>114180</v>
      </c>
      <c r="H167" t="s">
        <v>207</v>
      </c>
      <c r="I167" s="8">
        <f ca="1">(TODAY()-Staff[[#This Row],[Date Joined]])/365</f>
        <v>1.106849315068493</v>
      </c>
    </row>
    <row r="168" spans="1:9" x14ac:dyDescent="0.25">
      <c r="A168" t="s">
        <v>86</v>
      </c>
      <c r="B168" t="s">
        <v>8</v>
      </c>
      <c r="C168">
        <v>21</v>
      </c>
      <c r="D168" t="s">
        <v>16</v>
      </c>
      <c r="E168" s="7">
        <v>44678</v>
      </c>
      <c r="F168" t="s">
        <v>12</v>
      </c>
      <c r="G168">
        <v>33920</v>
      </c>
      <c r="H168" t="s">
        <v>207</v>
      </c>
      <c r="I168" s="8">
        <f ca="1">(TODAY()-Staff[[#This Row],[Date Joined]])/365</f>
        <v>1.5780821917808219</v>
      </c>
    </row>
    <row r="169" spans="1:9" x14ac:dyDescent="0.25">
      <c r="A169" t="s">
        <v>69</v>
      </c>
      <c r="B169" t="s">
        <v>15</v>
      </c>
      <c r="C169">
        <v>23</v>
      </c>
      <c r="D169" t="s">
        <v>16</v>
      </c>
      <c r="E169" s="7">
        <v>44440</v>
      </c>
      <c r="F169" t="s">
        <v>9</v>
      </c>
      <c r="G169">
        <v>106460</v>
      </c>
      <c r="H169" t="s">
        <v>207</v>
      </c>
      <c r="I169" s="8">
        <f ca="1">(TODAY()-Staff[[#This Row],[Date Joined]])/365</f>
        <v>2.2301369863013698</v>
      </c>
    </row>
    <row r="170" spans="1:9" x14ac:dyDescent="0.25">
      <c r="A170" t="s">
        <v>57</v>
      </c>
      <c r="B170" t="s">
        <v>15</v>
      </c>
      <c r="C170">
        <v>35</v>
      </c>
      <c r="D170" t="s">
        <v>16</v>
      </c>
      <c r="E170" s="7">
        <v>44727</v>
      </c>
      <c r="F170" t="s">
        <v>9</v>
      </c>
      <c r="G170">
        <v>40400</v>
      </c>
      <c r="H170" t="s">
        <v>207</v>
      </c>
      <c r="I170" s="8">
        <f ca="1">(TODAY()-Staff[[#This Row],[Date Joined]])/365</f>
        <v>1.4438356164383561</v>
      </c>
    </row>
    <row r="171" spans="1:9" x14ac:dyDescent="0.25">
      <c r="A171" t="s">
        <v>68</v>
      </c>
      <c r="B171" t="s">
        <v>15</v>
      </c>
      <c r="C171">
        <v>27</v>
      </c>
      <c r="D171" t="s">
        <v>13</v>
      </c>
      <c r="E171" s="7">
        <v>44236</v>
      </c>
      <c r="F171" t="s">
        <v>21</v>
      </c>
      <c r="G171">
        <v>91650</v>
      </c>
      <c r="H171" t="s">
        <v>207</v>
      </c>
      <c r="I171" s="8">
        <f ca="1">(TODAY()-Staff[[#This Row],[Date Joined]])/365</f>
        <v>2.7890410958904108</v>
      </c>
    </row>
    <row r="172" spans="1:9" x14ac:dyDescent="0.25">
      <c r="A172" t="s">
        <v>99</v>
      </c>
      <c r="B172" t="s">
        <v>15</v>
      </c>
      <c r="C172">
        <v>43</v>
      </c>
      <c r="D172" t="s">
        <v>16</v>
      </c>
      <c r="E172" s="7">
        <v>44620</v>
      </c>
      <c r="F172" t="s">
        <v>19</v>
      </c>
      <c r="G172">
        <v>36040</v>
      </c>
      <c r="H172" t="s">
        <v>207</v>
      </c>
      <c r="I172" s="8">
        <f ca="1">(TODAY()-Staff[[#This Row],[Date Joined]])/365</f>
        <v>1.736986301369863</v>
      </c>
    </row>
    <row r="173" spans="1:9" x14ac:dyDescent="0.25">
      <c r="A173" t="s">
        <v>101</v>
      </c>
      <c r="B173" t="s">
        <v>8</v>
      </c>
      <c r="C173">
        <v>40</v>
      </c>
      <c r="D173" t="s">
        <v>16</v>
      </c>
      <c r="E173" s="7">
        <v>44381</v>
      </c>
      <c r="F173" t="s">
        <v>12</v>
      </c>
      <c r="G173">
        <v>104410</v>
      </c>
      <c r="H173" t="s">
        <v>207</v>
      </c>
      <c r="I173" s="8">
        <f ca="1">(TODAY()-Staff[[#This Row],[Date Joined]])/365</f>
        <v>2.3917808219178083</v>
      </c>
    </row>
    <row r="174" spans="1:9" x14ac:dyDescent="0.25">
      <c r="A174" t="s">
        <v>85</v>
      </c>
      <c r="B174" t="s">
        <v>15</v>
      </c>
      <c r="C174">
        <v>30</v>
      </c>
      <c r="D174" t="s">
        <v>16</v>
      </c>
      <c r="E174" s="7">
        <v>44606</v>
      </c>
      <c r="F174" t="s">
        <v>21</v>
      </c>
      <c r="G174">
        <v>96800</v>
      </c>
      <c r="H174" t="s">
        <v>207</v>
      </c>
      <c r="I174" s="8">
        <f ca="1">(TODAY()-Staff[[#This Row],[Date Joined]])/365</f>
        <v>1.7753424657534247</v>
      </c>
    </row>
    <row r="175" spans="1:9" x14ac:dyDescent="0.25">
      <c r="A175" t="s">
        <v>28</v>
      </c>
      <c r="B175" t="s">
        <v>8</v>
      </c>
      <c r="C175">
        <v>34</v>
      </c>
      <c r="D175" t="s">
        <v>16</v>
      </c>
      <c r="E175" s="7">
        <v>44459</v>
      </c>
      <c r="F175" t="s">
        <v>21</v>
      </c>
      <c r="G175">
        <v>85000</v>
      </c>
      <c r="H175" t="s">
        <v>207</v>
      </c>
      <c r="I175" s="8">
        <f ca="1">(TODAY()-Staff[[#This Row],[Date Joined]])/365</f>
        <v>2.1780821917808217</v>
      </c>
    </row>
    <row r="176" spans="1:9" x14ac:dyDescent="0.25">
      <c r="A176" t="s">
        <v>80</v>
      </c>
      <c r="B176" t="s">
        <v>15</v>
      </c>
      <c r="C176">
        <v>28</v>
      </c>
      <c r="D176" t="s">
        <v>42</v>
      </c>
      <c r="E176" s="7">
        <v>44820</v>
      </c>
      <c r="F176" t="s">
        <v>19</v>
      </c>
      <c r="G176">
        <v>43510</v>
      </c>
      <c r="H176" t="s">
        <v>207</v>
      </c>
      <c r="I176" s="8">
        <f ca="1">(TODAY()-Staff[[#This Row],[Date Joined]])/365</f>
        <v>1.189041095890411</v>
      </c>
    </row>
    <row r="177" spans="1:9" x14ac:dyDescent="0.25">
      <c r="A177" t="s">
        <v>79</v>
      </c>
      <c r="B177" t="s">
        <v>15</v>
      </c>
      <c r="C177">
        <v>33</v>
      </c>
      <c r="D177" t="s">
        <v>16</v>
      </c>
      <c r="E177" s="7">
        <v>44243</v>
      </c>
      <c r="F177" t="s">
        <v>21</v>
      </c>
      <c r="G177">
        <v>59430</v>
      </c>
      <c r="H177" t="s">
        <v>207</v>
      </c>
      <c r="I177" s="8">
        <f ca="1">(TODAY()-Staff[[#This Row],[Date Joined]])/365</f>
        <v>2.7698630136986302</v>
      </c>
    </row>
    <row r="178" spans="1:9" x14ac:dyDescent="0.25">
      <c r="A178" t="s">
        <v>93</v>
      </c>
      <c r="B178" t="s">
        <v>8</v>
      </c>
      <c r="C178">
        <v>33</v>
      </c>
      <c r="D178" t="s">
        <v>16</v>
      </c>
      <c r="E178" s="7">
        <v>44067</v>
      </c>
      <c r="F178" t="s">
        <v>21</v>
      </c>
      <c r="G178">
        <v>65360</v>
      </c>
      <c r="H178" t="s">
        <v>207</v>
      </c>
      <c r="I178" s="8">
        <f ca="1">(TODAY()-Staff[[#This Row],[Date Joined]])/365</f>
        <v>3.2520547945205478</v>
      </c>
    </row>
    <row r="179" spans="1:9" x14ac:dyDescent="0.25">
      <c r="A179" t="s">
        <v>66</v>
      </c>
      <c r="B179" t="s">
        <v>8</v>
      </c>
      <c r="C179">
        <v>32</v>
      </c>
      <c r="D179" t="s">
        <v>16</v>
      </c>
      <c r="E179" s="7">
        <v>44611</v>
      </c>
      <c r="F179" t="s">
        <v>9</v>
      </c>
      <c r="G179">
        <v>41570</v>
      </c>
      <c r="H179" t="s">
        <v>207</v>
      </c>
      <c r="I179" s="8">
        <f ca="1">(TODAY()-Staff[[#This Row],[Date Joined]])/365</f>
        <v>1.7616438356164383</v>
      </c>
    </row>
    <row r="180" spans="1:9" x14ac:dyDescent="0.25">
      <c r="A180" t="s">
        <v>95</v>
      </c>
      <c r="B180" t="s">
        <v>8</v>
      </c>
      <c r="C180">
        <v>33</v>
      </c>
      <c r="D180" t="s">
        <v>16</v>
      </c>
      <c r="E180" s="7">
        <v>44312</v>
      </c>
      <c r="F180" t="s">
        <v>12</v>
      </c>
      <c r="G180">
        <v>75280</v>
      </c>
      <c r="H180" t="s">
        <v>207</v>
      </c>
      <c r="I180" s="8">
        <f ca="1">(TODAY()-Staff[[#This Row],[Date Joined]])/365</f>
        <v>2.580821917808219</v>
      </c>
    </row>
    <row r="181" spans="1:9" x14ac:dyDescent="0.25">
      <c r="A181" t="s">
        <v>18</v>
      </c>
      <c r="B181" t="s">
        <v>15</v>
      </c>
      <c r="C181">
        <v>33</v>
      </c>
      <c r="D181" t="s">
        <v>16</v>
      </c>
      <c r="E181" s="7">
        <v>44385</v>
      </c>
      <c r="F181" t="s">
        <v>19</v>
      </c>
      <c r="G181">
        <v>74550</v>
      </c>
      <c r="H181" t="s">
        <v>207</v>
      </c>
      <c r="I181" s="8">
        <f ca="1">(TODAY()-Staff[[#This Row],[Date Joined]])/365</f>
        <v>2.3808219178082193</v>
      </c>
    </row>
    <row r="182" spans="1:9" x14ac:dyDescent="0.25">
      <c r="A182" t="s">
        <v>45</v>
      </c>
      <c r="B182" t="s">
        <v>15</v>
      </c>
      <c r="C182">
        <v>30</v>
      </c>
      <c r="D182" t="s">
        <v>16</v>
      </c>
      <c r="E182" s="7">
        <v>44701</v>
      </c>
      <c r="F182" t="s">
        <v>9</v>
      </c>
      <c r="G182">
        <v>67950</v>
      </c>
      <c r="H182" t="s">
        <v>207</v>
      </c>
      <c r="I182" s="8">
        <f ca="1">(TODAY()-Staff[[#This Row],[Date Joined]])/365</f>
        <v>1.515068493150685</v>
      </c>
    </row>
    <row r="183" spans="1:9" x14ac:dyDescent="0.25">
      <c r="A183" t="s">
        <v>90</v>
      </c>
      <c r="B183" t="s">
        <v>15</v>
      </c>
      <c r="C183">
        <v>42</v>
      </c>
      <c r="D183" t="s">
        <v>24</v>
      </c>
      <c r="E183" s="7">
        <v>44731</v>
      </c>
      <c r="F183" t="s">
        <v>21</v>
      </c>
      <c r="G183">
        <v>70270</v>
      </c>
      <c r="H183" t="s">
        <v>207</v>
      </c>
      <c r="I183" s="8">
        <f ca="1">(TODAY()-Staff[[#This Row],[Date Joined]])/365</f>
        <v>1.4328767123287671</v>
      </c>
    </row>
    <row r="184" spans="1:9" x14ac:dyDescent="0.25">
      <c r="A184" t="s">
        <v>46</v>
      </c>
      <c r="B184" t="s">
        <v>15</v>
      </c>
      <c r="C184">
        <v>26</v>
      </c>
      <c r="D184" t="s">
        <v>16</v>
      </c>
      <c r="E184" s="7">
        <v>44411</v>
      </c>
      <c r="F184" t="s">
        <v>9</v>
      </c>
      <c r="G184">
        <v>53540</v>
      </c>
      <c r="H184" t="s">
        <v>207</v>
      </c>
      <c r="I184" s="8">
        <f ca="1">(TODAY()-Staff[[#This Row],[Date Joined]])/365</f>
        <v>2.3095890410958906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8 8 4 b 9 2 - c 4 3 d - 4 d 5 2 - 8 a 3 3 - 4 0 9 0 2 1 6 6 4 8 b 4 "   x m l n s = " h t t p : / / s c h e m a s . m i c r o s o f t . c o m / D a t a M a s h u p " > A A A A A M 8 E A A B Q S w M E F A A C A A g A + Z l 2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P m Z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m X Z X 5 c E W u M g B A A C R B Q A A E w A c A E Z v c m 1 1 b G F z L 1 N l Y 3 R p b 2 4 x L m 0 g o h g A K K A U A A A A A A A A A A A A A A A A A A A A A A A A A A A A 7 V R N i 9 s w E L 0 H 8 h + E e r F B L P S 8 3 U J w u m V L S U s c W m g I Z W x N N m J l y U j j d r M m v 6 a H n v o r 8 s c q x / n w d h N Y w h 7 r i 2 B G b 9 6 8 e S N 7 z E l Z w 9 L 2 f H 3 Z 7 / V 7 f g E O J R s 9 f P c E 8 z m 7 Y h q p 3 2 P h u 7 a G M A T e 3 e e o L 5 L K O T T 0 1 b q 7 z N q 7 K K 6 n I y j w i u + g f L a a J g 3 E 0 E y 0 F V 7 x i S o t G 2 h C B 9 L y U G w C m c a L i Q P j 5 9 Y V i d V V Y S b L E n 2 0 4 R N 1 z Z u 6 X D A K U U Z 4 T y v B a v 4 e j U T 3 J D z E E h w V g f R J a n C 7 r 2 K q I k P X A i C I + m C V Q b n L y h A i V e A m n 4 I G t z w C H A M p c 7 t L g F m u V v F e 5 2 d 0 3 h r Q 6 g H W v 9 e / g m a p 8 j B k k H B Q P Z C y 1 R v 9 O x j B e G I r Q x t i h H z B + O g b j / s 9 Z Z 7 D 0 H X y x k g F Z 5 u p D u j / f r 6 o n z e j 4 X m G p q e s b J t I b J E F 8 V H d M V 7 s 3 3 N H 0 r A q t c q B w L M x F v a H k u A P W o b K h 3 H k t H W N b V 3 r 4 L + A t o 6 l V R Y u U r X + 0 / V / j K W G H M O V C q M T V M J U W g v + i R a N 7 V u E e w Q V + 7 X o 8 H 5 U Z h E K X S t N Y b b d n l P U 4 V c 2 t j 9 9 d L S 9 7 e i j a W d H Z u z N W 9 Z 0 E s d n L f W R f p o V P 7 G F Y a W 6 l j 8 m u v w L U E s B A i 0 A F A A C A A g A + Z l 2 V 3 U M Q q O l A A A A 9 w A A A B I A A A A A A A A A A A A A A A A A A A A A A E N v b m Z p Z y 9 Q Y W N r Y W d l L n h t b F B L A Q I t A B Q A A g A I A P m Z d l c P y u m r p A A A A O k A A A A T A A A A A A A A A A A A A A A A A P E A A A B b Q 2 9 u d G V u d F 9 U e X B l c 1 0 u e G 1 s U E s B A i 0 A F A A C A A g A + Z l 2 V + X B F r j I A Q A A k Q U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B c A A A A A A A A +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n p f c 3 R h Z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M l Q y M T o 0 M z o w N S 4 x M D U 5 N z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e l 9 z d G F m Z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6 X 3 N 0 Y W Z m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X 3 N 0 Y W Z m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y M l Q y M T o 0 M z o x N S 4 3 M T Q 2 N j c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Z G l h X 3 N 0 Y W Z m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f c 3 R h Z m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p f c 3 R h Z m Y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X 3 N 0 Y W Z m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3 R h Z m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y V D I y O j E 1 O j U w L j c 4 N T I 1 N T h a I i A v P j x F b n R y e S B U e X B l P S J G a W x s Q 2 9 s d W 1 u V H l w Z X M i I F Z h b H V l P S J z Q m d Z R k F B a 0 d C U U E 9 I i A v P j x F b n R y e S B U e X B l P S J G a W x s Q 2 9 s d W 1 u T m F t Z X M i I F Z h b H V l P S J z W y Z x d W 9 0 O 0 5 h b W U m c X V v d D s s J n F 1 b 3 Q 7 R 2 V u Z G V y J n F 1 b 3 Q 7 L C Z x d W 9 0 O 0 F n Z S Z x d W 9 0 O y w m c X V v d D t S Y X R p b m c m c X V v d D s s J n F 1 b 3 Q 7 R G F 0 Z S B K b 2 l u Z W Q m c X V v d D s s J n F 1 b 3 Q 7 R G V w Y X J 0 b W V u d C Z x d W 9 0 O y w m c X V v d D t T Y W x h c n k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5 h b W U m c X V v d D t d L C Z x d W 9 0 O 3 F 1 Z X J 5 U m V s Y X R p b 2 5 z a G l w c y Z x d W 9 0 O z p b X S w m c X V v d D t j b 2 x 1 b W 5 J Z G V u d G l 0 a W V z J n F 1 b 3 Q 7 O l s m c X V v d D t T Z W N 0 a W 9 u M S 9 T d G F m Z i 9 G b 2 5 0 Z S 5 7 T m F t Z S w w f S Z x d W 9 0 O y w m c X V v d D t T Z W N 0 a W 9 u M S 9 T d G F m Z i 9 W Y W x v c i B T d W J z d G l 0 d c O t Z G 8 u e 0 d l b m R l c i w x f S Z x d W 9 0 O y w m c X V v d D t T Z W N 0 a W 9 u M S 9 T d G F m Z i 9 G b 2 5 0 Z S 5 7 Q W d l L D J 9 J n F 1 b 3 Q 7 L C Z x d W 9 0 O 1 N l Y 3 R p b 2 4 x L 1 N 0 Y W Z m L 0 Z v b n R l L n t S Y X R p b m c s M 3 0 m c X V v d D s s J n F 1 b 3 Q 7 U 2 V j d G l v b j E v U 3 R h Z m Y v V G l w b y B B b H R l c m F k b y 5 7 R G F 0 Z S B K b 2 l u Z W Q s N H 0 m c X V v d D s s J n F 1 b 3 Q 7 U 2 V j d G l v b j E v U 3 R h Z m Y v R m 9 u d G U u e 0 R l c G F y d G 1 l b n Q s N X 0 m c X V v d D s s J n F 1 b 3 Q 7 U 2 V j d G l v b j E v U 3 R h Z m Y v R m 9 u d G U u e 1 N h b G F y e S w 2 f S Z x d W 9 0 O y w m c X V v d D t T Z W N 0 a W 9 u M S 9 T d G F m Z i 9 G b 2 5 0 Z S 5 7 Q 2 9 1 b n R y e S w 3 f S Z x d W 9 0 O 1 0 s J n F 1 b 3 Q 7 Q 2 9 s d W 1 u Q 2 9 1 b n Q m c X V v d D s 6 O C w m c X V v d D t L Z X l D b 2 x 1 b W 5 O Y W 1 l c y Z x d W 9 0 O z p b J n F 1 b 3 Q 7 T m F t Z S Z x d W 9 0 O 1 0 s J n F 1 b 3 Q 7 Q 2 9 s d W 1 u S W R l b n R p d G l l c y Z x d W 9 0 O z p b J n F 1 b 3 Q 7 U 2 V j d G l v b j E v U 3 R h Z m Y v R m 9 u d G U u e 0 5 h b W U s M H 0 m c X V v d D s s J n F 1 b 3 Q 7 U 2 V j d G l v b j E v U 3 R h Z m Y v V m F s b 3 I g U 3 V i c 3 R p d H X D r W R v L n t H Z W 5 k Z X I s M X 0 m c X V v d D s s J n F 1 b 3 Q 7 U 2 V j d G l v b j E v U 3 R h Z m Y v R m 9 u d G U u e 0 F n Z S w y f S Z x d W 9 0 O y w m c X V v d D t T Z W N 0 a W 9 u M S 9 T d G F m Z i 9 G b 2 5 0 Z S 5 7 U m F 0 a W 5 n L D N 9 J n F 1 b 3 Q 7 L C Z x d W 9 0 O 1 N l Y 3 R p b 2 4 x L 1 N 0 Y W Z m L 1 R p c G 8 g Q W x 0 Z X J h Z G 8 u e 0 R h d G U g S m 9 p b m V k L D R 9 J n F 1 b 3 Q 7 L C Z x d W 9 0 O 1 N l Y 3 R p b 2 4 x L 1 N 0 Y W Z m L 0 Z v b n R l L n t E Z X B h c n R t Z W 5 0 L D V 9 J n F 1 b 3 Q 7 L C Z x d W 9 0 O 1 N l Y 3 R p b 2 4 x L 1 N 0 Y W Z m L 0 Z v b n R l L n t T Y W x h c n k s N n 0 m c X V v d D s s J n F 1 b 3 Q 7 U 2 V j d G l v b j E v U 3 R h Z m Y v R m 9 u d G U u e 0 N v d W 5 0 c n k s N 3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M T C B T d G F m Z i I g L z 4 8 R W 5 0 c n k g V H l w Z T 0 i U X V l c n l J R C I g V m F s d W U 9 I n M x M z U 3 O D c z N i 0 4 Z W V i L T Q 4 Y z A t Y W N k M C 1 h N T Y z Y W R k M T U 0 Z j E i I C 8 + P C 9 T d G F i b G V F b n R y a W V z P j w v S X R l b T 4 8 S X R l b T 4 8 S X R l b U x v Y 2 F 0 a W 9 u P j x J d G V t V H l w Z T 5 G b 3 J t d W x h P C 9 J d G V t V H l w Z T 4 8 S X R l b V B h d G g + U 2 V j d G l v b j E v U 3 R h Z m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D u w P Q W 5 t B J r / S H w v P 7 O Z w A A A A A A g A A A A A A E G Y A A A A B A A A g A A A A I l e / + b k m n Z T 0 j 0 5 x b R d L f F x V G J Y 7 N Q a N l 5 8 W t G W 4 J T k A A A A A D o A A A A A C A A A g A A A A + u O E c Z I L n T s x x T D V Z f j 4 b 9 f C d 7 Q + Y Y l V R V / E m P Z 3 Z d t Q A A A A S + n z c A S H J C 7 p d e D Q k 3 F 8 F S 4 + I V X h F y h h 6 o M i x H x M x S 0 h H E 1 F E e Z F 8 p t g K d L w b j B C 2 x 4 C U w 3 2 e U 9 2 H M f b x e g 8 q L 6 O V q 2 l t p D X Q 3 t H u / M 3 S 0 F A A A A A V Z N i k W c J i i L 5 F / p 1 4 3 u / r v K E h 1 u t j A o 3 b O N F z D c S X J T n k x M a Z g q b Z A g 0 N U 5 6 T c 8 u 4 k A c X 2 x + f h j F M K W M z M r Q g Q = = < / D a t a M a s h u p > 
</file>

<file path=customXml/itemProps1.xml><?xml version="1.0" encoding="utf-8"?>
<ds:datastoreItem xmlns:ds="http://schemas.openxmlformats.org/officeDocument/2006/customXml" ds:itemID="{3EA9910C-13C1-4E3A-B4E2-F8AFECF386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NZ Staff</vt:lpstr>
      <vt:lpstr>India Staff</vt:lpstr>
      <vt:lpstr>ALL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Thiago Aoki</cp:lastModifiedBy>
  <dcterms:created xsi:type="dcterms:W3CDTF">2021-03-14T20:21:32Z</dcterms:created>
  <dcterms:modified xsi:type="dcterms:W3CDTF">2023-11-24T03:11:49Z</dcterms:modified>
</cp:coreProperties>
</file>