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525" windowWidth="12135" windowHeight="6345"/>
  </bookViews>
  <sheets>
    <sheet name="painel" sheetId="4" r:id="rId1"/>
    <sheet name="base" sheetId="1" r:id="rId2"/>
  </sheets>
  <definedNames>
    <definedName name="img_def">INDEX(#REF!,MATCH(#REF!,#REF!,0))</definedName>
  </definedNames>
  <calcPr calcId="124519"/>
</workbook>
</file>

<file path=xl/calcChain.xml><?xml version="1.0" encoding="utf-8"?>
<calcChain xmlns="http://schemas.openxmlformats.org/spreadsheetml/2006/main">
  <c r="K391" i="4"/>
  <c r="G391"/>
  <c r="C391"/>
  <c r="K381"/>
  <c r="G381"/>
  <c r="C381"/>
  <c r="K371"/>
  <c r="G371"/>
  <c r="C371"/>
  <c r="K361"/>
  <c r="G361"/>
  <c r="C361"/>
  <c r="K347"/>
  <c r="G347"/>
  <c r="C347"/>
  <c r="K337"/>
  <c r="G337"/>
  <c r="C337"/>
  <c r="K327"/>
  <c r="G327"/>
  <c r="C327"/>
  <c r="K317"/>
  <c r="G317"/>
  <c r="C317"/>
  <c r="K303"/>
  <c r="G303"/>
  <c r="C303"/>
  <c r="K293"/>
  <c r="G293"/>
  <c r="C293"/>
  <c r="K283"/>
  <c r="G283"/>
  <c r="C283"/>
  <c r="K273"/>
  <c r="G273"/>
  <c r="C273"/>
  <c r="K259"/>
  <c r="G259"/>
  <c r="C259"/>
  <c r="K249"/>
  <c r="G249"/>
  <c r="C249"/>
  <c r="K239"/>
  <c r="G239"/>
  <c r="C239"/>
  <c r="K229"/>
  <c r="G229"/>
  <c r="C229"/>
  <c r="K215"/>
  <c r="G215"/>
  <c r="C215"/>
  <c r="K205"/>
  <c r="G205"/>
  <c r="C205"/>
  <c r="K195"/>
  <c r="G195"/>
  <c r="C195"/>
  <c r="K185"/>
  <c r="G185"/>
  <c r="C185"/>
  <c r="K171"/>
  <c r="G171"/>
  <c r="C171"/>
  <c r="K161"/>
  <c r="G161"/>
  <c r="C161"/>
  <c r="K151"/>
  <c r="G151"/>
  <c r="C151"/>
  <c r="K141"/>
  <c r="G141"/>
  <c r="C141"/>
  <c r="K127"/>
  <c r="G127"/>
  <c r="C127"/>
  <c r="K117"/>
  <c r="G117"/>
  <c r="C117"/>
  <c r="K107"/>
  <c r="G107"/>
  <c r="C107"/>
  <c r="K97"/>
  <c r="G97"/>
  <c r="C97"/>
  <c r="K83"/>
  <c r="G83"/>
  <c r="C83"/>
  <c r="K73"/>
  <c r="G73"/>
  <c r="C73"/>
  <c r="K63"/>
  <c r="G63"/>
  <c r="C63"/>
  <c r="K53"/>
  <c r="G53"/>
  <c r="C53"/>
  <c r="K39"/>
  <c r="G39"/>
  <c r="C39"/>
  <c r="K29"/>
  <c r="G29"/>
  <c r="C29"/>
  <c r="K19"/>
  <c r="G19"/>
  <c r="C19"/>
  <c r="K9"/>
  <c r="G9"/>
  <c r="C9"/>
  <c r="A15" i="1"/>
  <c r="L393" i="4"/>
  <c r="K393"/>
  <c r="K389"/>
  <c r="J388"/>
  <c r="J387"/>
  <c r="J385"/>
  <c r="H393"/>
  <c r="G393"/>
  <c r="G389"/>
  <c r="F388"/>
  <c r="F387"/>
  <c r="F385"/>
  <c r="D393"/>
  <c r="C393"/>
  <c r="C389"/>
  <c r="B388"/>
  <c r="B387"/>
  <c r="B385"/>
  <c r="L383"/>
  <c r="K383"/>
  <c r="K379"/>
  <c r="J378"/>
  <c r="J377"/>
  <c r="J375"/>
  <c r="H383"/>
  <c r="G383"/>
  <c r="G379"/>
  <c r="F378"/>
  <c r="F377"/>
  <c r="F375"/>
  <c r="D383"/>
  <c r="C383"/>
  <c r="C379"/>
  <c r="B378"/>
  <c r="B377"/>
  <c r="B375"/>
  <c r="L373"/>
  <c r="K373"/>
  <c r="K369"/>
  <c r="J368"/>
  <c r="J367"/>
  <c r="J365"/>
  <c r="G373"/>
  <c r="G369"/>
  <c r="F368"/>
  <c r="F367"/>
  <c r="F365"/>
  <c r="D373"/>
  <c r="C373"/>
  <c r="C369"/>
  <c r="B368"/>
  <c r="B367"/>
  <c r="B365"/>
  <c r="L363"/>
  <c r="K363"/>
  <c r="K359"/>
  <c r="J358"/>
  <c r="J357"/>
  <c r="J355"/>
  <c r="H363"/>
  <c r="G363"/>
  <c r="G359"/>
  <c r="F358"/>
  <c r="F357"/>
  <c r="F355"/>
  <c r="D363"/>
  <c r="C363"/>
  <c r="C359"/>
  <c r="B358"/>
  <c r="B357"/>
  <c r="B355"/>
  <c r="L349"/>
  <c r="K349"/>
  <c r="K345"/>
  <c r="J344"/>
  <c r="J343"/>
  <c r="J341"/>
  <c r="H349"/>
  <c r="G349"/>
  <c r="G345"/>
  <c r="F344"/>
  <c r="F343"/>
  <c r="F341"/>
  <c r="D349"/>
  <c r="C349"/>
  <c r="C345"/>
  <c r="B344"/>
  <c r="B343"/>
  <c r="B341"/>
  <c r="L339"/>
  <c r="K339"/>
  <c r="K335"/>
  <c r="J334"/>
  <c r="J333"/>
  <c r="J331"/>
  <c r="H339"/>
  <c r="G339"/>
  <c r="G335"/>
  <c r="F334"/>
  <c r="F333"/>
  <c r="F331"/>
  <c r="D339"/>
  <c r="C339"/>
  <c r="C335"/>
  <c r="B334"/>
  <c r="B333"/>
  <c r="B331"/>
  <c r="L329"/>
  <c r="K329"/>
  <c r="K325"/>
  <c r="J324"/>
  <c r="J323"/>
  <c r="J321"/>
  <c r="G329"/>
  <c r="G325"/>
  <c r="F324"/>
  <c r="F323"/>
  <c r="F321"/>
  <c r="D329"/>
  <c r="C329"/>
  <c r="C325"/>
  <c r="B324"/>
  <c r="B323"/>
  <c r="B321"/>
  <c r="L319"/>
  <c r="K319"/>
  <c r="K315"/>
  <c r="J314"/>
  <c r="J313"/>
  <c r="J311"/>
  <c r="H319"/>
  <c r="G319"/>
  <c r="G315"/>
  <c r="F314"/>
  <c r="F313"/>
  <c r="F311"/>
  <c r="D319"/>
  <c r="C319"/>
  <c r="C315"/>
  <c r="B314"/>
  <c r="B313"/>
  <c r="B311"/>
  <c r="L305"/>
  <c r="K305"/>
  <c r="K301"/>
  <c r="J300"/>
  <c r="J299"/>
  <c r="J297"/>
  <c r="H305"/>
  <c r="G305"/>
  <c r="G301"/>
  <c r="F300"/>
  <c r="F299"/>
  <c r="F297"/>
  <c r="D305"/>
  <c r="C305"/>
  <c r="C301"/>
  <c r="B300"/>
  <c r="B299"/>
  <c r="B297"/>
  <c r="L295"/>
  <c r="K295"/>
  <c r="K291"/>
  <c r="J290"/>
  <c r="J289"/>
  <c r="J287"/>
  <c r="H295"/>
  <c r="G295"/>
  <c r="G291"/>
  <c r="F290"/>
  <c r="F289"/>
  <c r="F287"/>
  <c r="D295"/>
  <c r="C295"/>
  <c r="C291"/>
  <c r="B290"/>
  <c r="B289"/>
  <c r="B287"/>
  <c r="L285"/>
  <c r="K285"/>
  <c r="K281"/>
  <c r="J280"/>
  <c r="J279"/>
  <c r="J277"/>
  <c r="G285"/>
  <c r="G281"/>
  <c r="F280"/>
  <c r="F279"/>
  <c r="F277"/>
  <c r="D285"/>
  <c r="C285"/>
  <c r="C281"/>
  <c r="B280"/>
  <c r="B279"/>
  <c r="B277"/>
  <c r="L275"/>
  <c r="K275"/>
  <c r="K271"/>
  <c r="J270"/>
  <c r="J269"/>
  <c r="J267"/>
  <c r="H275"/>
  <c r="G275"/>
  <c r="G271"/>
  <c r="F270"/>
  <c r="F269"/>
  <c r="F267"/>
  <c r="D275"/>
  <c r="C275"/>
  <c r="C271"/>
  <c r="B270"/>
  <c r="B269"/>
  <c r="B267"/>
  <c r="H373"/>
  <c r="H329"/>
  <c r="H285"/>
  <c r="L261"/>
  <c r="K261"/>
  <c r="K257"/>
  <c r="J256"/>
  <c r="J255"/>
  <c r="J253"/>
  <c r="H261"/>
  <c r="G261"/>
  <c r="G257"/>
  <c r="F256"/>
  <c r="F255"/>
  <c r="F253"/>
  <c r="D261"/>
  <c r="C261"/>
  <c r="C257"/>
  <c r="B256"/>
  <c r="B255"/>
  <c r="B253"/>
  <c r="L251"/>
  <c r="K251"/>
  <c r="K247"/>
  <c r="J246"/>
  <c r="J245"/>
  <c r="J243"/>
  <c r="H251"/>
  <c r="G251"/>
  <c r="G247"/>
  <c r="F246"/>
  <c r="F245"/>
  <c r="F243"/>
  <c r="D251"/>
  <c r="C251"/>
  <c r="C247"/>
  <c r="B246"/>
  <c r="B245"/>
  <c r="B243"/>
  <c r="L241"/>
  <c r="K241"/>
  <c r="K237"/>
  <c r="J236"/>
  <c r="J235"/>
  <c r="J233"/>
  <c r="G241"/>
  <c r="G237"/>
  <c r="F236"/>
  <c r="F235"/>
  <c r="F233"/>
  <c r="D241"/>
  <c r="C241"/>
  <c r="C237"/>
  <c r="B236"/>
  <c r="B235"/>
  <c r="B233"/>
  <c r="L231"/>
  <c r="K231"/>
  <c r="K227"/>
  <c r="J226"/>
  <c r="J225"/>
  <c r="J223"/>
  <c r="H231"/>
  <c r="G231"/>
  <c r="G227"/>
  <c r="F226"/>
  <c r="F225"/>
  <c r="F223"/>
  <c r="D231"/>
  <c r="C231"/>
  <c r="C227"/>
  <c r="B226"/>
  <c r="B225"/>
  <c r="B223"/>
  <c r="H241"/>
  <c r="L217"/>
  <c r="K217"/>
  <c r="K213"/>
  <c r="J212"/>
  <c r="J211"/>
  <c r="J209"/>
  <c r="H217"/>
  <c r="G217"/>
  <c r="G213"/>
  <c r="F212"/>
  <c r="F211"/>
  <c r="F209"/>
  <c r="D217"/>
  <c r="C217"/>
  <c r="C213"/>
  <c r="B212"/>
  <c r="B211"/>
  <c r="B209"/>
  <c r="L207"/>
  <c r="K207"/>
  <c r="K203"/>
  <c r="J202"/>
  <c r="J201"/>
  <c r="J199"/>
  <c r="H207"/>
  <c r="G207"/>
  <c r="G203"/>
  <c r="F202"/>
  <c r="F201"/>
  <c r="F199"/>
  <c r="D207"/>
  <c r="C207"/>
  <c r="C203"/>
  <c r="B202"/>
  <c r="B201"/>
  <c r="B199"/>
  <c r="L197"/>
  <c r="K197"/>
  <c r="K193"/>
  <c r="J192"/>
  <c r="J191"/>
  <c r="J189"/>
  <c r="G197"/>
  <c r="G193"/>
  <c r="F192"/>
  <c r="F191"/>
  <c r="F189"/>
  <c r="D197"/>
  <c r="C197"/>
  <c r="C193"/>
  <c r="B192"/>
  <c r="B191"/>
  <c r="B189"/>
  <c r="L187"/>
  <c r="K187"/>
  <c r="K183"/>
  <c r="J182"/>
  <c r="J181"/>
  <c r="J179"/>
  <c r="H187"/>
  <c r="G187"/>
  <c r="G183"/>
  <c r="F182"/>
  <c r="F181"/>
  <c r="F179"/>
  <c r="D187"/>
  <c r="C187"/>
  <c r="C183"/>
  <c r="B182"/>
  <c r="B181"/>
  <c r="B179"/>
  <c r="H197"/>
  <c r="L173"/>
  <c r="K173"/>
  <c r="K169"/>
  <c r="J168"/>
  <c r="J167"/>
  <c r="J165"/>
  <c r="H173"/>
  <c r="G173"/>
  <c r="G169"/>
  <c r="F168"/>
  <c r="F167"/>
  <c r="F165"/>
  <c r="D173"/>
  <c r="C173"/>
  <c r="C169"/>
  <c r="B168"/>
  <c r="B167"/>
  <c r="B165"/>
  <c r="L163"/>
  <c r="K163"/>
  <c r="K159"/>
  <c r="J158"/>
  <c r="J157"/>
  <c r="J155"/>
  <c r="H163"/>
  <c r="G163"/>
  <c r="G159"/>
  <c r="F158"/>
  <c r="F157"/>
  <c r="F155"/>
  <c r="D163"/>
  <c r="C163"/>
  <c r="C159"/>
  <c r="B158"/>
  <c r="B157"/>
  <c r="B155"/>
  <c r="L153"/>
  <c r="K153"/>
  <c r="K149"/>
  <c r="J148"/>
  <c r="J147"/>
  <c r="J145"/>
  <c r="G153"/>
  <c r="G149"/>
  <c r="F148"/>
  <c r="F147"/>
  <c r="F145"/>
  <c r="D153"/>
  <c r="C153"/>
  <c r="C149"/>
  <c r="B148"/>
  <c r="B147"/>
  <c r="B145"/>
  <c r="L143"/>
  <c r="K143"/>
  <c r="K139"/>
  <c r="J138"/>
  <c r="J137"/>
  <c r="J135"/>
  <c r="D143"/>
  <c r="C143"/>
  <c r="C139"/>
  <c r="B138"/>
  <c r="B137"/>
  <c r="B135"/>
  <c r="H143"/>
  <c r="G143"/>
  <c r="G139"/>
  <c r="F138"/>
  <c r="F137"/>
  <c r="F135"/>
  <c r="H153"/>
  <c r="L129"/>
  <c r="K129"/>
  <c r="K125"/>
  <c r="J124"/>
  <c r="J123"/>
  <c r="J121"/>
  <c r="H129"/>
  <c r="G129"/>
  <c r="G125"/>
  <c r="F124"/>
  <c r="F123"/>
  <c r="F121"/>
  <c r="D129"/>
  <c r="C129"/>
  <c r="C125"/>
  <c r="B124"/>
  <c r="B123"/>
  <c r="B121"/>
  <c r="L119"/>
  <c r="K119"/>
  <c r="K115"/>
  <c r="J114"/>
  <c r="J113"/>
  <c r="J111"/>
  <c r="H119"/>
  <c r="G119"/>
  <c r="G115"/>
  <c r="F114"/>
  <c r="F113"/>
  <c r="F111"/>
  <c r="D119"/>
  <c r="C119"/>
  <c r="C115"/>
  <c r="B114"/>
  <c r="B113"/>
  <c r="B111"/>
  <c r="L109"/>
  <c r="K109"/>
  <c r="K105"/>
  <c r="J104"/>
  <c r="J103"/>
  <c r="J101"/>
  <c r="G109"/>
  <c r="G105"/>
  <c r="F104"/>
  <c r="F103"/>
  <c r="F101"/>
  <c r="D109"/>
  <c r="C109"/>
  <c r="C105"/>
  <c r="B104"/>
  <c r="B103"/>
  <c r="B101"/>
  <c r="L99"/>
  <c r="K99"/>
  <c r="K95"/>
  <c r="J94"/>
  <c r="J93"/>
  <c r="J91"/>
  <c r="H99"/>
  <c r="G99"/>
  <c r="G95"/>
  <c r="F94"/>
  <c r="F93"/>
  <c r="F91"/>
  <c r="D99"/>
  <c r="C99"/>
  <c r="C95"/>
  <c r="B94"/>
  <c r="B93"/>
  <c r="B91"/>
  <c r="H109"/>
  <c r="L85"/>
  <c r="K85"/>
  <c r="K81"/>
  <c r="J80"/>
  <c r="J79"/>
  <c r="J77"/>
  <c r="H85"/>
  <c r="G85"/>
  <c r="G81"/>
  <c r="F80"/>
  <c r="F79"/>
  <c r="F77"/>
  <c r="D85"/>
  <c r="C85"/>
  <c r="C81"/>
  <c r="B80"/>
  <c r="B79"/>
  <c r="B77"/>
  <c r="L75"/>
  <c r="K75"/>
  <c r="K71"/>
  <c r="J70"/>
  <c r="J69"/>
  <c r="J67"/>
  <c r="H75"/>
  <c r="G75"/>
  <c r="G71"/>
  <c r="F70"/>
  <c r="F69"/>
  <c r="F67"/>
  <c r="D75"/>
  <c r="C75"/>
  <c r="C71"/>
  <c r="B70"/>
  <c r="B69"/>
  <c r="B67"/>
  <c r="K65"/>
  <c r="K61"/>
  <c r="J60"/>
  <c r="J59"/>
  <c r="J57"/>
  <c r="L65"/>
  <c r="G65"/>
  <c r="G61"/>
  <c r="F60"/>
  <c r="F59"/>
  <c r="F57"/>
  <c r="L55"/>
  <c r="H55"/>
  <c r="D55"/>
  <c r="D65"/>
  <c r="C65"/>
  <c r="C61"/>
  <c r="B60"/>
  <c r="B59"/>
  <c r="B57"/>
  <c r="K55"/>
  <c r="G55"/>
  <c r="C55"/>
  <c r="K51"/>
  <c r="G51"/>
  <c r="C51"/>
  <c r="J50"/>
  <c r="F50"/>
  <c r="B50"/>
  <c r="J49"/>
  <c r="F49"/>
  <c r="B49"/>
  <c r="J47"/>
  <c r="F47"/>
  <c r="B47"/>
  <c r="H65"/>
  <c r="L41"/>
  <c r="H41"/>
  <c r="D41"/>
  <c r="C41"/>
  <c r="G41"/>
  <c r="K41"/>
  <c r="C37"/>
  <c r="G37"/>
  <c r="K37"/>
  <c r="J36"/>
  <c r="F36"/>
  <c r="B36"/>
  <c r="B35"/>
  <c r="F35"/>
  <c r="J35"/>
  <c r="J33"/>
  <c r="F33"/>
  <c r="B33"/>
  <c r="L31"/>
  <c r="H31"/>
  <c r="D31"/>
  <c r="C31"/>
  <c r="G31"/>
  <c r="K31"/>
  <c r="C27"/>
  <c r="G27"/>
  <c r="K27"/>
  <c r="B26"/>
  <c r="F26"/>
  <c r="J26"/>
  <c r="B25"/>
  <c r="F25"/>
  <c r="J25"/>
  <c r="J23"/>
  <c r="F23"/>
  <c r="B23"/>
  <c r="L21"/>
  <c r="H21"/>
  <c r="D21"/>
  <c r="K21"/>
  <c r="G21"/>
  <c r="C21"/>
  <c r="K17"/>
  <c r="G17"/>
  <c r="C17"/>
  <c r="C7"/>
  <c r="J16"/>
  <c r="F16"/>
  <c r="B16"/>
  <c r="J15"/>
  <c r="F15"/>
  <c r="B15"/>
  <c r="J13"/>
  <c r="F13"/>
  <c r="B13"/>
  <c r="L11"/>
  <c r="K11"/>
  <c r="K7"/>
  <c r="J6"/>
  <c r="J5"/>
  <c r="J3"/>
  <c r="F3"/>
  <c r="H11"/>
  <c r="G11"/>
  <c r="G7"/>
  <c r="F6"/>
  <c r="F5"/>
  <c r="B3"/>
  <c r="D11"/>
  <c r="C11"/>
  <c r="B5"/>
  <c r="B6"/>
</calcChain>
</file>

<file path=xl/sharedStrings.xml><?xml version="1.0" encoding="utf-8"?>
<sst xmlns="http://schemas.openxmlformats.org/spreadsheetml/2006/main" count="467" uniqueCount="158">
  <si>
    <t>AGÊNCIA DE EMPREGO DO RECIFE.</t>
  </si>
  <si>
    <t>PREFEITURA DO RECIFE</t>
  </si>
  <si>
    <t>SECRETARIA DE DESENVOLVIMENTO SUSTENTÁVEL E MEIO AMBIENTE</t>
  </si>
  <si>
    <t>Agência do Recife - Av. Rio Branco, 155 - Bairro do Recife / F: 3355-2900</t>
  </si>
  <si>
    <t>Agência de Casa Amarela - Av. Norte, 5.600 - Casa Amarela / F: 3355-2554</t>
  </si>
  <si>
    <t>Agência de Afogados - Estr. dos Remédios, 162 (Dentro do Supermercado Todo Dia) / F: 3355-4901</t>
  </si>
  <si>
    <t>Agência Universitária Facipe - Rua Barão de São Borja, 427 - Soledade</t>
  </si>
  <si>
    <t>Horário de funcionamento: das 7h30 às 17hrs.</t>
  </si>
  <si>
    <t>ID</t>
  </si>
  <si>
    <t>FUNÇÃO</t>
  </si>
  <si>
    <t>VAGA P/ DEFICIENTE</t>
  </si>
  <si>
    <t>CIDADE</t>
  </si>
  <si>
    <t>LOCAL DE TRABALHO</t>
  </si>
  <si>
    <t>CEP</t>
  </si>
  <si>
    <t>LAT</t>
  </si>
  <si>
    <t>LONG</t>
  </si>
  <si>
    <t>SALÁRIO</t>
  </si>
  <si>
    <t>ESCOLARIDADE</t>
  </si>
  <si>
    <t>EXP. MESES</t>
  </si>
  <si>
    <t>VAGAS</t>
  </si>
  <si>
    <t>OBSERVAÇÕES</t>
  </si>
  <si>
    <t>ATIVO</t>
  </si>
  <si>
    <t>AGÊNCIA DE EMPREGO</t>
  </si>
  <si>
    <t>SIM</t>
  </si>
  <si>
    <t>Recife</t>
  </si>
  <si>
    <t>Bairro do Recife</t>
  </si>
  <si>
    <t>50030-310</t>
  </si>
  <si>
    <t>Vaga para pessoas com deficiência.</t>
  </si>
  <si>
    <t>Médio Completo</t>
  </si>
  <si>
    <t>NÃO</t>
  </si>
  <si>
    <t>Necessário experiência na área.</t>
  </si>
  <si>
    <t>Não Exigida</t>
  </si>
  <si>
    <t>Boa Viagem</t>
  </si>
  <si>
    <t>Olinda</t>
  </si>
  <si>
    <t>Centro</t>
  </si>
  <si>
    <t>Jaboatão dos Guararapes</t>
  </si>
  <si>
    <t>Paulista</t>
  </si>
  <si>
    <t>Superior Incompleto</t>
  </si>
  <si>
    <t>Auxiliar Administrativo</t>
  </si>
  <si>
    <t>Pina</t>
  </si>
  <si>
    <t>Vendedor Interno</t>
  </si>
  <si>
    <t>Várzea</t>
  </si>
  <si>
    <t>51110-160</t>
  </si>
  <si>
    <t>Chaveiro</t>
  </si>
  <si>
    <t>Marceneiro</t>
  </si>
  <si>
    <t>Jardim São Paulo</t>
  </si>
  <si>
    <t>50790-000</t>
  </si>
  <si>
    <t>51021-310</t>
  </si>
  <si>
    <t>Necessário experiência na área e cursos de NR-10 e NR-35.</t>
  </si>
  <si>
    <t>Embalador a Mão</t>
  </si>
  <si>
    <t>50741-110</t>
  </si>
  <si>
    <t>Trabalhador de Serviços de Limpeza e Conservação de Áreas Públicas</t>
  </si>
  <si>
    <t>51210-050</t>
  </si>
  <si>
    <t>Necessário experiência na área e possuir CNH categoria "A".</t>
  </si>
  <si>
    <t>Balconista</t>
  </si>
  <si>
    <t>Varzea</t>
  </si>
  <si>
    <t>Experiencia comprovada em balcão de frios.</t>
  </si>
  <si>
    <t>Vendedor de Consórcio</t>
  </si>
  <si>
    <t>Nobre</t>
  </si>
  <si>
    <t>53401-460</t>
  </si>
  <si>
    <t>Afogados</t>
  </si>
  <si>
    <t>50750-180</t>
  </si>
  <si>
    <t>Eletricista</t>
  </si>
  <si>
    <t>Servente de Obras</t>
  </si>
  <si>
    <t>Sucupira</t>
  </si>
  <si>
    <t>54170-720</t>
  </si>
  <si>
    <t>Mecânico de Refrigeração</t>
  </si>
  <si>
    <t>Repositor de Mercadorias</t>
  </si>
  <si>
    <t>Agente de Ação Social</t>
  </si>
  <si>
    <t>Necessário experiência na área</t>
  </si>
  <si>
    <t>Pasteleiro</t>
  </si>
  <si>
    <t>Carpina</t>
  </si>
  <si>
    <t>55813-810</t>
  </si>
  <si>
    <t>Estoquista</t>
  </si>
  <si>
    <t>Peixinhos</t>
  </si>
  <si>
    <t>53220-130</t>
  </si>
  <si>
    <t>Vaga temporária. Necessário experiência na área</t>
  </si>
  <si>
    <t>Não exige experiência na carteira. Apenas bastante vivência na área.</t>
  </si>
  <si>
    <t>Mecânico de Manutenção de Caminhão a Diesel</t>
  </si>
  <si>
    <t>Areias</t>
  </si>
  <si>
    <t>50781-000</t>
  </si>
  <si>
    <t>Necessário experiência na área.. Caegoria D ou E</t>
  </si>
  <si>
    <t>Assistente Administrativo</t>
  </si>
  <si>
    <t>Com experiência na área de RH. Para trabalhar em Camaragibe</t>
  </si>
  <si>
    <t>Inspetor de Qualidade</t>
  </si>
  <si>
    <t>Necessário experiência na área, como gerente de restaurante e na cozinha. Para trabalhar em Curitiba-PR</t>
  </si>
  <si>
    <t>Agente Funerário</t>
  </si>
  <si>
    <t>Experiência com atendimento ao público. Habilitação B</t>
  </si>
  <si>
    <t>Auxiliar de Limpeza</t>
  </si>
  <si>
    <t>Salgadinho</t>
  </si>
  <si>
    <t>Necessário experiência na área. Habilidade com carro MOP</t>
  </si>
  <si>
    <t>Instrutor de Auto Escola</t>
  </si>
  <si>
    <t>Imbiribeira</t>
  </si>
  <si>
    <t>51150-370</t>
  </si>
  <si>
    <t>Ter o curso de instrutor atualizado</t>
  </si>
  <si>
    <t>Operador de Câmera de Vídeo</t>
  </si>
  <si>
    <t>Habilidade para monitorar imagens em câmera. Elaborar relatórios com os registros do dia</t>
  </si>
  <si>
    <t>Necessário experiência na área de varejo e telemarketing</t>
  </si>
  <si>
    <t>Vendedor Porta a Porta</t>
  </si>
  <si>
    <t>Necessário experiência na área. Para moradores de Igarassu e Jaboatão</t>
  </si>
  <si>
    <t>Assistente de Vendas</t>
  </si>
  <si>
    <t>51150-310</t>
  </si>
  <si>
    <t>Auxiliar de Cabeleireiro</t>
  </si>
  <si>
    <t>51020-280</t>
  </si>
  <si>
    <t>Madalena</t>
  </si>
  <si>
    <t>50720-525</t>
  </si>
  <si>
    <t>Superior Completo</t>
  </si>
  <si>
    <t>Técnico em Manutenção de Máquinas</t>
  </si>
  <si>
    <t>Necessário experiência com manutenção de lava louças</t>
  </si>
  <si>
    <t>Vendedor de Serviços</t>
  </si>
  <si>
    <t>Estância</t>
  </si>
  <si>
    <t>50865-000</t>
  </si>
  <si>
    <t>Necessário experiência com vendas externas</t>
  </si>
  <si>
    <t>Ajudante de Carga e Descarga de Mercadorias</t>
  </si>
  <si>
    <t>Necessário experiência na área e flexibilidade de horário.</t>
  </si>
  <si>
    <t>Ajudante de Eletricista</t>
  </si>
  <si>
    <t>Auxiliar de Faturamento</t>
  </si>
  <si>
    <t>Engenheiro Agrônomo</t>
  </si>
  <si>
    <t>Soledade</t>
  </si>
  <si>
    <t>50070-315</t>
  </si>
  <si>
    <t>Não exigida</t>
  </si>
  <si>
    <t>Necessário experiência em vendas de sementes. Disponibilidade para viajar.</t>
  </si>
  <si>
    <t>Gestor de Manutenção</t>
  </si>
  <si>
    <t>Aguazinha</t>
  </si>
  <si>
    <t>53270-240</t>
  </si>
  <si>
    <t>Necessário experiência na área e liderança de equipe.</t>
  </si>
  <si>
    <t>Operador de Caixa</t>
  </si>
  <si>
    <t>Programador de Internet</t>
  </si>
  <si>
    <t>Curso de Engenharia da Computação e afins. Necessário experiência como desenvolvedor JAVA WEB</t>
  </si>
  <si>
    <t>Necessário experiência na área e formação técnica em quimica ou áreas afins.</t>
  </si>
  <si>
    <t>Pintor de Edificios</t>
  </si>
  <si>
    <t>Santo Amaro</t>
  </si>
  <si>
    <t>50100-000</t>
  </si>
  <si>
    <t>Ajudante de Obras</t>
  </si>
  <si>
    <t>Fundamental Completo</t>
  </si>
  <si>
    <t>Necessário experiência na área de engenharia. Para trabalhar em Ipojuca</t>
  </si>
  <si>
    <t>Ipojuca</t>
  </si>
  <si>
    <t>55590-000</t>
  </si>
  <si>
    <t>Vaga para aprendiz.</t>
  </si>
  <si>
    <t>Auxiliar de Almoxarifado</t>
  </si>
  <si>
    <t>Chapeiro</t>
  </si>
  <si>
    <t>´6</t>
  </si>
  <si>
    <t>Encarregado de Manutenção</t>
  </si>
  <si>
    <t>Experiência em veículo a diesel e hidráulico. Vaga para encarregado de oficina mecânica</t>
  </si>
  <si>
    <t>51111-010</t>
  </si>
  <si>
    <t>Fundamental Incompleto</t>
  </si>
  <si>
    <t>Vaga para jovem aprendiz</t>
  </si>
  <si>
    <t>51030-300</t>
  </si>
  <si>
    <t>Vendedor Pracista</t>
  </si>
  <si>
    <t>Águas Compridas</t>
  </si>
  <si>
    <t>53210-251</t>
  </si>
  <si>
    <t>Necessário experiência na área. e ter moto própria</t>
  </si>
  <si>
    <t>Auxiliar de Linha de Produção</t>
  </si>
  <si>
    <t>Para fabricação de bolos, biscoitos. Morar nas proximidades de Camaragibe, Afogados, Caxangá, Macaxeira e Nova Descoberta</t>
  </si>
  <si>
    <t>Recepcionista Secretária</t>
  </si>
  <si>
    <t>51020-350</t>
  </si>
  <si>
    <t>Necessário experiência na área e dominio de Excel.</t>
  </si>
  <si>
    <t>ATUALIZADO EM:  09/11/18 às 09:50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</si>
</sst>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164" formatCode="&quot;R$&quot;#,##0.00"/>
  </numFmts>
  <fonts count="28">
    <font>
      <sz val="10"/>
      <color rgb="FF000000"/>
      <name val="Arial"/>
    </font>
    <font>
      <sz val="10"/>
      <name val="Arial"/>
      <family val="2"/>
    </font>
    <font>
      <b/>
      <sz val="28"/>
      <color rgb="FFFFFF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nten"/>
    </font>
    <font>
      <b/>
      <sz val="10"/>
      <color rgb="FF000000"/>
      <name val="Arial"/>
      <family val="2"/>
    </font>
    <font>
      <sz val="10"/>
      <color theme="3"/>
      <name val="Anten"/>
    </font>
    <font>
      <b/>
      <sz val="10"/>
      <color theme="3"/>
      <name val="Arial"/>
      <family val="2"/>
    </font>
    <font>
      <b/>
      <sz val="12"/>
      <color theme="3"/>
      <name val="Arial"/>
      <family val="2"/>
    </font>
    <font>
      <sz val="9"/>
      <name val="Arial"/>
      <family val="2"/>
    </font>
    <font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b/>
      <sz val="12"/>
      <color rgb="FFFFFF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sz val="8"/>
      <color rgb="FFFFFF00"/>
      <name val="Icons South St"/>
    </font>
    <font>
      <b/>
      <sz val="12"/>
      <color rgb="FFFF0000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Icons South St"/>
    </font>
    <font>
      <sz val="10"/>
      <color rgb="FF000000"/>
      <name val="Roboto"/>
    </font>
    <font>
      <sz val="9"/>
      <color rgb="FF000000"/>
      <name val="Arial"/>
      <family val="2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B539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 applyFill="1" applyAlignment="1"/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8" fillId="0" borderId="3" xfId="0" applyFont="1" applyBorder="1" applyAlignment="1"/>
    <xf numFmtId="0" fontId="14" fillId="0" borderId="0" xfId="0" applyFont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9" fillId="6" borderId="0" xfId="0" applyFont="1" applyFill="1" applyAlignment="1" applyProtection="1">
      <protection hidden="1"/>
    </xf>
    <xf numFmtId="0" fontId="7" fillId="0" borderId="0" xfId="0" applyFont="1" applyFill="1" applyAlignment="1" applyProtection="1">
      <protection hidden="1"/>
    </xf>
    <xf numFmtId="0" fontId="7" fillId="0" borderId="0" xfId="0" applyFont="1" applyFill="1" applyAlignment="1" applyProtection="1">
      <alignment vertical="top" wrapText="1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protection hidden="1"/>
    </xf>
    <xf numFmtId="4" fontId="1" fillId="0" borderId="4" xfId="0" applyNumberFormat="1" applyFont="1" applyFill="1" applyBorder="1" applyAlignment="1" applyProtection="1">
      <alignment horizontal="left" vertical="center" wrapText="1"/>
      <protection hidden="1"/>
    </xf>
    <xf numFmtId="4" fontId="1" fillId="0" borderId="0" xfId="0" applyNumberFormat="1" applyFont="1" applyFill="1" applyBorder="1" applyAlignment="1" applyProtection="1">
      <alignment horizontal="left" vertical="center" wrapText="1"/>
      <protection hidden="1"/>
    </xf>
    <xf numFmtId="4" fontId="1" fillId="0" borderId="9" xfId="0" applyNumberFormat="1" applyFont="1" applyFill="1" applyBorder="1" applyAlignment="1" applyProtection="1">
      <alignment horizontal="left" vertical="center" wrapText="1"/>
      <protection hidden="1"/>
    </xf>
    <xf numFmtId="4" fontId="13" fillId="0" borderId="4" xfId="0" applyNumberFormat="1" applyFont="1" applyFill="1" applyBorder="1" applyAlignment="1" applyProtection="1">
      <alignment horizontal="left" vertical="center" wrapText="1"/>
      <protection hidden="1"/>
    </xf>
    <xf numFmtId="4" fontId="13" fillId="0" borderId="9" xfId="0" applyNumberFormat="1" applyFont="1" applyFill="1" applyBorder="1" applyAlignment="1" applyProtection="1">
      <alignment horizontal="left" vertical="center" wrapText="1"/>
      <protection hidden="1"/>
    </xf>
    <xf numFmtId="0" fontId="1" fillId="0" borderId="4" xfId="0" applyFont="1" applyFill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0" borderId="9" xfId="0" applyFont="1" applyFill="1" applyBorder="1" applyAlignment="1" applyProtection="1">
      <alignment vertical="top"/>
      <protection hidden="1"/>
    </xf>
    <xf numFmtId="0" fontId="6" fillId="0" borderId="4" xfId="0" applyFont="1" applyFill="1" applyBorder="1" applyAlignment="1" applyProtection="1">
      <alignment vertical="top"/>
      <protection hidden="1"/>
    </xf>
    <xf numFmtId="0" fontId="6" fillId="0" borderId="9" xfId="0" applyFont="1" applyFill="1" applyBorder="1" applyAlignment="1" applyProtection="1">
      <alignment vertical="top"/>
      <protection hidden="1"/>
    </xf>
    <xf numFmtId="0" fontId="6" fillId="0" borderId="4" xfId="0" applyFont="1" applyFill="1" applyBorder="1" applyAlignment="1" applyProtection="1">
      <alignment vertical="top" wrapText="1"/>
      <protection hidden="1"/>
    </xf>
    <xf numFmtId="0" fontId="13" fillId="0" borderId="0" xfId="0" applyFont="1" applyFill="1" applyBorder="1" applyAlignment="1" applyProtection="1">
      <alignment vertical="center" wrapText="1"/>
      <protection hidden="1"/>
    </xf>
    <xf numFmtId="0" fontId="6" fillId="0" borderId="9" xfId="0" applyFont="1" applyFill="1" applyBorder="1" applyAlignment="1" applyProtection="1">
      <protection hidden="1"/>
    </xf>
    <xf numFmtId="0" fontId="6" fillId="0" borderId="10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12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Alignment="1" applyProtection="1">
      <alignment vertical="top" wrapText="1"/>
      <protection hidden="1"/>
    </xf>
    <xf numFmtId="0" fontId="7" fillId="5" borderId="0" xfId="0" applyFont="1" applyFill="1" applyAlignment="1" applyProtection="1">
      <protection hidden="1"/>
    </xf>
    <xf numFmtId="0" fontId="1" fillId="0" borderId="0" xfId="0" applyFont="1" applyFill="1" applyAlignment="1" applyProtection="1">
      <protection hidden="1"/>
    </xf>
    <xf numFmtId="0" fontId="1" fillId="0" borderId="4" xfId="0" applyFont="1" applyFill="1" applyBorder="1" applyAlignment="1" applyProtection="1">
      <alignment vertical="top" wrapText="1"/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9" xfId="0" applyFont="1" applyFill="1" applyBorder="1" applyAlignment="1" applyProtection="1">
      <protection hidden="1"/>
    </xf>
    <xf numFmtId="0" fontId="1" fillId="0" borderId="10" xfId="0" applyFont="1" applyFill="1" applyBorder="1" applyAlignment="1" applyProtection="1">
      <alignment vertical="top" wrapText="1"/>
      <protection hidden="1"/>
    </xf>
    <xf numFmtId="0" fontId="14" fillId="0" borderId="12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vertical="top" wrapText="1"/>
      <protection hidden="1"/>
    </xf>
    <xf numFmtId="0" fontId="7" fillId="0" borderId="0" xfId="0" applyFont="1" applyAlignment="1" applyProtection="1">
      <protection hidden="1"/>
    </xf>
    <xf numFmtId="0" fontId="7" fillId="0" borderId="0" xfId="0" applyFont="1" applyAlignment="1" applyProtection="1">
      <alignment vertical="top" wrapText="1"/>
      <protection hidden="1"/>
    </xf>
    <xf numFmtId="0" fontId="4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4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 wrapText="1"/>
    </xf>
    <xf numFmtId="164" fontId="0" fillId="4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4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0" fillId="4" borderId="15" xfId="0" applyFont="1" applyFill="1" applyBorder="1" applyAlignment="1">
      <alignment horizontal="left" vertical="center" wrapText="1"/>
    </xf>
    <xf numFmtId="0" fontId="0" fillId="4" borderId="15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64" fontId="0" fillId="4" borderId="15" xfId="0" applyNumberFormat="1" applyFont="1" applyFill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6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right" wrapText="1"/>
    </xf>
    <xf numFmtId="0" fontId="6" fillId="0" borderId="8" xfId="0" applyFont="1" applyBorder="1" applyAlignment="1">
      <alignment horizontal="center" wrapText="1"/>
    </xf>
    <xf numFmtId="8" fontId="6" fillId="0" borderId="8" xfId="0" applyNumberFormat="1" applyFont="1" applyBorder="1" applyAlignment="1">
      <alignment horizontal="center" wrapText="1"/>
    </xf>
    <xf numFmtId="0" fontId="25" fillId="8" borderId="8" xfId="0" applyFont="1" applyFill="1" applyBorder="1" applyAlignment="1">
      <alignment wrapText="1"/>
    </xf>
    <xf numFmtId="0" fontId="26" fillId="8" borderId="8" xfId="0" applyFont="1" applyFill="1" applyBorder="1" applyAlignment="1">
      <alignment wrapText="1"/>
    </xf>
    <xf numFmtId="0" fontId="6" fillId="8" borderId="8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5" xfId="0" applyFont="1" applyBorder="1" applyAlignment="1">
      <alignment horizontal="center" wrapText="1"/>
    </xf>
    <xf numFmtId="0" fontId="6" fillId="0" borderId="15" xfId="0" applyFont="1" applyBorder="1" applyAlignment="1">
      <alignment horizontal="right" wrapText="1"/>
    </xf>
    <xf numFmtId="0" fontId="26" fillId="8" borderId="15" xfId="0" applyFont="1" applyFill="1" applyBorder="1" applyAlignment="1">
      <alignment wrapText="1"/>
    </xf>
    <xf numFmtId="0" fontId="27" fillId="8" borderId="8" xfId="0" applyFont="1" applyFill="1" applyBorder="1" applyAlignment="1">
      <alignment wrapText="1"/>
    </xf>
    <xf numFmtId="0" fontId="6" fillId="8" borderId="15" xfId="0" applyFont="1" applyFill="1" applyBorder="1" applyAlignment="1">
      <alignment wrapText="1"/>
    </xf>
    <xf numFmtId="8" fontId="6" fillId="0" borderId="15" xfId="0" applyNumberFormat="1" applyFont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4" fontId="1" fillId="0" borderId="4" xfId="0" applyNumberFormat="1" applyFont="1" applyFill="1" applyBorder="1" applyAlignment="1" applyProtection="1">
      <alignment horizontal="left" vertical="center" wrapText="1"/>
      <protection hidden="1"/>
    </xf>
    <xf numFmtId="4" fontId="1" fillId="0" borderId="0" xfId="0" applyNumberFormat="1" applyFont="1" applyFill="1" applyBorder="1" applyAlignment="1" applyProtection="1">
      <alignment horizontal="left" vertical="center" wrapText="1"/>
      <protection hidden="1"/>
    </xf>
    <xf numFmtId="4" fontId="1" fillId="0" borderId="9" xfId="0" applyNumberFormat="1" applyFont="1" applyFill="1" applyBorder="1" applyAlignment="1" applyProtection="1">
      <alignment horizontal="left" vertical="center" wrapText="1"/>
      <protection hidden="1"/>
    </xf>
    <xf numFmtId="0" fontId="1" fillId="0" borderId="4" xfId="0" applyFont="1" applyFill="1" applyBorder="1" applyAlignment="1" applyProtection="1">
      <alignment horizontal="center" vertical="top" wrapText="1"/>
      <protection hidden="1"/>
    </xf>
    <xf numFmtId="0" fontId="1" fillId="0" borderId="0" xfId="0" applyFont="1" applyFill="1" applyBorder="1" applyAlignment="1" applyProtection="1">
      <alignment horizontal="center" vertical="top" wrapText="1"/>
      <protection hidden="1"/>
    </xf>
    <xf numFmtId="0" fontId="1" fillId="0" borderId="9" xfId="0" applyFont="1" applyFill="1" applyBorder="1" applyAlignment="1" applyProtection="1">
      <alignment horizontal="center" vertical="top" wrapText="1"/>
      <protection hidden="1"/>
    </xf>
    <xf numFmtId="0" fontId="10" fillId="0" borderId="6" xfId="0" applyFont="1" applyFill="1" applyBorder="1" applyAlignment="1" applyProtection="1">
      <alignment horizontal="left" vertical="center" wrapText="1"/>
      <protection hidden="1"/>
    </xf>
    <xf numFmtId="0" fontId="10" fillId="0" borderId="5" xfId="0" applyFont="1" applyFill="1" applyBorder="1" applyAlignment="1" applyProtection="1">
      <alignment horizontal="left" vertical="center" wrapText="1"/>
      <protection hidden="1"/>
    </xf>
    <xf numFmtId="0" fontId="10" fillId="0" borderId="7" xfId="0" applyFont="1" applyFill="1" applyBorder="1" applyAlignment="1" applyProtection="1">
      <alignment horizontal="left" vertical="center" wrapText="1"/>
      <protection hidden="1"/>
    </xf>
    <xf numFmtId="0" fontId="3" fillId="0" borderId="4" xfId="0" applyFont="1" applyFill="1" applyBorder="1" applyAlignment="1" applyProtection="1">
      <alignment horizontal="center" vertical="top" wrapText="1"/>
      <protection hidden="1"/>
    </xf>
    <xf numFmtId="0" fontId="3" fillId="0" borderId="0" xfId="0" applyFont="1" applyFill="1" applyBorder="1" applyAlignment="1" applyProtection="1">
      <alignment horizontal="center" vertical="top" wrapText="1"/>
      <protection hidden="1"/>
    </xf>
    <xf numFmtId="0" fontId="3" fillId="0" borderId="9" xfId="0" applyFont="1" applyFill="1" applyBorder="1" applyAlignment="1" applyProtection="1">
      <alignment horizontal="center" vertical="top" wrapText="1"/>
      <protection hidden="1"/>
    </xf>
    <xf numFmtId="0" fontId="12" fillId="0" borderId="4" xfId="0" applyFont="1" applyFill="1" applyBorder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4" xfId="0" applyFont="1" applyFill="1" applyBorder="1" applyAlignment="1" applyProtection="1">
      <alignment horizontal="center" vertical="top" wrapText="1"/>
      <protection hidden="1"/>
    </xf>
    <xf numFmtId="0" fontId="11" fillId="0" borderId="0" xfId="0" applyFont="1" applyFill="1" applyBorder="1" applyAlignment="1" applyProtection="1">
      <alignment horizontal="center" vertical="top" wrapText="1"/>
      <protection hidden="1"/>
    </xf>
    <xf numFmtId="0" fontId="11" fillId="0" borderId="9" xfId="0" applyFont="1" applyFill="1" applyBorder="1" applyAlignment="1" applyProtection="1">
      <alignment horizontal="center" vertical="top" wrapText="1"/>
      <protection hidden="1"/>
    </xf>
    <xf numFmtId="0" fontId="6" fillId="0" borderId="4" xfId="0" applyFont="1" applyFill="1" applyBorder="1" applyAlignment="1" applyProtection="1">
      <alignment horizontal="center" vertical="top" wrapText="1"/>
      <protection hidden="1"/>
    </xf>
    <xf numFmtId="0" fontId="6" fillId="0" borderId="0" xfId="0" applyFont="1" applyFill="1" applyBorder="1" applyAlignment="1" applyProtection="1">
      <alignment horizontal="center" vertical="top" wrapText="1"/>
      <protection hidden="1"/>
    </xf>
    <xf numFmtId="0" fontId="6" fillId="0" borderId="9" xfId="0" applyFont="1" applyFill="1" applyBorder="1" applyAlignment="1" applyProtection="1">
      <alignment horizontal="center" vertical="top" wrapText="1"/>
      <protection hidden="1"/>
    </xf>
    <xf numFmtId="0" fontId="15" fillId="6" borderId="0" xfId="0" applyFont="1" applyFill="1" applyAlignment="1" applyProtection="1">
      <alignment horizontal="center" vertical="center" wrapText="1"/>
      <protection hidden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16" xfId="0" applyFont="1" applyBorder="1" applyAlignment="1">
      <alignment wrapText="1"/>
    </xf>
    <xf numFmtId="0" fontId="6" fillId="8" borderId="17" xfId="0" applyFont="1" applyFill="1" applyBorder="1" applyAlignment="1">
      <alignment horizontal="center" wrapText="1"/>
    </xf>
    <xf numFmtId="0" fontId="26" fillId="8" borderId="17" xfId="0" applyFont="1" applyFill="1" applyBorder="1" applyAlignment="1">
      <alignment wrapText="1"/>
    </xf>
    <xf numFmtId="0" fontId="6" fillId="0" borderId="17" xfId="0" applyFont="1" applyBorder="1" applyAlignment="1">
      <alignment horizontal="right" wrapText="1"/>
    </xf>
    <xf numFmtId="8" fontId="6" fillId="8" borderId="17" xfId="0" applyNumberFormat="1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6" fillId="8" borderId="19" xfId="0" applyFont="1" applyFill="1" applyBorder="1" applyAlignment="1">
      <alignment horizontal="center" wrapText="1"/>
    </xf>
    <xf numFmtId="0" fontId="26" fillId="8" borderId="19" xfId="0" applyFont="1" applyFill="1" applyBorder="1" applyAlignment="1">
      <alignment wrapText="1"/>
    </xf>
    <xf numFmtId="0" fontId="6" fillId="0" borderId="19" xfId="0" applyFont="1" applyBorder="1" applyAlignment="1">
      <alignment horizontal="right" wrapText="1"/>
    </xf>
    <xf numFmtId="8" fontId="6" fillId="8" borderId="19" xfId="0" applyNumberFormat="1" applyFont="1" applyFill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25" fillId="8" borderId="19" xfId="0" applyFont="1" applyFill="1" applyBorder="1" applyAlignment="1">
      <alignment wrapText="1"/>
    </xf>
    <xf numFmtId="8" fontId="6" fillId="0" borderId="19" xfId="0" applyNumberFormat="1" applyFont="1" applyBorder="1" applyAlignment="1">
      <alignment horizontal="center" wrapText="1"/>
    </xf>
    <xf numFmtId="0" fontId="6" fillId="8" borderId="19" xfId="0" applyFont="1" applyFill="1" applyBorder="1" applyAlignment="1">
      <alignment wrapText="1"/>
    </xf>
    <xf numFmtId="0" fontId="27" fillId="8" borderId="19" xfId="0" applyFont="1" applyFill="1" applyBorder="1" applyAlignment="1">
      <alignment wrapText="1"/>
    </xf>
    <xf numFmtId="0" fontId="26" fillId="8" borderId="2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16236</xdr:colOff>
      <xdr:row>6</xdr:row>
      <xdr:rowOff>27060</xdr:rowOff>
    </xdr:from>
    <xdr:to>
      <xdr:col>1</xdr:col>
      <xdr:colOff>296653</xdr:colOff>
      <xdr:row>6</xdr:row>
      <xdr:rowOff>304429</xdr:rowOff>
    </xdr:to>
    <xdr:pic>
      <xdr:nvPicPr>
        <xdr:cNvPr id="10" name="Imagem 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61" y="151534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8</xdr:row>
      <xdr:rowOff>24354</xdr:rowOff>
    </xdr:from>
    <xdr:to>
      <xdr:col>1</xdr:col>
      <xdr:colOff>299359</xdr:colOff>
      <xdr:row>8</xdr:row>
      <xdr:rowOff>301723</xdr:rowOff>
    </xdr:to>
    <xdr:pic>
      <xdr:nvPicPr>
        <xdr:cNvPr id="11" name="Imagem 1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67" y="189417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10</xdr:row>
      <xdr:rowOff>24353</xdr:rowOff>
    </xdr:from>
    <xdr:to>
      <xdr:col>1</xdr:col>
      <xdr:colOff>299358</xdr:colOff>
      <xdr:row>10</xdr:row>
      <xdr:rowOff>302116</xdr:rowOff>
    </xdr:to>
    <xdr:pic>
      <xdr:nvPicPr>
        <xdr:cNvPr id="12" name="Imagem 1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66" y="2275717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6</xdr:row>
      <xdr:rowOff>26045</xdr:rowOff>
    </xdr:from>
    <xdr:to>
      <xdr:col>5</xdr:col>
      <xdr:colOff>293138</xdr:colOff>
      <xdr:row>6</xdr:row>
      <xdr:rowOff>303414</xdr:rowOff>
    </xdr:to>
    <xdr:pic>
      <xdr:nvPicPr>
        <xdr:cNvPr id="13" name="Imagem 1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67" y="151060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8</xdr:row>
      <xdr:rowOff>24679</xdr:rowOff>
    </xdr:from>
    <xdr:to>
      <xdr:col>5</xdr:col>
      <xdr:colOff>295844</xdr:colOff>
      <xdr:row>8</xdr:row>
      <xdr:rowOff>300708</xdr:rowOff>
    </xdr:to>
    <xdr:pic>
      <xdr:nvPicPr>
        <xdr:cNvPr id="14" name="Imagem 1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73" y="188875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10</xdr:row>
      <xdr:rowOff>24677</xdr:rowOff>
    </xdr:from>
    <xdr:to>
      <xdr:col>5</xdr:col>
      <xdr:colOff>295843</xdr:colOff>
      <xdr:row>10</xdr:row>
      <xdr:rowOff>301101</xdr:rowOff>
    </xdr:to>
    <xdr:pic>
      <xdr:nvPicPr>
        <xdr:cNvPr id="15" name="Imagem 1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72" y="2268261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6</xdr:row>
      <xdr:rowOff>26046</xdr:rowOff>
    </xdr:from>
    <xdr:to>
      <xdr:col>9</xdr:col>
      <xdr:colOff>300579</xdr:colOff>
      <xdr:row>6</xdr:row>
      <xdr:rowOff>303415</xdr:rowOff>
    </xdr:to>
    <xdr:pic>
      <xdr:nvPicPr>
        <xdr:cNvPr id="16" name="Imagem 1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2015" y="151432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8</xdr:row>
      <xdr:rowOff>24680</xdr:rowOff>
    </xdr:from>
    <xdr:to>
      <xdr:col>9</xdr:col>
      <xdr:colOff>303285</xdr:colOff>
      <xdr:row>8</xdr:row>
      <xdr:rowOff>300709</xdr:rowOff>
    </xdr:to>
    <xdr:pic>
      <xdr:nvPicPr>
        <xdr:cNvPr id="17" name="Imagem 1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550" y="1888752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10</xdr:row>
      <xdr:rowOff>24678</xdr:rowOff>
    </xdr:from>
    <xdr:to>
      <xdr:col>9</xdr:col>
      <xdr:colOff>303284</xdr:colOff>
      <xdr:row>10</xdr:row>
      <xdr:rowOff>301102</xdr:rowOff>
    </xdr:to>
    <xdr:pic>
      <xdr:nvPicPr>
        <xdr:cNvPr id="18" name="Imagem 1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549" y="2268262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16</xdr:row>
      <xdr:rowOff>27060</xdr:rowOff>
    </xdr:from>
    <xdr:to>
      <xdr:col>1</xdr:col>
      <xdr:colOff>300469</xdr:colOff>
      <xdr:row>16</xdr:row>
      <xdr:rowOff>304429</xdr:rowOff>
    </xdr:to>
    <xdr:pic>
      <xdr:nvPicPr>
        <xdr:cNvPr id="19" name="Imagem 1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10" y="357637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18</xdr:row>
      <xdr:rowOff>24354</xdr:rowOff>
    </xdr:from>
    <xdr:to>
      <xdr:col>1</xdr:col>
      <xdr:colOff>303175</xdr:colOff>
      <xdr:row>18</xdr:row>
      <xdr:rowOff>301723</xdr:rowOff>
    </xdr:to>
    <xdr:pic>
      <xdr:nvPicPr>
        <xdr:cNvPr id="20" name="Imagem 1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16" y="395467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20</xdr:row>
      <xdr:rowOff>24353</xdr:rowOff>
    </xdr:from>
    <xdr:to>
      <xdr:col>1</xdr:col>
      <xdr:colOff>303174</xdr:colOff>
      <xdr:row>20</xdr:row>
      <xdr:rowOff>302116</xdr:rowOff>
    </xdr:to>
    <xdr:pic>
      <xdr:nvPicPr>
        <xdr:cNvPr id="21" name="Imagem 2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15" y="433566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16</xdr:row>
      <xdr:rowOff>26045</xdr:rowOff>
    </xdr:from>
    <xdr:to>
      <xdr:col>5</xdr:col>
      <xdr:colOff>296955</xdr:colOff>
      <xdr:row>16</xdr:row>
      <xdr:rowOff>303414</xdr:rowOff>
    </xdr:to>
    <xdr:pic>
      <xdr:nvPicPr>
        <xdr:cNvPr id="22" name="Imagem 2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276" y="357187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18</xdr:row>
      <xdr:rowOff>24678</xdr:rowOff>
    </xdr:from>
    <xdr:to>
      <xdr:col>5</xdr:col>
      <xdr:colOff>299661</xdr:colOff>
      <xdr:row>18</xdr:row>
      <xdr:rowOff>300708</xdr:rowOff>
    </xdr:to>
    <xdr:pic>
      <xdr:nvPicPr>
        <xdr:cNvPr id="23" name="Imagem 2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982" y="395002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20</xdr:row>
      <xdr:rowOff>24677</xdr:rowOff>
    </xdr:from>
    <xdr:to>
      <xdr:col>5</xdr:col>
      <xdr:colOff>299660</xdr:colOff>
      <xdr:row>20</xdr:row>
      <xdr:rowOff>301101</xdr:rowOff>
    </xdr:to>
    <xdr:pic>
      <xdr:nvPicPr>
        <xdr:cNvPr id="24" name="Imagem 2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981" y="4329531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16</xdr:row>
      <xdr:rowOff>26046</xdr:rowOff>
    </xdr:from>
    <xdr:to>
      <xdr:col>9</xdr:col>
      <xdr:colOff>293234</xdr:colOff>
      <xdr:row>16</xdr:row>
      <xdr:rowOff>303415</xdr:rowOff>
    </xdr:to>
    <xdr:pic>
      <xdr:nvPicPr>
        <xdr:cNvPr id="25" name="Imagem 2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3491" y="357187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18</xdr:row>
      <xdr:rowOff>24679</xdr:rowOff>
    </xdr:from>
    <xdr:to>
      <xdr:col>9</xdr:col>
      <xdr:colOff>295940</xdr:colOff>
      <xdr:row>18</xdr:row>
      <xdr:rowOff>300709</xdr:rowOff>
    </xdr:to>
    <xdr:pic>
      <xdr:nvPicPr>
        <xdr:cNvPr id="26" name="Imagem 2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197" y="3950021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20</xdr:row>
      <xdr:rowOff>24678</xdr:rowOff>
    </xdr:from>
    <xdr:to>
      <xdr:col>9</xdr:col>
      <xdr:colOff>295939</xdr:colOff>
      <xdr:row>20</xdr:row>
      <xdr:rowOff>301102</xdr:rowOff>
    </xdr:to>
    <xdr:pic>
      <xdr:nvPicPr>
        <xdr:cNvPr id="27" name="Imagem 2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6196" y="4329532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26</xdr:row>
      <xdr:rowOff>27060</xdr:rowOff>
    </xdr:from>
    <xdr:to>
      <xdr:col>1</xdr:col>
      <xdr:colOff>300469</xdr:colOff>
      <xdr:row>26</xdr:row>
      <xdr:rowOff>304429</xdr:rowOff>
    </xdr:to>
    <xdr:pic>
      <xdr:nvPicPr>
        <xdr:cNvPr id="28" name="Imagem 2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10" y="564179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28</xdr:row>
      <xdr:rowOff>24354</xdr:rowOff>
    </xdr:from>
    <xdr:to>
      <xdr:col>1</xdr:col>
      <xdr:colOff>303175</xdr:colOff>
      <xdr:row>28</xdr:row>
      <xdr:rowOff>301723</xdr:rowOff>
    </xdr:to>
    <xdr:pic>
      <xdr:nvPicPr>
        <xdr:cNvPr id="29" name="Imagem 2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16" y="602009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30</xdr:row>
      <xdr:rowOff>24353</xdr:rowOff>
    </xdr:from>
    <xdr:to>
      <xdr:col>1</xdr:col>
      <xdr:colOff>303174</xdr:colOff>
      <xdr:row>30</xdr:row>
      <xdr:rowOff>302116</xdr:rowOff>
    </xdr:to>
    <xdr:pic>
      <xdr:nvPicPr>
        <xdr:cNvPr id="30" name="Imagem 2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15" y="640109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26</xdr:row>
      <xdr:rowOff>29768</xdr:rowOff>
    </xdr:from>
    <xdr:to>
      <xdr:col>5</xdr:col>
      <xdr:colOff>295396</xdr:colOff>
      <xdr:row>26</xdr:row>
      <xdr:rowOff>307137</xdr:rowOff>
    </xdr:to>
    <xdr:pic>
      <xdr:nvPicPr>
        <xdr:cNvPr id="31" name="Imagem 3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717" y="563686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28</xdr:row>
      <xdr:rowOff>28402</xdr:rowOff>
    </xdr:from>
    <xdr:to>
      <xdr:col>5</xdr:col>
      <xdr:colOff>298102</xdr:colOff>
      <xdr:row>28</xdr:row>
      <xdr:rowOff>304431</xdr:rowOff>
    </xdr:to>
    <xdr:pic>
      <xdr:nvPicPr>
        <xdr:cNvPr id="32" name="Imagem 3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9423" y="601501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30</xdr:row>
      <xdr:rowOff>28401</xdr:rowOff>
    </xdr:from>
    <xdr:to>
      <xdr:col>5</xdr:col>
      <xdr:colOff>298101</xdr:colOff>
      <xdr:row>30</xdr:row>
      <xdr:rowOff>304824</xdr:rowOff>
    </xdr:to>
    <xdr:pic>
      <xdr:nvPicPr>
        <xdr:cNvPr id="33" name="Imagem 3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9422" y="6394524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26</xdr:row>
      <xdr:rowOff>22326</xdr:rowOff>
    </xdr:from>
    <xdr:to>
      <xdr:col>9</xdr:col>
      <xdr:colOff>302838</xdr:colOff>
      <xdr:row>26</xdr:row>
      <xdr:rowOff>299695</xdr:rowOff>
    </xdr:to>
    <xdr:pic>
      <xdr:nvPicPr>
        <xdr:cNvPr id="34" name="Imagem 3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3095" y="562942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28</xdr:row>
      <xdr:rowOff>24681</xdr:rowOff>
    </xdr:from>
    <xdr:to>
      <xdr:col>9</xdr:col>
      <xdr:colOff>305544</xdr:colOff>
      <xdr:row>28</xdr:row>
      <xdr:rowOff>300710</xdr:rowOff>
    </xdr:to>
    <xdr:pic>
      <xdr:nvPicPr>
        <xdr:cNvPr id="35" name="Imagem 3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5801" y="6011292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30</xdr:row>
      <xdr:rowOff>24680</xdr:rowOff>
    </xdr:from>
    <xdr:to>
      <xdr:col>9</xdr:col>
      <xdr:colOff>305543</xdr:colOff>
      <xdr:row>30</xdr:row>
      <xdr:rowOff>301103</xdr:rowOff>
    </xdr:to>
    <xdr:pic>
      <xdr:nvPicPr>
        <xdr:cNvPr id="36" name="Imagem 3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5800" y="639080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36</xdr:row>
      <xdr:rowOff>27060</xdr:rowOff>
    </xdr:from>
    <xdr:to>
      <xdr:col>1</xdr:col>
      <xdr:colOff>291580</xdr:colOff>
      <xdr:row>36</xdr:row>
      <xdr:rowOff>304429</xdr:rowOff>
    </xdr:to>
    <xdr:pic>
      <xdr:nvPicPr>
        <xdr:cNvPr id="37" name="Imagem 3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74" y="769542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38</xdr:row>
      <xdr:rowOff>24354</xdr:rowOff>
    </xdr:from>
    <xdr:to>
      <xdr:col>1</xdr:col>
      <xdr:colOff>294286</xdr:colOff>
      <xdr:row>38</xdr:row>
      <xdr:rowOff>301723</xdr:rowOff>
    </xdr:to>
    <xdr:pic>
      <xdr:nvPicPr>
        <xdr:cNvPr id="38" name="Imagem 3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80" y="80722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40</xdr:row>
      <xdr:rowOff>24353</xdr:rowOff>
    </xdr:from>
    <xdr:to>
      <xdr:col>1</xdr:col>
      <xdr:colOff>294285</xdr:colOff>
      <xdr:row>40</xdr:row>
      <xdr:rowOff>302116</xdr:rowOff>
    </xdr:to>
    <xdr:pic>
      <xdr:nvPicPr>
        <xdr:cNvPr id="39" name="Imagem 3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79" y="845174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36</xdr:row>
      <xdr:rowOff>26044</xdr:rowOff>
    </xdr:from>
    <xdr:to>
      <xdr:col>5</xdr:col>
      <xdr:colOff>297668</xdr:colOff>
      <xdr:row>36</xdr:row>
      <xdr:rowOff>303413</xdr:rowOff>
    </xdr:to>
    <xdr:pic>
      <xdr:nvPicPr>
        <xdr:cNvPr id="40" name="Imagem 3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3337" y="7694413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38</xdr:row>
      <xdr:rowOff>24677</xdr:rowOff>
    </xdr:from>
    <xdr:to>
      <xdr:col>5</xdr:col>
      <xdr:colOff>300374</xdr:colOff>
      <xdr:row>38</xdr:row>
      <xdr:rowOff>300707</xdr:rowOff>
    </xdr:to>
    <xdr:pic>
      <xdr:nvPicPr>
        <xdr:cNvPr id="41" name="Imagem 4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043" y="8072558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40</xdr:row>
      <xdr:rowOff>24676</xdr:rowOff>
    </xdr:from>
    <xdr:to>
      <xdr:col>5</xdr:col>
      <xdr:colOff>300373</xdr:colOff>
      <xdr:row>40</xdr:row>
      <xdr:rowOff>301100</xdr:rowOff>
    </xdr:to>
    <xdr:pic>
      <xdr:nvPicPr>
        <xdr:cNvPr id="42" name="Imagem 4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042" y="8452069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36</xdr:row>
      <xdr:rowOff>22324</xdr:rowOff>
    </xdr:from>
    <xdr:to>
      <xdr:col>9</xdr:col>
      <xdr:colOff>297668</xdr:colOff>
      <xdr:row>36</xdr:row>
      <xdr:rowOff>299693</xdr:rowOff>
    </xdr:to>
    <xdr:pic>
      <xdr:nvPicPr>
        <xdr:cNvPr id="43" name="Imagem 4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2272" y="7690693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38</xdr:row>
      <xdr:rowOff>20957</xdr:rowOff>
    </xdr:from>
    <xdr:to>
      <xdr:col>9</xdr:col>
      <xdr:colOff>300374</xdr:colOff>
      <xdr:row>38</xdr:row>
      <xdr:rowOff>296987</xdr:rowOff>
    </xdr:to>
    <xdr:pic>
      <xdr:nvPicPr>
        <xdr:cNvPr id="44" name="Imagem 4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4978" y="8068838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40</xdr:row>
      <xdr:rowOff>20956</xdr:rowOff>
    </xdr:from>
    <xdr:to>
      <xdr:col>9</xdr:col>
      <xdr:colOff>300373</xdr:colOff>
      <xdr:row>40</xdr:row>
      <xdr:rowOff>297380</xdr:rowOff>
    </xdr:to>
    <xdr:pic>
      <xdr:nvPicPr>
        <xdr:cNvPr id="45" name="Imagem 4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4977" y="8448349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0</xdr:row>
      <xdr:rowOff>33279</xdr:rowOff>
    </xdr:from>
    <xdr:to>
      <xdr:col>2</xdr:col>
      <xdr:colOff>133307</xdr:colOff>
      <xdr:row>0</xdr:row>
      <xdr:rowOff>473583</xdr:rowOff>
    </xdr:to>
    <xdr:pic>
      <xdr:nvPicPr>
        <xdr:cNvPr id="49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33279"/>
          <a:ext cx="467733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0</xdr:row>
      <xdr:rowOff>34095</xdr:rowOff>
    </xdr:from>
    <xdr:to>
      <xdr:col>12</xdr:col>
      <xdr:colOff>32207</xdr:colOff>
      <xdr:row>0</xdr:row>
      <xdr:rowOff>471483</xdr:rowOff>
    </xdr:to>
    <xdr:pic>
      <xdr:nvPicPr>
        <xdr:cNvPr id="50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6634" y="34095"/>
          <a:ext cx="474905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50</xdr:row>
      <xdr:rowOff>27060</xdr:rowOff>
    </xdr:from>
    <xdr:to>
      <xdr:col>1</xdr:col>
      <xdr:colOff>296653</xdr:colOff>
      <xdr:row>50</xdr:row>
      <xdr:rowOff>304429</xdr:rowOff>
    </xdr:to>
    <xdr:pic>
      <xdr:nvPicPr>
        <xdr:cNvPr id="78" name="Imagem 7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15726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52</xdr:row>
      <xdr:rowOff>24354</xdr:rowOff>
    </xdr:from>
    <xdr:to>
      <xdr:col>1</xdr:col>
      <xdr:colOff>299359</xdr:colOff>
      <xdr:row>52</xdr:row>
      <xdr:rowOff>301723</xdr:rowOff>
    </xdr:to>
    <xdr:pic>
      <xdr:nvPicPr>
        <xdr:cNvPr id="79" name="Imagem 7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19473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54</xdr:row>
      <xdr:rowOff>24353</xdr:rowOff>
    </xdr:from>
    <xdr:to>
      <xdr:col>1</xdr:col>
      <xdr:colOff>299358</xdr:colOff>
      <xdr:row>54</xdr:row>
      <xdr:rowOff>302116</xdr:rowOff>
    </xdr:to>
    <xdr:pic>
      <xdr:nvPicPr>
        <xdr:cNvPr id="80" name="Imagem 7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232473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50</xdr:row>
      <xdr:rowOff>26045</xdr:rowOff>
    </xdr:from>
    <xdr:to>
      <xdr:col>5</xdr:col>
      <xdr:colOff>293138</xdr:colOff>
      <xdr:row>50</xdr:row>
      <xdr:rowOff>303414</xdr:rowOff>
    </xdr:to>
    <xdr:pic>
      <xdr:nvPicPr>
        <xdr:cNvPr id="81" name="Imagem 8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157161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52</xdr:row>
      <xdr:rowOff>24679</xdr:rowOff>
    </xdr:from>
    <xdr:to>
      <xdr:col>5</xdr:col>
      <xdr:colOff>295844</xdr:colOff>
      <xdr:row>52</xdr:row>
      <xdr:rowOff>300708</xdr:rowOff>
    </xdr:to>
    <xdr:pic>
      <xdr:nvPicPr>
        <xdr:cNvPr id="82" name="Imagem 8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194765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54</xdr:row>
      <xdr:rowOff>24677</xdr:rowOff>
    </xdr:from>
    <xdr:to>
      <xdr:col>5</xdr:col>
      <xdr:colOff>295843</xdr:colOff>
      <xdr:row>54</xdr:row>
      <xdr:rowOff>301101</xdr:rowOff>
    </xdr:to>
    <xdr:pic>
      <xdr:nvPicPr>
        <xdr:cNvPr id="83" name="Imagem 8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232505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50</xdr:row>
      <xdr:rowOff>26046</xdr:rowOff>
    </xdr:from>
    <xdr:to>
      <xdr:col>9</xdr:col>
      <xdr:colOff>300579</xdr:colOff>
      <xdr:row>50</xdr:row>
      <xdr:rowOff>303415</xdr:rowOff>
    </xdr:to>
    <xdr:pic>
      <xdr:nvPicPr>
        <xdr:cNvPr id="84" name="Imagem 8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157161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52</xdr:row>
      <xdr:rowOff>24680</xdr:rowOff>
    </xdr:from>
    <xdr:to>
      <xdr:col>9</xdr:col>
      <xdr:colOff>303285</xdr:colOff>
      <xdr:row>52</xdr:row>
      <xdr:rowOff>300709</xdr:rowOff>
    </xdr:to>
    <xdr:pic>
      <xdr:nvPicPr>
        <xdr:cNvPr id="85" name="Imagem 8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1947652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54</xdr:row>
      <xdr:rowOff>24678</xdr:rowOff>
    </xdr:from>
    <xdr:to>
      <xdr:col>9</xdr:col>
      <xdr:colOff>303284</xdr:colOff>
      <xdr:row>54</xdr:row>
      <xdr:rowOff>301102</xdr:rowOff>
    </xdr:to>
    <xdr:pic>
      <xdr:nvPicPr>
        <xdr:cNvPr id="86" name="Imagem 8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2325055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60</xdr:row>
      <xdr:rowOff>27060</xdr:rowOff>
    </xdr:from>
    <xdr:to>
      <xdr:col>1</xdr:col>
      <xdr:colOff>300469</xdr:colOff>
      <xdr:row>60</xdr:row>
      <xdr:rowOff>304429</xdr:rowOff>
    </xdr:to>
    <xdr:pic>
      <xdr:nvPicPr>
        <xdr:cNvPr id="87" name="Imagem 8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369328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62</xdr:row>
      <xdr:rowOff>24354</xdr:rowOff>
    </xdr:from>
    <xdr:to>
      <xdr:col>1</xdr:col>
      <xdr:colOff>303175</xdr:colOff>
      <xdr:row>62</xdr:row>
      <xdr:rowOff>301723</xdr:rowOff>
    </xdr:to>
    <xdr:pic>
      <xdr:nvPicPr>
        <xdr:cNvPr id="88" name="Imagem 8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406798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64</xdr:row>
      <xdr:rowOff>24353</xdr:rowOff>
    </xdr:from>
    <xdr:to>
      <xdr:col>1</xdr:col>
      <xdr:colOff>303174</xdr:colOff>
      <xdr:row>64</xdr:row>
      <xdr:rowOff>302116</xdr:rowOff>
    </xdr:to>
    <xdr:pic>
      <xdr:nvPicPr>
        <xdr:cNvPr id="89" name="Imagem 8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444539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60</xdr:row>
      <xdr:rowOff>26045</xdr:rowOff>
    </xdr:from>
    <xdr:to>
      <xdr:col>5</xdr:col>
      <xdr:colOff>296955</xdr:colOff>
      <xdr:row>60</xdr:row>
      <xdr:rowOff>303414</xdr:rowOff>
    </xdr:to>
    <xdr:pic>
      <xdr:nvPicPr>
        <xdr:cNvPr id="90" name="Imagem 8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369227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62</xdr:row>
      <xdr:rowOff>24678</xdr:rowOff>
    </xdr:from>
    <xdr:to>
      <xdr:col>5</xdr:col>
      <xdr:colOff>299661</xdr:colOff>
      <xdr:row>62</xdr:row>
      <xdr:rowOff>300708</xdr:rowOff>
    </xdr:to>
    <xdr:pic>
      <xdr:nvPicPr>
        <xdr:cNvPr id="91" name="Imagem 9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406831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64</xdr:row>
      <xdr:rowOff>24677</xdr:rowOff>
    </xdr:from>
    <xdr:to>
      <xdr:col>5</xdr:col>
      <xdr:colOff>299660</xdr:colOff>
      <xdr:row>64</xdr:row>
      <xdr:rowOff>301101</xdr:rowOff>
    </xdr:to>
    <xdr:pic>
      <xdr:nvPicPr>
        <xdr:cNvPr id="92" name="Imagem 9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4445715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60</xdr:row>
      <xdr:rowOff>26046</xdr:rowOff>
    </xdr:from>
    <xdr:to>
      <xdr:col>9</xdr:col>
      <xdr:colOff>293234</xdr:colOff>
      <xdr:row>60</xdr:row>
      <xdr:rowOff>303415</xdr:rowOff>
    </xdr:to>
    <xdr:pic>
      <xdr:nvPicPr>
        <xdr:cNvPr id="93" name="Imagem 9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369227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62</xdr:row>
      <xdr:rowOff>24679</xdr:rowOff>
    </xdr:from>
    <xdr:to>
      <xdr:col>9</xdr:col>
      <xdr:colOff>295940</xdr:colOff>
      <xdr:row>62</xdr:row>
      <xdr:rowOff>300709</xdr:rowOff>
    </xdr:to>
    <xdr:pic>
      <xdr:nvPicPr>
        <xdr:cNvPr id="94" name="Imagem 9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4068311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64</xdr:row>
      <xdr:rowOff>24678</xdr:rowOff>
    </xdr:from>
    <xdr:to>
      <xdr:col>9</xdr:col>
      <xdr:colOff>295939</xdr:colOff>
      <xdr:row>64</xdr:row>
      <xdr:rowOff>301102</xdr:rowOff>
    </xdr:to>
    <xdr:pic>
      <xdr:nvPicPr>
        <xdr:cNvPr id="95" name="Imagem 9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4445716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70</xdr:row>
      <xdr:rowOff>27060</xdr:rowOff>
    </xdr:from>
    <xdr:to>
      <xdr:col>1</xdr:col>
      <xdr:colOff>300469</xdr:colOff>
      <xdr:row>70</xdr:row>
      <xdr:rowOff>304429</xdr:rowOff>
    </xdr:to>
    <xdr:pic>
      <xdr:nvPicPr>
        <xdr:cNvPr id="96" name="Imagem 9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81394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72</xdr:row>
      <xdr:rowOff>24354</xdr:rowOff>
    </xdr:from>
    <xdr:to>
      <xdr:col>1</xdr:col>
      <xdr:colOff>303175</xdr:colOff>
      <xdr:row>72</xdr:row>
      <xdr:rowOff>301723</xdr:rowOff>
    </xdr:to>
    <xdr:pic>
      <xdr:nvPicPr>
        <xdr:cNvPr id="97" name="Imagem 9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18864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74</xdr:row>
      <xdr:rowOff>24353</xdr:rowOff>
    </xdr:from>
    <xdr:to>
      <xdr:col>1</xdr:col>
      <xdr:colOff>303174</xdr:colOff>
      <xdr:row>74</xdr:row>
      <xdr:rowOff>302116</xdr:rowOff>
    </xdr:to>
    <xdr:pic>
      <xdr:nvPicPr>
        <xdr:cNvPr id="98" name="Imagem 9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56605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70</xdr:row>
      <xdr:rowOff>29768</xdr:rowOff>
    </xdr:from>
    <xdr:to>
      <xdr:col>5</xdr:col>
      <xdr:colOff>295396</xdr:colOff>
      <xdr:row>70</xdr:row>
      <xdr:rowOff>307137</xdr:rowOff>
    </xdr:to>
    <xdr:pic>
      <xdr:nvPicPr>
        <xdr:cNvPr id="99" name="Imagem 9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581665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72</xdr:row>
      <xdr:rowOff>28402</xdr:rowOff>
    </xdr:from>
    <xdr:to>
      <xdr:col>5</xdr:col>
      <xdr:colOff>298102</xdr:colOff>
      <xdr:row>72</xdr:row>
      <xdr:rowOff>304431</xdr:rowOff>
    </xdr:to>
    <xdr:pic>
      <xdr:nvPicPr>
        <xdr:cNvPr id="100" name="Imagem 9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6192694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74</xdr:row>
      <xdr:rowOff>28401</xdr:rowOff>
    </xdr:from>
    <xdr:to>
      <xdr:col>5</xdr:col>
      <xdr:colOff>298101</xdr:colOff>
      <xdr:row>74</xdr:row>
      <xdr:rowOff>304824</xdr:rowOff>
    </xdr:to>
    <xdr:pic>
      <xdr:nvPicPr>
        <xdr:cNvPr id="101" name="Imagem 10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6570099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70</xdr:row>
      <xdr:rowOff>22326</xdr:rowOff>
    </xdr:from>
    <xdr:to>
      <xdr:col>9</xdr:col>
      <xdr:colOff>302838</xdr:colOff>
      <xdr:row>70</xdr:row>
      <xdr:rowOff>299695</xdr:rowOff>
    </xdr:to>
    <xdr:pic>
      <xdr:nvPicPr>
        <xdr:cNvPr id="102" name="Imagem 10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5809213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72</xdr:row>
      <xdr:rowOff>24681</xdr:rowOff>
    </xdr:from>
    <xdr:to>
      <xdr:col>9</xdr:col>
      <xdr:colOff>305544</xdr:colOff>
      <xdr:row>72</xdr:row>
      <xdr:rowOff>300710</xdr:rowOff>
    </xdr:to>
    <xdr:pic>
      <xdr:nvPicPr>
        <xdr:cNvPr id="103" name="Imagem 10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618897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74</xdr:row>
      <xdr:rowOff>24680</xdr:rowOff>
    </xdr:from>
    <xdr:to>
      <xdr:col>9</xdr:col>
      <xdr:colOff>305543</xdr:colOff>
      <xdr:row>74</xdr:row>
      <xdr:rowOff>301103</xdr:rowOff>
    </xdr:to>
    <xdr:pic>
      <xdr:nvPicPr>
        <xdr:cNvPr id="104" name="Imagem 10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6566378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80</xdr:row>
      <xdr:rowOff>27060</xdr:rowOff>
    </xdr:from>
    <xdr:to>
      <xdr:col>1</xdr:col>
      <xdr:colOff>291580</xdr:colOff>
      <xdr:row>80</xdr:row>
      <xdr:rowOff>304429</xdr:rowOff>
    </xdr:to>
    <xdr:pic>
      <xdr:nvPicPr>
        <xdr:cNvPr id="105" name="Imagem 10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793460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82</xdr:row>
      <xdr:rowOff>24354</xdr:rowOff>
    </xdr:from>
    <xdr:to>
      <xdr:col>1</xdr:col>
      <xdr:colOff>294286</xdr:colOff>
      <xdr:row>82</xdr:row>
      <xdr:rowOff>301723</xdr:rowOff>
    </xdr:to>
    <xdr:pic>
      <xdr:nvPicPr>
        <xdr:cNvPr id="106" name="Imagem 10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830930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84</xdr:row>
      <xdr:rowOff>24353</xdr:rowOff>
    </xdr:from>
    <xdr:to>
      <xdr:col>1</xdr:col>
      <xdr:colOff>294285</xdr:colOff>
      <xdr:row>84</xdr:row>
      <xdr:rowOff>302116</xdr:rowOff>
    </xdr:to>
    <xdr:pic>
      <xdr:nvPicPr>
        <xdr:cNvPr id="107" name="Imagem 10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868671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80</xdr:row>
      <xdr:rowOff>26044</xdr:rowOff>
    </xdr:from>
    <xdr:to>
      <xdr:col>5</xdr:col>
      <xdr:colOff>297668</xdr:colOff>
      <xdr:row>80</xdr:row>
      <xdr:rowOff>303413</xdr:rowOff>
    </xdr:to>
    <xdr:pic>
      <xdr:nvPicPr>
        <xdr:cNvPr id="108" name="Imagem 10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7933591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82</xdr:row>
      <xdr:rowOff>24677</xdr:rowOff>
    </xdr:from>
    <xdr:to>
      <xdr:col>5</xdr:col>
      <xdr:colOff>300374</xdr:colOff>
      <xdr:row>82</xdr:row>
      <xdr:rowOff>300707</xdr:rowOff>
    </xdr:to>
    <xdr:pic>
      <xdr:nvPicPr>
        <xdr:cNvPr id="109" name="Imagem 10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8309630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84</xdr:row>
      <xdr:rowOff>24676</xdr:rowOff>
    </xdr:from>
    <xdr:to>
      <xdr:col>5</xdr:col>
      <xdr:colOff>300373</xdr:colOff>
      <xdr:row>84</xdr:row>
      <xdr:rowOff>301100</xdr:rowOff>
    </xdr:to>
    <xdr:pic>
      <xdr:nvPicPr>
        <xdr:cNvPr id="110" name="Imagem 10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8687034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80</xdr:row>
      <xdr:rowOff>22324</xdr:rowOff>
    </xdr:from>
    <xdr:to>
      <xdr:col>9</xdr:col>
      <xdr:colOff>297668</xdr:colOff>
      <xdr:row>80</xdr:row>
      <xdr:rowOff>299693</xdr:rowOff>
    </xdr:to>
    <xdr:pic>
      <xdr:nvPicPr>
        <xdr:cNvPr id="111" name="Imagem 11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7929871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82</xdr:row>
      <xdr:rowOff>20957</xdr:rowOff>
    </xdr:from>
    <xdr:to>
      <xdr:col>9</xdr:col>
      <xdr:colOff>300374</xdr:colOff>
      <xdr:row>82</xdr:row>
      <xdr:rowOff>296987</xdr:rowOff>
    </xdr:to>
    <xdr:pic>
      <xdr:nvPicPr>
        <xdr:cNvPr id="112" name="Imagem 11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8305910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84</xdr:row>
      <xdr:rowOff>20956</xdr:rowOff>
    </xdr:from>
    <xdr:to>
      <xdr:col>9</xdr:col>
      <xdr:colOff>300373</xdr:colOff>
      <xdr:row>84</xdr:row>
      <xdr:rowOff>297380</xdr:rowOff>
    </xdr:to>
    <xdr:pic>
      <xdr:nvPicPr>
        <xdr:cNvPr id="113" name="Imagem 11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8683314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44</xdr:row>
      <xdr:rowOff>33279</xdr:rowOff>
    </xdr:from>
    <xdr:to>
      <xdr:col>2</xdr:col>
      <xdr:colOff>133307</xdr:colOff>
      <xdr:row>44</xdr:row>
      <xdr:rowOff>473583</xdr:rowOff>
    </xdr:to>
    <xdr:pic>
      <xdr:nvPicPr>
        <xdr:cNvPr id="114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33279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44</xdr:row>
      <xdr:rowOff>34095</xdr:rowOff>
    </xdr:from>
    <xdr:to>
      <xdr:col>12</xdr:col>
      <xdr:colOff>32207</xdr:colOff>
      <xdr:row>44</xdr:row>
      <xdr:rowOff>471483</xdr:rowOff>
    </xdr:to>
    <xdr:pic>
      <xdr:nvPicPr>
        <xdr:cNvPr id="115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34095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94</xdr:row>
      <xdr:rowOff>27060</xdr:rowOff>
    </xdr:from>
    <xdr:to>
      <xdr:col>1</xdr:col>
      <xdr:colOff>296653</xdr:colOff>
      <xdr:row>94</xdr:row>
      <xdr:rowOff>304429</xdr:rowOff>
    </xdr:to>
    <xdr:pic>
      <xdr:nvPicPr>
        <xdr:cNvPr id="116" name="Imagem 11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1093588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96</xdr:row>
      <xdr:rowOff>24354</xdr:rowOff>
    </xdr:from>
    <xdr:to>
      <xdr:col>1</xdr:col>
      <xdr:colOff>299359</xdr:colOff>
      <xdr:row>96</xdr:row>
      <xdr:rowOff>301723</xdr:rowOff>
    </xdr:to>
    <xdr:pic>
      <xdr:nvPicPr>
        <xdr:cNvPr id="117" name="Imagem 11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1131058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98</xdr:row>
      <xdr:rowOff>24353</xdr:rowOff>
    </xdr:from>
    <xdr:to>
      <xdr:col>1</xdr:col>
      <xdr:colOff>299358</xdr:colOff>
      <xdr:row>98</xdr:row>
      <xdr:rowOff>302116</xdr:rowOff>
    </xdr:to>
    <xdr:pic>
      <xdr:nvPicPr>
        <xdr:cNvPr id="118" name="Imagem 11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1168798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94</xdr:row>
      <xdr:rowOff>26045</xdr:rowOff>
    </xdr:from>
    <xdr:to>
      <xdr:col>5</xdr:col>
      <xdr:colOff>293138</xdr:colOff>
      <xdr:row>94</xdr:row>
      <xdr:rowOff>303414</xdr:rowOff>
    </xdr:to>
    <xdr:pic>
      <xdr:nvPicPr>
        <xdr:cNvPr id="119" name="Imagem 11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1093486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96</xdr:row>
      <xdr:rowOff>24679</xdr:rowOff>
    </xdr:from>
    <xdr:to>
      <xdr:col>5</xdr:col>
      <xdr:colOff>295844</xdr:colOff>
      <xdr:row>96</xdr:row>
      <xdr:rowOff>300708</xdr:rowOff>
    </xdr:to>
    <xdr:pic>
      <xdr:nvPicPr>
        <xdr:cNvPr id="120" name="Imagem 11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1131090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98</xdr:row>
      <xdr:rowOff>24677</xdr:rowOff>
    </xdr:from>
    <xdr:to>
      <xdr:col>5</xdr:col>
      <xdr:colOff>295843</xdr:colOff>
      <xdr:row>98</xdr:row>
      <xdr:rowOff>301101</xdr:rowOff>
    </xdr:to>
    <xdr:pic>
      <xdr:nvPicPr>
        <xdr:cNvPr id="121" name="Imagem 12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11688309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94</xdr:row>
      <xdr:rowOff>26046</xdr:rowOff>
    </xdr:from>
    <xdr:to>
      <xdr:col>9</xdr:col>
      <xdr:colOff>300579</xdr:colOff>
      <xdr:row>94</xdr:row>
      <xdr:rowOff>303415</xdr:rowOff>
    </xdr:to>
    <xdr:pic>
      <xdr:nvPicPr>
        <xdr:cNvPr id="122" name="Imagem 12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1093486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96</xdr:row>
      <xdr:rowOff>24680</xdr:rowOff>
    </xdr:from>
    <xdr:to>
      <xdr:col>9</xdr:col>
      <xdr:colOff>303285</xdr:colOff>
      <xdr:row>96</xdr:row>
      <xdr:rowOff>300709</xdr:rowOff>
    </xdr:to>
    <xdr:pic>
      <xdr:nvPicPr>
        <xdr:cNvPr id="123" name="Imagem 12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11310906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98</xdr:row>
      <xdr:rowOff>24678</xdr:rowOff>
    </xdr:from>
    <xdr:to>
      <xdr:col>9</xdr:col>
      <xdr:colOff>303284</xdr:colOff>
      <xdr:row>98</xdr:row>
      <xdr:rowOff>301102</xdr:rowOff>
    </xdr:to>
    <xdr:pic>
      <xdr:nvPicPr>
        <xdr:cNvPr id="124" name="Imagem 12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11688310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104</xdr:row>
      <xdr:rowOff>27060</xdr:rowOff>
    </xdr:from>
    <xdr:to>
      <xdr:col>1</xdr:col>
      <xdr:colOff>300469</xdr:colOff>
      <xdr:row>104</xdr:row>
      <xdr:rowOff>304429</xdr:rowOff>
    </xdr:to>
    <xdr:pic>
      <xdr:nvPicPr>
        <xdr:cNvPr id="125" name="Imagem 12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1305654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106</xdr:row>
      <xdr:rowOff>24354</xdr:rowOff>
    </xdr:from>
    <xdr:to>
      <xdr:col>1</xdr:col>
      <xdr:colOff>303175</xdr:colOff>
      <xdr:row>106</xdr:row>
      <xdr:rowOff>301723</xdr:rowOff>
    </xdr:to>
    <xdr:pic>
      <xdr:nvPicPr>
        <xdr:cNvPr id="126" name="Imagem 12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1343124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108</xdr:row>
      <xdr:rowOff>24353</xdr:rowOff>
    </xdr:from>
    <xdr:to>
      <xdr:col>1</xdr:col>
      <xdr:colOff>303174</xdr:colOff>
      <xdr:row>108</xdr:row>
      <xdr:rowOff>302116</xdr:rowOff>
    </xdr:to>
    <xdr:pic>
      <xdr:nvPicPr>
        <xdr:cNvPr id="127" name="Imagem 12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1380864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104</xdr:row>
      <xdr:rowOff>26045</xdr:rowOff>
    </xdr:from>
    <xdr:to>
      <xdr:col>5</xdr:col>
      <xdr:colOff>296955</xdr:colOff>
      <xdr:row>104</xdr:row>
      <xdr:rowOff>303414</xdr:rowOff>
    </xdr:to>
    <xdr:pic>
      <xdr:nvPicPr>
        <xdr:cNvPr id="128" name="Imagem 12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1305552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106</xdr:row>
      <xdr:rowOff>24678</xdr:rowOff>
    </xdr:from>
    <xdr:to>
      <xdr:col>5</xdr:col>
      <xdr:colOff>299661</xdr:colOff>
      <xdr:row>106</xdr:row>
      <xdr:rowOff>300708</xdr:rowOff>
    </xdr:to>
    <xdr:pic>
      <xdr:nvPicPr>
        <xdr:cNvPr id="129" name="Imagem 12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13431565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108</xdr:row>
      <xdr:rowOff>24677</xdr:rowOff>
    </xdr:from>
    <xdr:to>
      <xdr:col>5</xdr:col>
      <xdr:colOff>299660</xdr:colOff>
      <xdr:row>108</xdr:row>
      <xdr:rowOff>301101</xdr:rowOff>
    </xdr:to>
    <xdr:pic>
      <xdr:nvPicPr>
        <xdr:cNvPr id="130" name="Imagem 12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1380896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104</xdr:row>
      <xdr:rowOff>26046</xdr:rowOff>
    </xdr:from>
    <xdr:to>
      <xdr:col>9</xdr:col>
      <xdr:colOff>293234</xdr:colOff>
      <xdr:row>104</xdr:row>
      <xdr:rowOff>303415</xdr:rowOff>
    </xdr:to>
    <xdr:pic>
      <xdr:nvPicPr>
        <xdr:cNvPr id="131" name="Imagem 13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13055527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106</xdr:row>
      <xdr:rowOff>24679</xdr:rowOff>
    </xdr:from>
    <xdr:to>
      <xdr:col>9</xdr:col>
      <xdr:colOff>295940</xdr:colOff>
      <xdr:row>106</xdr:row>
      <xdr:rowOff>300709</xdr:rowOff>
    </xdr:to>
    <xdr:pic>
      <xdr:nvPicPr>
        <xdr:cNvPr id="132" name="Imagem 13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13431566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108</xdr:row>
      <xdr:rowOff>24678</xdr:rowOff>
    </xdr:from>
    <xdr:to>
      <xdr:col>9</xdr:col>
      <xdr:colOff>295939</xdr:colOff>
      <xdr:row>108</xdr:row>
      <xdr:rowOff>301102</xdr:rowOff>
    </xdr:to>
    <xdr:pic>
      <xdr:nvPicPr>
        <xdr:cNvPr id="133" name="Imagem 13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13808970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114</xdr:row>
      <xdr:rowOff>27060</xdr:rowOff>
    </xdr:from>
    <xdr:to>
      <xdr:col>1</xdr:col>
      <xdr:colOff>300469</xdr:colOff>
      <xdr:row>114</xdr:row>
      <xdr:rowOff>304429</xdr:rowOff>
    </xdr:to>
    <xdr:pic>
      <xdr:nvPicPr>
        <xdr:cNvPr id="134" name="Imagem 13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1517720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116</xdr:row>
      <xdr:rowOff>24354</xdr:rowOff>
    </xdr:from>
    <xdr:to>
      <xdr:col>1</xdr:col>
      <xdr:colOff>303175</xdr:colOff>
      <xdr:row>116</xdr:row>
      <xdr:rowOff>301723</xdr:rowOff>
    </xdr:to>
    <xdr:pic>
      <xdr:nvPicPr>
        <xdr:cNvPr id="135" name="Imagem 13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1555190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118</xdr:row>
      <xdr:rowOff>24353</xdr:rowOff>
    </xdr:from>
    <xdr:to>
      <xdr:col>1</xdr:col>
      <xdr:colOff>303174</xdr:colOff>
      <xdr:row>118</xdr:row>
      <xdr:rowOff>302116</xdr:rowOff>
    </xdr:to>
    <xdr:pic>
      <xdr:nvPicPr>
        <xdr:cNvPr id="136" name="Imagem 13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1592930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114</xdr:row>
      <xdr:rowOff>29768</xdr:rowOff>
    </xdr:from>
    <xdr:to>
      <xdr:col>5</xdr:col>
      <xdr:colOff>295396</xdr:colOff>
      <xdr:row>114</xdr:row>
      <xdr:rowOff>307137</xdr:rowOff>
    </xdr:to>
    <xdr:pic>
      <xdr:nvPicPr>
        <xdr:cNvPr id="137" name="Imagem 13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15179910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116</xdr:row>
      <xdr:rowOff>28402</xdr:rowOff>
    </xdr:from>
    <xdr:to>
      <xdr:col>5</xdr:col>
      <xdr:colOff>298102</xdr:colOff>
      <xdr:row>116</xdr:row>
      <xdr:rowOff>304431</xdr:rowOff>
    </xdr:to>
    <xdr:pic>
      <xdr:nvPicPr>
        <xdr:cNvPr id="138" name="Imagem 13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15555949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118</xdr:row>
      <xdr:rowOff>28401</xdr:rowOff>
    </xdr:from>
    <xdr:to>
      <xdr:col>5</xdr:col>
      <xdr:colOff>298101</xdr:colOff>
      <xdr:row>118</xdr:row>
      <xdr:rowOff>304824</xdr:rowOff>
    </xdr:to>
    <xdr:pic>
      <xdr:nvPicPr>
        <xdr:cNvPr id="139" name="Imagem 13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15933354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114</xdr:row>
      <xdr:rowOff>22326</xdr:rowOff>
    </xdr:from>
    <xdr:to>
      <xdr:col>9</xdr:col>
      <xdr:colOff>302838</xdr:colOff>
      <xdr:row>114</xdr:row>
      <xdr:rowOff>299695</xdr:rowOff>
    </xdr:to>
    <xdr:pic>
      <xdr:nvPicPr>
        <xdr:cNvPr id="140" name="Imagem 13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1517246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116</xdr:row>
      <xdr:rowOff>24681</xdr:rowOff>
    </xdr:from>
    <xdr:to>
      <xdr:col>9</xdr:col>
      <xdr:colOff>305544</xdr:colOff>
      <xdr:row>116</xdr:row>
      <xdr:rowOff>300710</xdr:rowOff>
    </xdr:to>
    <xdr:pic>
      <xdr:nvPicPr>
        <xdr:cNvPr id="141" name="Imagem 14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15552228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118</xdr:row>
      <xdr:rowOff>24680</xdr:rowOff>
    </xdr:from>
    <xdr:to>
      <xdr:col>9</xdr:col>
      <xdr:colOff>305543</xdr:colOff>
      <xdr:row>118</xdr:row>
      <xdr:rowOff>301103</xdr:rowOff>
    </xdr:to>
    <xdr:pic>
      <xdr:nvPicPr>
        <xdr:cNvPr id="142" name="Imagem 14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1592963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124</xdr:row>
      <xdr:rowOff>27060</xdr:rowOff>
    </xdr:from>
    <xdr:to>
      <xdr:col>1</xdr:col>
      <xdr:colOff>291580</xdr:colOff>
      <xdr:row>124</xdr:row>
      <xdr:rowOff>304429</xdr:rowOff>
    </xdr:to>
    <xdr:pic>
      <xdr:nvPicPr>
        <xdr:cNvPr id="143" name="Imagem 14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1729786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126</xdr:row>
      <xdr:rowOff>24354</xdr:rowOff>
    </xdr:from>
    <xdr:to>
      <xdr:col>1</xdr:col>
      <xdr:colOff>294286</xdr:colOff>
      <xdr:row>126</xdr:row>
      <xdr:rowOff>301723</xdr:rowOff>
    </xdr:to>
    <xdr:pic>
      <xdr:nvPicPr>
        <xdr:cNvPr id="144" name="Imagem 14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1767256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128</xdr:row>
      <xdr:rowOff>24353</xdr:rowOff>
    </xdr:from>
    <xdr:to>
      <xdr:col>1</xdr:col>
      <xdr:colOff>294285</xdr:colOff>
      <xdr:row>128</xdr:row>
      <xdr:rowOff>302116</xdr:rowOff>
    </xdr:to>
    <xdr:pic>
      <xdr:nvPicPr>
        <xdr:cNvPr id="145" name="Imagem 14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1804996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124</xdr:row>
      <xdr:rowOff>26044</xdr:rowOff>
    </xdr:from>
    <xdr:to>
      <xdr:col>5</xdr:col>
      <xdr:colOff>297668</xdr:colOff>
      <xdr:row>124</xdr:row>
      <xdr:rowOff>303413</xdr:rowOff>
    </xdr:to>
    <xdr:pic>
      <xdr:nvPicPr>
        <xdr:cNvPr id="146" name="Imagem 14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17296846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126</xdr:row>
      <xdr:rowOff>24677</xdr:rowOff>
    </xdr:from>
    <xdr:to>
      <xdr:col>5</xdr:col>
      <xdr:colOff>300374</xdr:colOff>
      <xdr:row>126</xdr:row>
      <xdr:rowOff>300707</xdr:rowOff>
    </xdr:to>
    <xdr:pic>
      <xdr:nvPicPr>
        <xdr:cNvPr id="147" name="Imagem 14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17672885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128</xdr:row>
      <xdr:rowOff>24676</xdr:rowOff>
    </xdr:from>
    <xdr:to>
      <xdr:col>5</xdr:col>
      <xdr:colOff>300373</xdr:colOff>
      <xdr:row>128</xdr:row>
      <xdr:rowOff>301100</xdr:rowOff>
    </xdr:to>
    <xdr:pic>
      <xdr:nvPicPr>
        <xdr:cNvPr id="148" name="Imagem 14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18050289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124</xdr:row>
      <xdr:rowOff>22324</xdr:rowOff>
    </xdr:from>
    <xdr:to>
      <xdr:col>9</xdr:col>
      <xdr:colOff>297668</xdr:colOff>
      <xdr:row>124</xdr:row>
      <xdr:rowOff>299693</xdr:rowOff>
    </xdr:to>
    <xdr:pic>
      <xdr:nvPicPr>
        <xdr:cNvPr id="149" name="Imagem 14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17293126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126</xdr:row>
      <xdr:rowOff>20957</xdr:rowOff>
    </xdr:from>
    <xdr:to>
      <xdr:col>9</xdr:col>
      <xdr:colOff>300374</xdr:colOff>
      <xdr:row>126</xdr:row>
      <xdr:rowOff>296987</xdr:rowOff>
    </xdr:to>
    <xdr:pic>
      <xdr:nvPicPr>
        <xdr:cNvPr id="150" name="Imagem 14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17669165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128</xdr:row>
      <xdr:rowOff>20956</xdr:rowOff>
    </xdr:from>
    <xdr:to>
      <xdr:col>9</xdr:col>
      <xdr:colOff>300373</xdr:colOff>
      <xdr:row>128</xdr:row>
      <xdr:rowOff>297380</xdr:rowOff>
    </xdr:to>
    <xdr:pic>
      <xdr:nvPicPr>
        <xdr:cNvPr id="151" name="Imagem 15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18046569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88</xdr:row>
      <xdr:rowOff>33279</xdr:rowOff>
    </xdr:from>
    <xdr:to>
      <xdr:col>2</xdr:col>
      <xdr:colOff>133307</xdr:colOff>
      <xdr:row>88</xdr:row>
      <xdr:rowOff>473583</xdr:rowOff>
    </xdr:to>
    <xdr:pic>
      <xdr:nvPicPr>
        <xdr:cNvPr id="152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9396534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88</xdr:row>
      <xdr:rowOff>34095</xdr:rowOff>
    </xdr:from>
    <xdr:to>
      <xdr:col>12</xdr:col>
      <xdr:colOff>32207</xdr:colOff>
      <xdr:row>88</xdr:row>
      <xdr:rowOff>471483</xdr:rowOff>
    </xdr:to>
    <xdr:pic>
      <xdr:nvPicPr>
        <xdr:cNvPr id="153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9397350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138</xdr:row>
      <xdr:rowOff>27060</xdr:rowOff>
    </xdr:from>
    <xdr:to>
      <xdr:col>1</xdr:col>
      <xdr:colOff>296653</xdr:colOff>
      <xdr:row>138</xdr:row>
      <xdr:rowOff>304429</xdr:rowOff>
    </xdr:to>
    <xdr:pic>
      <xdr:nvPicPr>
        <xdr:cNvPr id="154" name="Imagem 15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202991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140</xdr:row>
      <xdr:rowOff>24354</xdr:rowOff>
    </xdr:from>
    <xdr:to>
      <xdr:col>1</xdr:col>
      <xdr:colOff>299359</xdr:colOff>
      <xdr:row>140</xdr:row>
      <xdr:rowOff>301723</xdr:rowOff>
    </xdr:to>
    <xdr:pic>
      <xdr:nvPicPr>
        <xdr:cNvPr id="155" name="Imagem 15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206738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142</xdr:row>
      <xdr:rowOff>24353</xdr:rowOff>
    </xdr:from>
    <xdr:to>
      <xdr:col>1</xdr:col>
      <xdr:colOff>299358</xdr:colOff>
      <xdr:row>142</xdr:row>
      <xdr:rowOff>302116</xdr:rowOff>
    </xdr:to>
    <xdr:pic>
      <xdr:nvPicPr>
        <xdr:cNvPr id="156" name="Imagem 15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2105124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138</xdr:row>
      <xdr:rowOff>26045</xdr:rowOff>
    </xdr:from>
    <xdr:to>
      <xdr:col>5</xdr:col>
      <xdr:colOff>293138</xdr:colOff>
      <xdr:row>138</xdr:row>
      <xdr:rowOff>303414</xdr:rowOff>
    </xdr:to>
    <xdr:pic>
      <xdr:nvPicPr>
        <xdr:cNvPr id="157" name="Imagem 15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2029812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140</xdr:row>
      <xdr:rowOff>24679</xdr:rowOff>
    </xdr:from>
    <xdr:to>
      <xdr:col>5</xdr:col>
      <xdr:colOff>295844</xdr:colOff>
      <xdr:row>140</xdr:row>
      <xdr:rowOff>300708</xdr:rowOff>
    </xdr:to>
    <xdr:pic>
      <xdr:nvPicPr>
        <xdr:cNvPr id="158" name="Imagem 15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20674160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142</xdr:row>
      <xdr:rowOff>24677</xdr:rowOff>
    </xdr:from>
    <xdr:to>
      <xdr:col>5</xdr:col>
      <xdr:colOff>295843</xdr:colOff>
      <xdr:row>142</xdr:row>
      <xdr:rowOff>301101</xdr:rowOff>
    </xdr:to>
    <xdr:pic>
      <xdr:nvPicPr>
        <xdr:cNvPr id="159" name="Imagem 15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2105156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138</xdr:row>
      <xdr:rowOff>26046</xdr:rowOff>
    </xdr:from>
    <xdr:to>
      <xdr:col>9</xdr:col>
      <xdr:colOff>300579</xdr:colOff>
      <xdr:row>138</xdr:row>
      <xdr:rowOff>303415</xdr:rowOff>
    </xdr:to>
    <xdr:pic>
      <xdr:nvPicPr>
        <xdr:cNvPr id="160" name="Imagem 15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2029812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140</xdr:row>
      <xdr:rowOff>24680</xdr:rowOff>
    </xdr:from>
    <xdr:to>
      <xdr:col>9</xdr:col>
      <xdr:colOff>303285</xdr:colOff>
      <xdr:row>140</xdr:row>
      <xdr:rowOff>300709</xdr:rowOff>
    </xdr:to>
    <xdr:pic>
      <xdr:nvPicPr>
        <xdr:cNvPr id="161" name="Imagem 16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2067416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142</xdr:row>
      <xdr:rowOff>24678</xdr:rowOff>
    </xdr:from>
    <xdr:to>
      <xdr:col>9</xdr:col>
      <xdr:colOff>303284</xdr:colOff>
      <xdr:row>142</xdr:row>
      <xdr:rowOff>301102</xdr:rowOff>
    </xdr:to>
    <xdr:pic>
      <xdr:nvPicPr>
        <xdr:cNvPr id="162" name="Imagem 16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21051565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148</xdr:row>
      <xdr:rowOff>27060</xdr:rowOff>
    </xdr:from>
    <xdr:to>
      <xdr:col>1</xdr:col>
      <xdr:colOff>300469</xdr:colOff>
      <xdr:row>148</xdr:row>
      <xdr:rowOff>304429</xdr:rowOff>
    </xdr:to>
    <xdr:pic>
      <xdr:nvPicPr>
        <xdr:cNvPr id="163" name="Imagem 16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2241979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150</xdr:row>
      <xdr:rowOff>24354</xdr:rowOff>
    </xdr:from>
    <xdr:to>
      <xdr:col>1</xdr:col>
      <xdr:colOff>303175</xdr:colOff>
      <xdr:row>150</xdr:row>
      <xdr:rowOff>301723</xdr:rowOff>
    </xdr:to>
    <xdr:pic>
      <xdr:nvPicPr>
        <xdr:cNvPr id="164" name="Imagem 16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2279449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152</xdr:row>
      <xdr:rowOff>24353</xdr:rowOff>
    </xdr:from>
    <xdr:to>
      <xdr:col>1</xdr:col>
      <xdr:colOff>303174</xdr:colOff>
      <xdr:row>152</xdr:row>
      <xdr:rowOff>302116</xdr:rowOff>
    </xdr:to>
    <xdr:pic>
      <xdr:nvPicPr>
        <xdr:cNvPr id="165" name="Imagem 16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2317190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148</xdr:row>
      <xdr:rowOff>26045</xdr:rowOff>
    </xdr:from>
    <xdr:to>
      <xdr:col>5</xdr:col>
      <xdr:colOff>296955</xdr:colOff>
      <xdr:row>148</xdr:row>
      <xdr:rowOff>303414</xdr:rowOff>
    </xdr:to>
    <xdr:pic>
      <xdr:nvPicPr>
        <xdr:cNvPr id="166" name="Imagem 16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2241878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150</xdr:row>
      <xdr:rowOff>24678</xdr:rowOff>
    </xdr:from>
    <xdr:to>
      <xdr:col>5</xdr:col>
      <xdr:colOff>299661</xdr:colOff>
      <xdr:row>150</xdr:row>
      <xdr:rowOff>300708</xdr:rowOff>
    </xdr:to>
    <xdr:pic>
      <xdr:nvPicPr>
        <xdr:cNvPr id="167" name="Imagem 16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2279482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152</xdr:row>
      <xdr:rowOff>24677</xdr:rowOff>
    </xdr:from>
    <xdr:to>
      <xdr:col>5</xdr:col>
      <xdr:colOff>299660</xdr:colOff>
      <xdr:row>152</xdr:row>
      <xdr:rowOff>301101</xdr:rowOff>
    </xdr:to>
    <xdr:pic>
      <xdr:nvPicPr>
        <xdr:cNvPr id="168" name="Imagem 16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23172224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148</xdr:row>
      <xdr:rowOff>26046</xdr:rowOff>
    </xdr:from>
    <xdr:to>
      <xdr:col>9</xdr:col>
      <xdr:colOff>293234</xdr:colOff>
      <xdr:row>148</xdr:row>
      <xdr:rowOff>303415</xdr:rowOff>
    </xdr:to>
    <xdr:pic>
      <xdr:nvPicPr>
        <xdr:cNvPr id="169" name="Imagem 16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2241878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150</xdr:row>
      <xdr:rowOff>24679</xdr:rowOff>
    </xdr:from>
    <xdr:to>
      <xdr:col>9</xdr:col>
      <xdr:colOff>295940</xdr:colOff>
      <xdr:row>150</xdr:row>
      <xdr:rowOff>300709</xdr:rowOff>
    </xdr:to>
    <xdr:pic>
      <xdr:nvPicPr>
        <xdr:cNvPr id="170" name="Imagem 16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22794821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152</xdr:row>
      <xdr:rowOff>24678</xdr:rowOff>
    </xdr:from>
    <xdr:to>
      <xdr:col>9</xdr:col>
      <xdr:colOff>295939</xdr:colOff>
      <xdr:row>152</xdr:row>
      <xdr:rowOff>301102</xdr:rowOff>
    </xdr:to>
    <xdr:pic>
      <xdr:nvPicPr>
        <xdr:cNvPr id="171" name="Imagem 17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23172225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158</xdr:row>
      <xdr:rowOff>27060</xdr:rowOff>
    </xdr:from>
    <xdr:to>
      <xdr:col>1</xdr:col>
      <xdr:colOff>300469</xdr:colOff>
      <xdr:row>158</xdr:row>
      <xdr:rowOff>304429</xdr:rowOff>
    </xdr:to>
    <xdr:pic>
      <xdr:nvPicPr>
        <xdr:cNvPr id="172" name="Imagem 17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2454045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160</xdr:row>
      <xdr:rowOff>24354</xdr:rowOff>
    </xdr:from>
    <xdr:to>
      <xdr:col>1</xdr:col>
      <xdr:colOff>303175</xdr:colOff>
      <xdr:row>160</xdr:row>
      <xdr:rowOff>301723</xdr:rowOff>
    </xdr:to>
    <xdr:pic>
      <xdr:nvPicPr>
        <xdr:cNvPr id="173" name="Imagem 17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2491515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162</xdr:row>
      <xdr:rowOff>24353</xdr:rowOff>
    </xdr:from>
    <xdr:to>
      <xdr:col>1</xdr:col>
      <xdr:colOff>303174</xdr:colOff>
      <xdr:row>162</xdr:row>
      <xdr:rowOff>302116</xdr:rowOff>
    </xdr:to>
    <xdr:pic>
      <xdr:nvPicPr>
        <xdr:cNvPr id="174" name="Imagem 17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2529256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158</xdr:row>
      <xdr:rowOff>29768</xdr:rowOff>
    </xdr:from>
    <xdr:to>
      <xdr:col>5</xdr:col>
      <xdr:colOff>295396</xdr:colOff>
      <xdr:row>158</xdr:row>
      <xdr:rowOff>307137</xdr:rowOff>
    </xdr:to>
    <xdr:pic>
      <xdr:nvPicPr>
        <xdr:cNvPr id="175" name="Imagem 17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24543164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160</xdr:row>
      <xdr:rowOff>28402</xdr:rowOff>
    </xdr:from>
    <xdr:to>
      <xdr:col>5</xdr:col>
      <xdr:colOff>298102</xdr:colOff>
      <xdr:row>160</xdr:row>
      <xdr:rowOff>304431</xdr:rowOff>
    </xdr:to>
    <xdr:pic>
      <xdr:nvPicPr>
        <xdr:cNvPr id="176" name="Imagem 17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24919204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162</xdr:row>
      <xdr:rowOff>28401</xdr:rowOff>
    </xdr:from>
    <xdr:to>
      <xdr:col>5</xdr:col>
      <xdr:colOff>298101</xdr:colOff>
      <xdr:row>162</xdr:row>
      <xdr:rowOff>304824</xdr:rowOff>
    </xdr:to>
    <xdr:pic>
      <xdr:nvPicPr>
        <xdr:cNvPr id="177" name="Imagem 17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25296609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158</xdr:row>
      <xdr:rowOff>22326</xdr:rowOff>
    </xdr:from>
    <xdr:to>
      <xdr:col>9</xdr:col>
      <xdr:colOff>302838</xdr:colOff>
      <xdr:row>158</xdr:row>
      <xdr:rowOff>299695</xdr:rowOff>
    </xdr:to>
    <xdr:pic>
      <xdr:nvPicPr>
        <xdr:cNvPr id="178" name="Imagem 17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2453572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160</xdr:row>
      <xdr:rowOff>24681</xdr:rowOff>
    </xdr:from>
    <xdr:to>
      <xdr:col>9</xdr:col>
      <xdr:colOff>305544</xdr:colOff>
      <xdr:row>160</xdr:row>
      <xdr:rowOff>300710</xdr:rowOff>
    </xdr:to>
    <xdr:pic>
      <xdr:nvPicPr>
        <xdr:cNvPr id="179" name="Imagem 17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2491548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162</xdr:row>
      <xdr:rowOff>24680</xdr:rowOff>
    </xdr:from>
    <xdr:to>
      <xdr:col>9</xdr:col>
      <xdr:colOff>305543</xdr:colOff>
      <xdr:row>162</xdr:row>
      <xdr:rowOff>301103</xdr:rowOff>
    </xdr:to>
    <xdr:pic>
      <xdr:nvPicPr>
        <xdr:cNvPr id="180" name="Imagem 17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25292888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168</xdr:row>
      <xdr:rowOff>27060</xdr:rowOff>
    </xdr:from>
    <xdr:to>
      <xdr:col>1</xdr:col>
      <xdr:colOff>291580</xdr:colOff>
      <xdr:row>168</xdr:row>
      <xdr:rowOff>304429</xdr:rowOff>
    </xdr:to>
    <xdr:pic>
      <xdr:nvPicPr>
        <xdr:cNvPr id="181" name="Imagem 18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2666111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170</xdr:row>
      <xdr:rowOff>24354</xdr:rowOff>
    </xdr:from>
    <xdr:to>
      <xdr:col>1</xdr:col>
      <xdr:colOff>294286</xdr:colOff>
      <xdr:row>170</xdr:row>
      <xdr:rowOff>301723</xdr:rowOff>
    </xdr:to>
    <xdr:pic>
      <xdr:nvPicPr>
        <xdr:cNvPr id="182" name="Imagem 18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2703581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172</xdr:row>
      <xdr:rowOff>24353</xdr:rowOff>
    </xdr:from>
    <xdr:to>
      <xdr:col>1</xdr:col>
      <xdr:colOff>294285</xdr:colOff>
      <xdr:row>172</xdr:row>
      <xdr:rowOff>302116</xdr:rowOff>
    </xdr:to>
    <xdr:pic>
      <xdr:nvPicPr>
        <xdr:cNvPr id="183" name="Imagem 18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2741322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168</xdr:row>
      <xdr:rowOff>26044</xdr:rowOff>
    </xdr:from>
    <xdr:to>
      <xdr:col>5</xdr:col>
      <xdr:colOff>297668</xdr:colOff>
      <xdr:row>168</xdr:row>
      <xdr:rowOff>303413</xdr:rowOff>
    </xdr:to>
    <xdr:pic>
      <xdr:nvPicPr>
        <xdr:cNvPr id="184" name="Imagem 18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26660101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170</xdr:row>
      <xdr:rowOff>24677</xdr:rowOff>
    </xdr:from>
    <xdr:to>
      <xdr:col>5</xdr:col>
      <xdr:colOff>300374</xdr:colOff>
      <xdr:row>170</xdr:row>
      <xdr:rowOff>300707</xdr:rowOff>
    </xdr:to>
    <xdr:pic>
      <xdr:nvPicPr>
        <xdr:cNvPr id="185" name="Imagem 18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27036139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172</xdr:row>
      <xdr:rowOff>24676</xdr:rowOff>
    </xdr:from>
    <xdr:to>
      <xdr:col>5</xdr:col>
      <xdr:colOff>300373</xdr:colOff>
      <xdr:row>172</xdr:row>
      <xdr:rowOff>301100</xdr:rowOff>
    </xdr:to>
    <xdr:pic>
      <xdr:nvPicPr>
        <xdr:cNvPr id="186" name="Imagem 18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27413544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168</xdr:row>
      <xdr:rowOff>22324</xdr:rowOff>
    </xdr:from>
    <xdr:to>
      <xdr:col>9</xdr:col>
      <xdr:colOff>297668</xdr:colOff>
      <xdr:row>168</xdr:row>
      <xdr:rowOff>299693</xdr:rowOff>
    </xdr:to>
    <xdr:pic>
      <xdr:nvPicPr>
        <xdr:cNvPr id="187" name="Imagem 18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26656381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170</xdr:row>
      <xdr:rowOff>20957</xdr:rowOff>
    </xdr:from>
    <xdr:to>
      <xdr:col>9</xdr:col>
      <xdr:colOff>300374</xdr:colOff>
      <xdr:row>170</xdr:row>
      <xdr:rowOff>296987</xdr:rowOff>
    </xdr:to>
    <xdr:pic>
      <xdr:nvPicPr>
        <xdr:cNvPr id="188" name="Imagem 18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27032419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172</xdr:row>
      <xdr:rowOff>20956</xdr:rowOff>
    </xdr:from>
    <xdr:to>
      <xdr:col>9</xdr:col>
      <xdr:colOff>300373</xdr:colOff>
      <xdr:row>172</xdr:row>
      <xdr:rowOff>297380</xdr:rowOff>
    </xdr:to>
    <xdr:pic>
      <xdr:nvPicPr>
        <xdr:cNvPr id="189" name="Imagem 18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27409824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132</xdr:row>
      <xdr:rowOff>33279</xdr:rowOff>
    </xdr:from>
    <xdr:to>
      <xdr:col>2</xdr:col>
      <xdr:colOff>133307</xdr:colOff>
      <xdr:row>132</xdr:row>
      <xdr:rowOff>473583</xdr:rowOff>
    </xdr:to>
    <xdr:pic>
      <xdr:nvPicPr>
        <xdr:cNvPr id="190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18759788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132</xdr:row>
      <xdr:rowOff>34095</xdr:rowOff>
    </xdr:from>
    <xdr:to>
      <xdr:col>12</xdr:col>
      <xdr:colOff>32207</xdr:colOff>
      <xdr:row>132</xdr:row>
      <xdr:rowOff>471483</xdr:rowOff>
    </xdr:to>
    <xdr:pic>
      <xdr:nvPicPr>
        <xdr:cNvPr id="191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18760604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182</xdr:row>
      <xdr:rowOff>27060</xdr:rowOff>
    </xdr:from>
    <xdr:to>
      <xdr:col>1</xdr:col>
      <xdr:colOff>296653</xdr:colOff>
      <xdr:row>182</xdr:row>
      <xdr:rowOff>304429</xdr:rowOff>
    </xdr:to>
    <xdr:pic>
      <xdr:nvPicPr>
        <xdr:cNvPr id="192" name="Imagem 19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296623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184</xdr:row>
      <xdr:rowOff>24354</xdr:rowOff>
    </xdr:from>
    <xdr:to>
      <xdr:col>1</xdr:col>
      <xdr:colOff>299359</xdr:colOff>
      <xdr:row>184</xdr:row>
      <xdr:rowOff>301723</xdr:rowOff>
    </xdr:to>
    <xdr:pic>
      <xdr:nvPicPr>
        <xdr:cNvPr id="193" name="Imagem 19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300370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186</xdr:row>
      <xdr:rowOff>24353</xdr:rowOff>
    </xdr:from>
    <xdr:to>
      <xdr:col>1</xdr:col>
      <xdr:colOff>299358</xdr:colOff>
      <xdr:row>186</xdr:row>
      <xdr:rowOff>302116</xdr:rowOff>
    </xdr:to>
    <xdr:pic>
      <xdr:nvPicPr>
        <xdr:cNvPr id="194" name="Imagem 19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3041449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182</xdr:row>
      <xdr:rowOff>26045</xdr:rowOff>
    </xdr:from>
    <xdr:to>
      <xdr:col>5</xdr:col>
      <xdr:colOff>293138</xdr:colOff>
      <xdr:row>182</xdr:row>
      <xdr:rowOff>303414</xdr:rowOff>
    </xdr:to>
    <xdr:pic>
      <xdr:nvPicPr>
        <xdr:cNvPr id="195" name="Imagem 19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2966137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184</xdr:row>
      <xdr:rowOff>24679</xdr:rowOff>
    </xdr:from>
    <xdr:to>
      <xdr:col>5</xdr:col>
      <xdr:colOff>295844</xdr:colOff>
      <xdr:row>184</xdr:row>
      <xdr:rowOff>300708</xdr:rowOff>
    </xdr:to>
    <xdr:pic>
      <xdr:nvPicPr>
        <xdr:cNvPr id="196" name="Imagem 19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3003741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186</xdr:row>
      <xdr:rowOff>24677</xdr:rowOff>
    </xdr:from>
    <xdr:to>
      <xdr:col>5</xdr:col>
      <xdr:colOff>295843</xdr:colOff>
      <xdr:row>186</xdr:row>
      <xdr:rowOff>301101</xdr:rowOff>
    </xdr:to>
    <xdr:pic>
      <xdr:nvPicPr>
        <xdr:cNvPr id="197" name="Imagem 19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30414819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182</xdr:row>
      <xdr:rowOff>26046</xdr:rowOff>
    </xdr:from>
    <xdr:to>
      <xdr:col>9</xdr:col>
      <xdr:colOff>300579</xdr:colOff>
      <xdr:row>182</xdr:row>
      <xdr:rowOff>303415</xdr:rowOff>
    </xdr:to>
    <xdr:pic>
      <xdr:nvPicPr>
        <xdr:cNvPr id="198" name="Imagem 19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2966137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184</xdr:row>
      <xdr:rowOff>24680</xdr:rowOff>
    </xdr:from>
    <xdr:to>
      <xdr:col>9</xdr:col>
      <xdr:colOff>303285</xdr:colOff>
      <xdr:row>184</xdr:row>
      <xdr:rowOff>300709</xdr:rowOff>
    </xdr:to>
    <xdr:pic>
      <xdr:nvPicPr>
        <xdr:cNvPr id="199" name="Imagem 19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30037416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186</xdr:row>
      <xdr:rowOff>24678</xdr:rowOff>
    </xdr:from>
    <xdr:to>
      <xdr:col>9</xdr:col>
      <xdr:colOff>303284</xdr:colOff>
      <xdr:row>186</xdr:row>
      <xdr:rowOff>301102</xdr:rowOff>
    </xdr:to>
    <xdr:pic>
      <xdr:nvPicPr>
        <xdr:cNvPr id="200" name="Imagem 19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30414820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192</xdr:row>
      <xdr:rowOff>27060</xdr:rowOff>
    </xdr:from>
    <xdr:to>
      <xdr:col>1</xdr:col>
      <xdr:colOff>300469</xdr:colOff>
      <xdr:row>192</xdr:row>
      <xdr:rowOff>304429</xdr:rowOff>
    </xdr:to>
    <xdr:pic>
      <xdr:nvPicPr>
        <xdr:cNvPr id="201" name="Imagem 20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3178305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194</xdr:row>
      <xdr:rowOff>24354</xdr:rowOff>
    </xdr:from>
    <xdr:to>
      <xdr:col>1</xdr:col>
      <xdr:colOff>303175</xdr:colOff>
      <xdr:row>194</xdr:row>
      <xdr:rowOff>301723</xdr:rowOff>
    </xdr:to>
    <xdr:pic>
      <xdr:nvPicPr>
        <xdr:cNvPr id="202" name="Imagem 20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3215775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196</xdr:row>
      <xdr:rowOff>24353</xdr:rowOff>
    </xdr:from>
    <xdr:to>
      <xdr:col>1</xdr:col>
      <xdr:colOff>303174</xdr:colOff>
      <xdr:row>196</xdr:row>
      <xdr:rowOff>302116</xdr:rowOff>
    </xdr:to>
    <xdr:pic>
      <xdr:nvPicPr>
        <xdr:cNvPr id="203" name="Imagem 20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3253515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192</xdr:row>
      <xdr:rowOff>26045</xdr:rowOff>
    </xdr:from>
    <xdr:to>
      <xdr:col>5</xdr:col>
      <xdr:colOff>296955</xdr:colOff>
      <xdr:row>192</xdr:row>
      <xdr:rowOff>303414</xdr:rowOff>
    </xdr:to>
    <xdr:pic>
      <xdr:nvPicPr>
        <xdr:cNvPr id="204" name="Imagem 20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3178203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194</xdr:row>
      <xdr:rowOff>24678</xdr:rowOff>
    </xdr:from>
    <xdr:to>
      <xdr:col>5</xdr:col>
      <xdr:colOff>299661</xdr:colOff>
      <xdr:row>194</xdr:row>
      <xdr:rowOff>300708</xdr:rowOff>
    </xdr:to>
    <xdr:pic>
      <xdr:nvPicPr>
        <xdr:cNvPr id="205" name="Imagem 20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32158074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196</xdr:row>
      <xdr:rowOff>24677</xdr:rowOff>
    </xdr:from>
    <xdr:to>
      <xdr:col>5</xdr:col>
      <xdr:colOff>299660</xdr:colOff>
      <xdr:row>196</xdr:row>
      <xdr:rowOff>301101</xdr:rowOff>
    </xdr:to>
    <xdr:pic>
      <xdr:nvPicPr>
        <xdr:cNvPr id="206" name="Imagem 20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3253547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192</xdr:row>
      <xdr:rowOff>26046</xdr:rowOff>
    </xdr:from>
    <xdr:to>
      <xdr:col>9</xdr:col>
      <xdr:colOff>293234</xdr:colOff>
      <xdr:row>192</xdr:row>
      <xdr:rowOff>303415</xdr:rowOff>
    </xdr:to>
    <xdr:pic>
      <xdr:nvPicPr>
        <xdr:cNvPr id="207" name="Imagem 20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31782037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194</xdr:row>
      <xdr:rowOff>24679</xdr:rowOff>
    </xdr:from>
    <xdr:to>
      <xdr:col>9</xdr:col>
      <xdr:colOff>295940</xdr:colOff>
      <xdr:row>194</xdr:row>
      <xdr:rowOff>300709</xdr:rowOff>
    </xdr:to>
    <xdr:pic>
      <xdr:nvPicPr>
        <xdr:cNvPr id="208" name="Imagem 20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32158075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196</xdr:row>
      <xdr:rowOff>24678</xdr:rowOff>
    </xdr:from>
    <xdr:to>
      <xdr:col>9</xdr:col>
      <xdr:colOff>295939</xdr:colOff>
      <xdr:row>196</xdr:row>
      <xdr:rowOff>301102</xdr:rowOff>
    </xdr:to>
    <xdr:pic>
      <xdr:nvPicPr>
        <xdr:cNvPr id="209" name="Imagem 20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32535480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202</xdr:row>
      <xdr:rowOff>27060</xdr:rowOff>
    </xdr:from>
    <xdr:to>
      <xdr:col>1</xdr:col>
      <xdr:colOff>300469</xdr:colOff>
      <xdr:row>202</xdr:row>
      <xdr:rowOff>304429</xdr:rowOff>
    </xdr:to>
    <xdr:pic>
      <xdr:nvPicPr>
        <xdr:cNvPr id="210" name="Imagem 20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3390371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204</xdr:row>
      <xdr:rowOff>24354</xdr:rowOff>
    </xdr:from>
    <xdr:to>
      <xdr:col>1</xdr:col>
      <xdr:colOff>303175</xdr:colOff>
      <xdr:row>204</xdr:row>
      <xdr:rowOff>301723</xdr:rowOff>
    </xdr:to>
    <xdr:pic>
      <xdr:nvPicPr>
        <xdr:cNvPr id="211" name="Imagem 21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3427841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206</xdr:row>
      <xdr:rowOff>24353</xdr:rowOff>
    </xdr:from>
    <xdr:to>
      <xdr:col>1</xdr:col>
      <xdr:colOff>303174</xdr:colOff>
      <xdr:row>206</xdr:row>
      <xdr:rowOff>302116</xdr:rowOff>
    </xdr:to>
    <xdr:pic>
      <xdr:nvPicPr>
        <xdr:cNvPr id="212" name="Imagem 21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3465581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202</xdr:row>
      <xdr:rowOff>29768</xdr:rowOff>
    </xdr:from>
    <xdr:to>
      <xdr:col>5</xdr:col>
      <xdr:colOff>295396</xdr:colOff>
      <xdr:row>202</xdr:row>
      <xdr:rowOff>307137</xdr:rowOff>
    </xdr:to>
    <xdr:pic>
      <xdr:nvPicPr>
        <xdr:cNvPr id="213" name="Imagem 21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33906419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204</xdr:row>
      <xdr:rowOff>28402</xdr:rowOff>
    </xdr:from>
    <xdr:to>
      <xdr:col>5</xdr:col>
      <xdr:colOff>298102</xdr:colOff>
      <xdr:row>204</xdr:row>
      <xdr:rowOff>304431</xdr:rowOff>
    </xdr:to>
    <xdr:pic>
      <xdr:nvPicPr>
        <xdr:cNvPr id="214" name="Imagem 21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34282459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206</xdr:row>
      <xdr:rowOff>28401</xdr:rowOff>
    </xdr:from>
    <xdr:to>
      <xdr:col>5</xdr:col>
      <xdr:colOff>298101</xdr:colOff>
      <xdr:row>206</xdr:row>
      <xdr:rowOff>304824</xdr:rowOff>
    </xdr:to>
    <xdr:pic>
      <xdr:nvPicPr>
        <xdr:cNvPr id="215" name="Imagem 21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3465986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202</xdr:row>
      <xdr:rowOff>22326</xdr:rowOff>
    </xdr:from>
    <xdr:to>
      <xdr:col>9</xdr:col>
      <xdr:colOff>302838</xdr:colOff>
      <xdr:row>202</xdr:row>
      <xdr:rowOff>299695</xdr:rowOff>
    </xdr:to>
    <xdr:pic>
      <xdr:nvPicPr>
        <xdr:cNvPr id="216" name="Imagem 21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33898977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204</xdr:row>
      <xdr:rowOff>24681</xdr:rowOff>
    </xdr:from>
    <xdr:to>
      <xdr:col>9</xdr:col>
      <xdr:colOff>305544</xdr:colOff>
      <xdr:row>204</xdr:row>
      <xdr:rowOff>300710</xdr:rowOff>
    </xdr:to>
    <xdr:pic>
      <xdr:nvPicPr>
        <xdr:cNvPr id="217" name="Imagem 21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34278738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206</xdr:row>
      <xdr:rowOff>24680</xdr:rowOff>
    </xdr:from>
    <xdr:to>
      <xdr:col>9</xdr:col>
      <xdr:colOff>305543</xdr:colOff>
      <xdr:row>206</xdr:row>
      <xdr:rowOff>301103</xdr:rowOff>
    </xdr:to>
    <xdr:pic>
      <xdr:nvPicPr>
        <xdr:cNvPr id="218" name="Imagem 21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34656142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212</xdr:row>
      <xdr:rowOff>27060</xdr:rowOff>
    </xdr:from>
    <xdr:to>
      <xdr:col>1</xdr:col>
      <xdr:colOff>291580</xdr:colOff>
      <xdr:row>212</xdr:row>
      <xdr:rowOff>304429</xdr:rowOff>
    </xdr:to>
    <xdr:pic>
      <xdr:nvPicPr>
        <xdr:cNvPr id="219" name="Imagem 21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3602437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214</xdr:row>
      <xdr:rowOff>24354</xdr:rowOff>
    </xdr:from>
    <xdr:to>
      <xdr:col>1</xdr:col>
      <xdr:colOff>294286</xdr:colOff>
      <xdr:row>214</xdr:row>
      <xdr:rowOff>301723</xdr:rowOff>
    </xdr:to>
    <xdr:pic>
      <xdr:nvPicPr>
        <xdr:cNvPr id="220" name="Imagem 21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3639907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216</xdr:row>
      <xdr:rowOff>24353</xdr:rowOff>
    </xdr:from>
    <xdr:to>
      <xdr:col>1</xdr:col>
      <xdr:colOff>294285</xdr:colOff>
      <xdr:row>216</xdr:row>
      <xdr:rowOff>302116</xdr:rowOff>
    </xdr:to>
    <xdr:pic>
      <xdr:nvPicPr>
        <xdr:cNvPr id="221" name="Imagem 22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3677647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212</xdr:row>
      <xdr:rowOff>26044</xdr:rowOff>
    </xdr:from>
    <xdr:to>
      <xdr:col>5</xdr:col>
      <xdr:colOff>297668</xdr:colOff>
      <xdr:row>212</xdr:row>
      <xdr:rowOff>303413</xdr:rowOff>
    </xdr:to>
    <xdr:pic>
      <xdr:nvPicPr>
        <xdr:cNvPr id="222" name="Imagem 22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36023355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214</xdr:row>
      <xdr:rowOff>24677</xdr:rowOff>
    </xdr:from>
    <xdr:to>
      <xdr:col>5</xdr:col>
      <xdr:colOff>300374</xdr:colOff>
      <xdr:row>214</xdr:row>
      <xdr:rowOff>300707</xdr:rowOff>
    </xdr:to>
    <xdr:pic>
      <xdr:nvPicPr>
        <xdr:cNvPr id="223" name="Imagem 22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36399394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216</xdr:row>
      <xdr:rowOff>24676</xdr:rowOff>
    </xdr:from>
    <xdr:to>
      <xdr:col>5</xdr:col>
      <xdr:colOff>300373</xdr:colOff>
      <xdr:row>216</xdr:row>
      <xdr:rowOff>301100</xdr:rowOff>
    </xdr:to>
    <xdr:pic>
      <xdr:nvPicPr>
        <xdr:cNvPr id="224" name="Imagem 22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36776799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212</xdr:row>
      <xdr:rowOff>22324</xdr:rowOff>
    </xdr:from>
    <xdr:to>
      <xdr:col>9</xdr:col>
      <xdr:colOff>297668</xdr:colOff>
      <xdr:row>212</xdr:row>
      <xdr:rowOff>299693</xdr:rowOff>
    </xdr:to>
    <xdr:pic>
      <xdr:nvPicPr>
        <xdr:cNvPr id="225" name="Imagem 22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36019635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214</xdr:row>
      <xdr:rowOff>20957</xdr:rowOff>
    </xdr:from>
    <xdr:to>
      <xdr:col>9</xdr:col>
      <xdr:colOff>300374</xdr:colOff>
      <xdr:row>214</xdr:row>
      <xdr:rowOff>296987</xdr:rowOff>
    </xdr:to>
    <xdr:pic>
      <xdr:nvPicPr>
        <xdr:cNvPr id="226" name="Imagem 22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36395674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216</xdr:row>
      <xdr:rowOff>20956</xdr:rowOff>
    </xdr:from>
    <xdr:to>
      <xdr:col>9</xdr:col>
      <xdr:colOff>300373</xdr:colOff>
      <xdr:row>216</xdr:row>
      <xdr:rowOff>297380</xdr:rowOff>
    </xdr:to>
    <xdr:pic>
      <xdr:nvPicPr>
        <xdr:cNvPr id="227" name="Imagem 22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36773079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176</xdr:row>
      <xdr:rowOff>33279</xdr:rowOff>
    </xdr:from>
    <xdr:to>
      <xdr:col>2</xdr:col>
      <xdr:colOff>133307</xdr:colOff>
      <xdr:row>176</xdr:row>
      <xdr:rowOff>473583</xdr:rowOff>
    </xdr:to>
    <xdr:pic>
      <xdr:nvPicPr>
        <xdr:cNvPr id="228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28123043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176</xdr:row>
      <xdr:rowOff>34095</xdr:rowOff>
    </xdr:from>
    <xdr:to>
      <xdr:col>12</xdr:col>
      <xdr:colOff>32207</xdr:colOff>
      <xdr:row>176</xdr:row>
      <xdr:rowOff>471483</xdr:rowOff>
    </xdr:to>
    <xdr:pic>
      <xdr:nvPicPr>
        <xdr:cNvPr id="229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28123859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226</xdr:row>
      <xdr:rowOff>27060</xdr:rowOff>
    </xdr:from>
    <xdr:to>
      <xdr:col>1</xdr:col>
      <xdr:colOff>296653</xdr:colOff>
      <xdr:row>226</xdr:row>
      <xdr:rowOff>304429</xdr:rowOff>
    </xdr:to>
    <xdr:pic>
      <xdr:nvPicPr>
        <xdr:cNvPr id="230" name="Imagem 22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3902564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228</xdr:row>
      <xdr:rowOff>24354</xdr:rowOff>
    </xdr:from>
    <xdr:to>
      <xdr:col>1</xdr:col>
      <xdr:colOff>299359</xdr:colOff>
      <xdr:row>228</xdr:row>
      <xdr:rowOff>301723</xdr:rowOff>
    </xdr:to>
    <xdr:pic>
      <xdr:nvPicPr>
        <xdr:cNvPr id="231" name="Imagem 23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3940034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230</xdr:row>
      <xdr:rowOff>24353</xdr:rowOff>
    </xdr:from>
    <xdr:to>
      <xdr:col>1</xdr:col>
      <xdr:colOff>299358</xdr:colOff>
      <xdr:row>230</xdr:row>
      <xdr:rowOff>302116</xdr:rowOff>
    </xdr:to>
    <xdr:pic>
      <xdr:nvPicPr>
        <xdr:cNvPr id="232" name="Imagem 23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3977774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226</xdr:row>
      <xdr:rowOff>26045</xdr:rowOff>
    </xdr:from>
    <xdr:to>
      <xdr:col>5</xdr:col>
      <xdr:colOff>293138</xdr:colOff>
      <xdr:row>226</xdr:row>
      <xdr:rowOff>303414</xdr:rowOff>
    </xdr:to>
    <xdr:pic>
      <xdr:nvPicPr>
        <xdr:cNvPr id="233" name="Imagem 23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3902463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228</xdr:row>
      <xdr:rowOff>24679</xdr:rowOff>
    </xdr:from>
    <xdr:to>
      <xdr:col>5</xdr:col>
      <xdr:colOff>295844</xdr:colOff>
      <xdr:row>228</xdr:row>
      <xdr:rowOff>300708</xdr:rowOff>
    </xdr:to>
    <xdr:pic>
      <xdr:nvPicPr>
        <xdr:cNvPr id="234" name="Imagem 23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39400670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230</xdr:row>
      <xdr:rowOff>24677</xdr:rowOff>
    </xdr:from>
    <xdr:to>
      <xdr:col>5</xdr:col>
      <xdr:colOff>295843</xdr:colOff>
      <xdr:row>230</xdr:row>
      <xdr:rowOff>301101</xdr:rowOff>
    </xdr:to>
    <xdr:pic>
      <xdr:nvPicPr>
        <xdr:cNvPr id="235" name="Imagem 23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39778073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226</xdr:row>
      <xdr:rowOff>26046</xdr:rowOff>
    </xdr:from>
    <xdr:to>
      <xdr:col>9</xdr:col>
      <xdr:colOff>300579</xdr:colOff>
      <xdr:row>226</xdr:row>
      <xdr:rowOff>303415</xdr:rowOff>
    </xdr:to>
    <xdr:pic>
      <xdr:nvPicPr>
        <xdr:cNvPr id="236" name="Imagem 23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3902463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228</xdr:row>
      <xdr:rowOff>24680</xdr:rowOff>
    </xdr:from>
    <xdr:to>
      <xdr:col>9</xdr:col>
      <xdr:colOff>303285</xdr:colOff>
      <xdr:row>228</xdr:row>
      <xdr:rowOff>300709</xdr:rowOff>
    </xdr:to>
    <xdr:pic>
      <xdr:nvPicPr>
        <xdr:cNvPr id="237" name="Imagem 23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3940067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230</xdr:row>
      <xdr:rowOff>24678</xdr:rowOff>
    </xdr:from>
    <xdr:to>
      <xdr:col>9</xdr:col>
      <xdr:colOff>303284</xdr:colOff>
      <xdr:row>230</xdr:row>
      <xdr:rowOff>301102</xdr:rowOff>
    </xdr:to>
    <xdr:pic>
      <xdr:nvPicPr>
        <xdr:cNvPr id="238" name="Imagem 23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3977807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236</xdr:row>
      <xdr:rowOff>27060</xdr:rowOff>
    </xdr:from>
    <xdr:to>
      <xdr:col>1</xdr:col>
      <xdr:colOff>300469</xdr:colOff>
      <xdr:row>236</xdr:row>
      <xdr:rowOff>304429</xdr:rowOff>
    </xdr:to>
    <xdr:pic>
      <xdr:nvPicPr>
        <xdr:cNvPr id="239" name="Imagem 23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4114630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238</xdr:row>
      <xdr:rowOff>24354</xdr:rowOff>
    </xdr:from>
    <xdr:to>
      <xdr:col>1</xdr:col>
      <xdr:colOff>303175</xdr:colOff>
      <xdr:row>238</xdr:row>
      <xdr:rowOff>301723</xdr:rowOff>
    </xdr:to>
    <xdr:pic>
      <xdr:nvPicPr>
        <xdr:cNvPr id="240" name="Imagem 23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4152100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240</xdr:row>
      <xdr:rowOff>24353</xdr:rowOff>
    </xdr:from>
    <xdr:to>
      <xdr:col>1</xdr:col>
      <xdr:colOff>303174</xdr:colOff>
      <xdr:row>240</xdr:row>
      <xdr:rowOff>302116</xdr:rowOff>
    </xdr:to>
    <xdr:pic>
      <xdr:nvPicPr>
        <xdr:cNvPr id="241" name="Imagem 24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4189841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236</xdr:row>
      <xdr:rowOff>26045</xdr:rowOff>
    </xdr:from>
    <xdr:to>
      <xdr:col>5</xdr:col>
      <xdr:colOff>296955</xdr:colOff>
      <xdr:row>236</xdr:row>
      <xdr:rowOff>303414</xdr:rowOff>
    </xdr:to>
    <xdr:pic>
      <xdr:nvPicPr>
        <xdr:cNvPr id="242" name="Imagem 24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41145290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238</xdr:row>
      <xdr:rowOff>24678</xdr:rowOff>
    </xdr:from>
    <xdr:to>
      <xdr:col>5</xdr:col>
      <xdr:colOff>299661</xdr:colOff>
      <xdr:row>238</xdr:row>
      <xdr:rowOff>300708</xdr:rowOff>
    </xdr:to>
    <xdr:pic>
      <xdr:nvPicPr>
        <xdr:cNvPr id="243" name="Imagem 24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41521329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240</xdr:row>
      <xdr:rowOff>24677</xdr:rowOff>
    </xdr:from>
    <xdr:to>
      <xdr:col>5</xdr:col>
      <xdr:colOff>299660</xdr:colOff>
      <xdr:row>240</xdr:row>
      <xdr:rowOff>301101</xdr:rowOff>
    </xdr:to>
    <xdr:pic>
      <xdr:nvPicPr>
        <xdr:cNvPr id="244" name="Imagem 24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41898734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236</xdr:row>
      <xdr:rowOff>26046</xdr:rowOff>
    </xdr:from>
    <xdr:to>
      <xdr:col>9</xdr:col>
      <xdr:colOff>293234</xdr:colOff>
      <xdr:row>236</xdr:row>
      <xdr:rowOff>303415</xdr:rowOff>
    </xdr:to>
    <xdr:pic>
      <xdr:nvPicPr>
        <xdr:cNvPr id="245" name="Imagem 24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4114529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238</xdr:row>
      <xdr:rowOff>24679</xdr:rowOff>
    </xdr:from>
    <xdr:to>
      <xdr:col>9</xdr:col>
      <xdr:colOff>295940</xdr:colOff>
      <xdr:row>238</xdr:row>
      <xdr:rowOff>300709</xdr:rowOff>
    </xdr:to>
    <xdr:pic>
      <xdr:nvPicPr>
        <xdr:cNvPr id="246" name="Imagem 24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4152133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240</xdr:row>
      <xdr:rowOff>24678</xdr:rowOff>
    </xdr:from>
    <xdr:to>
      <xdr:col>9</xdr:col>
      <xdr:colOff>295939</xdr:colOff>
      <xdr:row>240</xdr:row>
      <xdr:rowOff>301102</xdr:rowOff>
    </xdr:to>
    <xdr:pic>
      <xdr:nvPicPr>
        <xdr:cNvPr id="247" name="Imagem 24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41898735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246</xdr:row>
      <xdr:rowOff>27060</xdr:rowOff>
    </xdr:from>
    <xdr:to>
      <xdr:col>1</xdr:col>
      <xdr:colOff>300469</xdr:colOff>
      <xdr:row>246</xdr:row>
      <xdr:rowOff>304429</xdr:rowOff>
    </xdr:to>
    <xdr:pic>
      <xdr:nvPicPr>
        <xdr:cNvPr id="248" name="Imagem 24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4326696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248</xdr:row>
      <xdr:rowOff>24354</xdr:rowOff>
    </xdr:from>
    <xdr:to>
      <xdr:col>1</xdr:col>
      <xdr:colOff>303175</xdr:colOff>
      <xdr:row>248</xdr:row>
      <xdr:rowOff>301723</xdr:rowOff>
    </xdr:to>
    <xdr:pic>
      <xdr:nvPicPr>
        <xdr:cNvPr id="249" name="Imagem 24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4364166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250</xdr:row>
      <xdr:rowOff>24353</xdr:rowOff>
    </xdr:from>
    <xdr:to>
      <xdr:col>1</xdr:col>
      <xdr:colOff>303174</xdr:colOff>
      <xdr:row>250</xdr:row>
      <xdr:rowOff>302116</xdr:rowOff>
    </xdr:to>
    <xdr:pic>
      <xdr:nvPicPr>
        <xdr:cNvPr id="250" name="Imagem 24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4401907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246</xdr:row>
      <xdr:rowOff>29768</xdr:rowOff>
    </xdr:from>
    <xdr:to>
      <xdr:col>5</xdr:col>
      <xdr:colOff>295396</xdr:colOff>
      <xdr:row>246</xdr:row>
      <xdr:rowOff>307137</xdr:rowOff>
    </xdr:to>
    <xdr:pic>
      <xdr:nvPicPr>
        <xdr:cNvPr id="251" name="Imagem 25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43269674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248</xdr:row>
      <xdr:rowOff>28402</xdr:rowOff>
    </xdr:from>
    <xdr:to>
      <xdr:col>5</xdr:col>
      <xdr:colOff>298102</xdr:colOff>
      <xdr:row>248</xdr:row>
      <xdr:rowOff>304431</xdr:rowOff>
    </xdr:to>
    <xdr:pic>
      <xdr:nvPicPr>
        <xdr:cNvPr id="252" name="Imagem 25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4364571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250</xdr:row>
      <xdr:rowOff>28401</xdr:rowOff>
    </xdr:from>
    <xdr:to>
      <xdr:col>5</xdr:col>
      <xdr:colOff>298101</xdr:colOff>
      <xdr:row>250</xdr:row>
      <xdr:rowOff>304824</xdr:rowOff>
    </xdr:to>
    <xdr:pic>
      <xdr:nvPicPr>
        <xdr:cNvPr id="253" name="Imagem 25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44023118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246</xdr:row>
      <xdr:rowOff>22326</xdr:rowOff>
    </xdr:from>
    <xdr:to>
      <xdr:col>9</xdr:col>
      <xdr:colOff>302838</xdr:colOff>
      <xdr:row>246</xdr:row>
      <xdr:rowOff>299695</xdr:rowOff>
    </xdr:to>
    <xdr:pic>
      <xdr:nvPicPr>
        <xdr:cNvPr id="254" name="Imagem 25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4326223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248</xdr:row>
      <xdr:rowOff>24681</xdr:rowOff>
    </xdr:from>
    <xdr:to>
      <xdr:col>9</xdr:col>
      <xdr:colOff>305544</xdr:colOff>
      <xdr:row>248</xdr:row>
      <xdr:rowOff>300710</xdr:rowOff>
    </xdr:to>
    <xdr:pic>
      <xdr:nvPicPr>
        <xdr:cNvPr id="255" name="Imagem 25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43641992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250</xdr:row>
      <xdr:rowOff>24680</xdr:rowOff>
    </xdr:from>
    <xdr:to>
      <xdr:col>9</xdr:col>
      <xdr:colOff>305543</xdr:colOff>
      <xdr:row>250</xdr:row>
      <xdr:rowOff>301103</xdr:rowOff>
    </xdr:to>
    <xdr:pic>
      <xdr:nvPicPr>
        <xdr:cNvPr id="256" name="Imagem 25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44019397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256</xdr:row>
      <xdr:rowOff>27060</xdr:rowOff>
    </xdr:from>
    <xdr:to>
      <xdr:col>1</xdr:col>
      <xdr:colOff>291580</xdr:colOff>
      <xdr:row>256</xdr:row>
      <xdr:rowOff>304429</xdr:rowOff>
    </xdr:to>
    <xdr:pic>
      <xdr:nvPicPr>
        <xdr:cNvPr id="257" name="Imagem 25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453876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258</xdr:row>
      <xdr:rowOff>24354</xdr:rowOff>
    </xdr:from>
    <xdr:to>
      <xdr:col>1</xdr:col>
      <xdr:colOff>294286</xdr:colOff>
      <xdr:row>258</xdr:row>
      <xdr:rowOff>301723</xdr:rowOff>
    </xdr:to>
    <xdr:pic>
      <xdr:nvPicPr>
        <xdr:cNvPr id="258" name="Imagem 25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457623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260</xdr:row>
      <xdr:rowOff>24353</xdr:rowOff>
    </xdr:from>
    <xdr:to>
      <xdr:col>1</xdr:col>
      <xdr:colOff>294285</xdr:colOff>
      <xdr:row>260</xdr:row>
      <xdr:rowOff>302116</xdr:rowOff>
    </xdr:to>
    <xdr:pic>
      <xdr:nvPicPr>
        <xdr:cNvPr id="259" name="Imagem 25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4613973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256</xdr:row>
      <xdr:rowOff>26044</xdr:rowOff>
    </xdr:from>
    <xdr:to>
      <xdr:col>5</xdr:col>
      <xdr:colOff>297668</xdr:colOff>
      <xdr:row>256</xdr:row>
      <xdr:rowOff>303413</xdr:rowOff>
    </xdr:to>
    <xdr:pic>
      <xdr:nvPicPr>
        <xdr:cNvPr id="260" name="Imagem 25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45386610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258</xdr:row>
      <xdr:rowOff>24677</xdr:rowOff>
    </xdr:from>
    <xdr:to>
      <xdr:col>5</xdr:col>
      <xdr:colOff>300374</xdr:colOff>
      <xdr:row>258</xdr:row>
      <xdr:rowOff>300707</xdr:rowOff>
    </xdr:to>
    <xdr:pic>
      <xdr:nvPicPr>
        <xdr:cNvPr id="261" name="Imagem 26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45762649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260</xdr:row>
      <xdr:rowOff>24676</xdr:rowOff>
    </xdr:from>
    <xdr:to>
      <xdr:col>5</xdr:col>
      <xdr:colOff>300373</xdr:colOff>
      <xdr:row>260</xdr:row>
      <xdr:rowOff>301100</xdr:rowOff>
    </xdr:to>
    <xdr:pic>
      <xdr:nvPicPr>
        <xdr:cNvPr id="262" name="Imagem 26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46140053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256</xdr:row>
      <xdr:rowOff>22324</xdr:rowOff>
    </xdr:from>
    <xdr:to>
      <xdr:col>9</xdr:col>
      <xdr:colOff>297668</xdr:colOff>
      <xdr:row>256</xdr:row>
      <xdr:rowOff>299693</xdr:rowOff>
    </xdr:to>
    <xdr:pic>
      <xdr:nvPicPr>
        <xdr:cNvPr id="263" name="Imagem 26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45382890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258</xdr:row>
      <xdr:rowOff>20957</xdr:rowOff>
    </xdr:from>
    <xdr:to>
      <xdr:col>9</xdr:col>
      <xdr:colOff>300374</xdr:colOff>
      <xdr:row>258</xdr:row>
      <xdr:rowOff>296987</xdr:rowOff>
    </xdr:to>
    <xdr:pic>
      <xdr:nvPicPr>
        <xdr:cNvPr id="264" name="Imagem 26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45758929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260</xdr:row>
      <xdr:rowOff>20956</xdr:rowOff>
    </xdr:from>
    <xdr:to>
      <xdr:col>9</xdr:col>
      <xdr:colOff>300373</xdr:colOff>
      <xdr:row>260</xdr:row>
      <xdr:rowOff>297380</xdr:rowOff>
    </xdr:to>
    <xdr:pic>
      <xdr:nvPicPr>
        <xdr:cNvPr id="265" name="Imagem 26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46136333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220</xdr:row>
      <xdr:rowOff>33279</xdr:rowOff>
    </xdr:from>
    <xdr:to>
      <xdr:col>2</xdr:col>
      <xdr:colOff>133307</xdr:colOff>
      <xdr:row>220</xdr:row>
      <xdr:rowOff>473583</xdr:rowOff>
    </xdr:to>
    <xdr:pic>
      <xdr:nvPicPr>
        <xdr:cNvPr id="266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37486298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220</xdr:row>
      <xdr:rowOff>34095</xdr:rowOff>
    </xdr:from>
    <xdr:to>
      <xdr:col>12</xdr:col>
      <xdr:colOff>32207</xdr:colOff>
      <xdr:row>220</xdr:row>
      <xdr:rowOff>471483</xdr:rowOff>
    </xdr:to>
    <xdr:pic>
      <xdr:nvPicPr>
        <xdr:cNvPr id="267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37487114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270</xdr:row>
      <xdr:rowOff>27060</xdr:rowOff>
    </xdr:from>
    <xdr:to>
      <xdr:col>1</xdr:col>
      <xdr:colOff>296653</xdr:colOff>
      <xdr:row>270</xdr:row>
      <xdr:rowOff>304429</xdr:rowOff>
    </xdr:to>
    <xdr:pic>
      <xdr:nvPicPr>
        <xdr:cNvPr id="306" name="Imagem 30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4838890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272</xdr:row>
      <xdr:rowOff>24354</xdr:rowOff>
    </xdr:from>
    <xdr:to>
      <xdr:col>1</xdr:col>
      <xdr:colOff>299359</xdr:colOff>
      <xdr:row>272</xdr:row>
      <xdr:rowOff>301723</xdr:rowOff>
    </xdr:to>
    <xdr:pic>
      <xdr:nvPicPr>
        <xdr:cNvPr id="307" name="Imagem 30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4876359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274</xdr:row>
      <xdr:rowOff>24353</xdr:rowOff>
    </xdr:from>
    <xdr:to>
      <xdr:col>1</xdr:col>
      <xdr:colOff>299358</xdr:colOff>
      <xdr:row>274</xdr:row>
      <xdr:rowOff>302116</xdr:rowOff>
    </xdr:to>
    <xdr:pic>
      <xdr:nvPicPr>
        <xdr:cNvPr id="308" name="Imagem 30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4914100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270</xdr:row>
      <xdr:rowOff>26045</xdr:rowOff>
    </xdr:from>
    <xdr:to>
      <xdr:col>5</xdr:col>
      <xdr:colOff>293138</xdr:colOff>
      <xdr:row>270</xdr:row>
      <xdr:rowOff>303414</xdr:rowOff>
    </xdr:to>
    <xdr:pic>
      <xdr:nvPicPr>
        <xdr:cNvPr id="309" name="Imagem 30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4838788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272</xdr:row>
      <xdr:rowOff>24679</xdr:rowOff>
    </xdr:from>
    <xdr:to>
      <xdr:col>5</xdr:col>
      <xdr:colOff>295844</xdr:colOff>
      <xdr:row>272</xdr:row>
      <xdr:rowOff>300708</xdr:rowOff>
    </xdr:to>
    <xdr:pic>
      <xdr:nvPicPr>
        <xdr:cNvPr id="310" name="Imagem 30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48763924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274</xdr:row>
      <xdr:rowOff>24677</xdr:rowOff>
    </xdr:from>
    <xdr:to>
      <xdr:col>5</xdr:col>
      <xdr:colOff>295843</xdr:colOff>
      <xdr:row>274</xdr:row>
      <xdr:rowOff>301101</xdr:rowOff>
    </xdr:to>
    <xdr:pic>
      <xdr:nvPicPr>
        <xdr:cNvPr id="311" name="Imagem 31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49141328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270</xdr:row>
      <xdr:rowOff>26046</xdr:rowOff>
    </xdr:from>
    <xdr:to>
      <xdr:col>9</xdr:col>
      <xdr:colOff>300579</xdr:colOff>
      <xdr:row>270</xdr:row>
      <xdr:rowOff>303415</xdr:rowOff>
    </xdr:to>
    <xdr:pic>
      <xdr:nvPicPr>
        <xdr:cNvPr id="312" name="Imagem 31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4838788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272</xdr:row>
      <xdr:rowOff>24680</xdr:rowOff>
    </xdr:from>
    <xdr:to>
      <xdr:col>9</xdr:col>
      <xdr:colOff>303285</xdr:colOff>
      <xdr:row>272</xdr:row>
      <xdr:rowOff>300709</xdr:rowOff>
    </xdr:to>
    <xdr:pic>
      <xdr:nvPicPr>
        <xdr:cNvPr id="313" name="Imagem 31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4876392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274</xdr:row>
      <xdr:rowOff>24678</xdr:rowOff>
    </xdr:from>
    <xdr:to>
      <xdr:col>9</xdr:col>
      <xdr:colOff>303284</xdr:colOff>
      <xdr:row>274</xdr:row>
      <xdr:rowOff>301102</xdr:rowOff>
    </xdr:to>
    <xdr:pic>
      <xdr:nvPicPr>
        <xdr:cNvPr id="314" name="Imagem 31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49141329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280</xdr:row>
      <xdr:rowOff>27060</xdr:rowOff>
    </xdr:from>
    <xdr:to>
      <xdr:col>1</xdr:col>
      <xdr:colOff>300469</xdr:colOff>
      <xdr:row>280</xdr:row>
      <xdr:rowOff>304429</xdr:rowOff>
    </xdr:to>
    <xdr:pic>
      <xdr:nvPicPr>
        <xdr:cNvPr id="315" name="Imagem 31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050956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282</xdr:row>
      <xdr:rowOff>24354</xdr:rowOff>
    </xdr:from>
    <xdr:to>
      <xdr:col>1</xdr:col>
      <xdr:colOff>303175</xdr:colOff>
      <xdr:row>282</xdr:row>
      <xdr:rowOff>301723</xdr:rowOff>
    </xdr:to>
    <xdr:pic>
      <xdr:nvPicPr>
        <xdr:cNvPr id="316" name="Imagem 31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5088426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284</xdr:row>
      <xdr:rowOff>24353</xdr:rowOff>
    </xdr:from>
    <xdr:to>
      <xdr:col>1</xdr:col>
      <xdr:colOff>303174</xdr:colOff>
      <xdr:row>284</xdr:row>
      <xdr:rowOff>302116</xdr:rowOff>
    </xdr:to>
    <xdr:pic>
      <xdr:nvPicPr>
        <xdr:cNvPr id="317" name="Imagem 31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5126166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280</xdr:row>
      <xdr:rowOff>26045</xdr:rowOff>
    </xdr:from>
    <xdr:to>
      <xdr:col>5</xdr:col>
      <xdr:colOff>296955</xdr:colOff>
      <xdr:row>280</xdr:row>
      <xdr:rowOff>303414</xdr:rowOff>
    </xdr:to>
    <xdr:pic>
      <xdr:nvPicPr>
        <xdr:cNvPr id="318" name="Imagem 31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5050854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282</xdr:row>
      <xdr:rowOff>24678</xdr:rowOff>
    </xdr:from>
    <xdr:to>
      <xdr:col>5</xdr:col>
      <xdr:colOff>299661</xdr:colOff>
      <xdr:row>282</xdr:row>
      <xdr:rowOff>300708</xdr:rowOff>
    </xdr:to>
    <xdr:pic>
      <xdr:nvPicPr>
        <xdr:cNvPr id="319" name="Imagem 31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50884584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284</xdr:row>
      <xdr:rowOff>24677</xdr:rowOff>
    </xdr:from>
    <xdr:to>
      <xdr:col>5</xdr:col>
      <xdr:colOff>299660</xdr:colOff>
      <xdr:row>284</xdr:row>
      <xdr:rowOff>301101</xdr:rowOff>
    </xdr:to>
    <xdr:pic>
      <xdr:nvPicPr>
        <xdr:cNvPr id="320" name="Imagem 31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51261988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280</xdr:row>
      <xdr:rowOff>26046</xdr:rowOff>
    </xdr:from>
    <xdr:to>
      <xdr:col>9</xdr:col>
      <xdr:colOff>293234</xdr:colOff>
      <xdr:row>280</xdr:row>
      <xdr:rowOff>303415</xdr:rowOff>
    </xdr:to>
    <xdr:pic>
      <xdr:nvPicPr>
        <xdr:cNvPr id="321" name="Imagem 32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5050854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282</xdr:row>
      <xdr:rowOff>24679</xdr:rowOff>
    </xdr:from>
    <xdr:to>
      <xdr:col>9</xdr:col>
      <xdr:colOff>295940</xdr:colOff>
      <xdr:row>282</xdr:row>
      <xdr:rowOff>300709</xdr:rowOff>
    </xdr:to>
    <xdr:pic>
      <xdr:nvPicPr>
        <xdr:cNvPr id="322" name="Imagem 32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50884585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284</xdr:row>
      <xdr:rowOff>24678</xdr:rowOff>
    </xdr:from>
    <xdr:to>
      <xdr:col>9</xdr:col>
      <xdr:colOff>295939</xdr:colOff>
      <xdr:row>284</xdr:row>
      <xdr:rowOff>301102</xdr:rowOff>
    </xdr:to>
    <xdr:pic>
      <xdr:nvPicPr>
        <xdr:cNvPr id="323" name="Imagem 32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5126198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290</xdr:row>
      <xdr:rowOff>27060</xdr:rowOff>
    </xdr:from>
    <xdr:to>
      <xdr:col>1</xdr:col>
      <xdr:colOff>300469</xdr:colOff>
      <xdr:row>290</xdr:row>
      <xdr:rowOff>304429</xdr:rowOff>
    </xdr:to>
    <xdr:pic>
      <xdr:nvPicPr>
        <xdr:cNvPr id="324" name="Imagem 32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263022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292</xdr:row>
      <xdr:rowOff>24354</xdr:rowOff>
    </xdr:from>
    <xdr:to>
      <xdr:col>1</xdr:col>
      <xdr:colOff>303175</xdr:colOff>
      <xdr:row>292</xdr:row>
      <xdr:rowOff>301723</xdr:rowOff>
    </xdr:to>
    <xdr:pic>
      <xdr:nvPicPr>
        <xdr:cNvPr id="325" name="Imagem 32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5300492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294</xdr:row>
      <xdr:rowOff>24353</xdr:rowOff>
    </xdr:from>
    <xdr:to>
      <xdr:col>1</xdr:col>
      <xdr:colOff>303174</xdr:colOff>
      <xdr:row>294</xdr:row>
      <xdr:rowOff>302116</xdr:rowOff>
    </xdr:to>
    <xdr:pic>
      <xdr:nvPicPr>
        <xdr:cNvPr id="326" name="Imagem 32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5338232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290</xdr:row>
      <xdr:rowOff>29768</xdr:rowOff>
    </xdr:from>
    <xdr:to>
      <xdr:col>5</xdr:col>
      <xdr:colOff>295396</xdr:colOff>
      <xdr:row>290</xdr:row>
      <xdr:rowOff>307137</xdr:rowOff>
    </xdr:to>
    <xdr:pic>
      <xdr:nvPicPr>
        <xdr:cNvPr id="327" name="Imagem 32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5263292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292</xdr:row>
      <xdr:rowOff>28402</xdr:rowOff>
    </xdr:from>
    <xdr:to>
      <xdr:col>5</xdr:col>
      <xdr:colOff>298102</xdr:colOff>
      <xdr:row>292</xdr:row>
      <xdr:rowOff>304431</xdr:rowOff>
    </xdr:to>
    <xdr:pic>
      <xdr:nvPicPr>
        <xdr:cNvPr id="328" name="Imagem 32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53008968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294</xdr:row>
      <xdr:rowOff>28401</xdr:rowOff>
    </xdr:from>
    <xdr:to>
      <xdr:col>5</xdr:col>
      <xdr:colOff>298101</xdr:colOff>
      <xdr:row>294</xdr:row>
      <xdr:rowOff>304824</xdr:rowOff>
    </xdr:to>
    <xdr:pic>
      <xdr:nvPicPr>
        <xdr:cNvPr id="329" name="Imagem 32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5338637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290</xdr:row>
      <xdr:rowOff>22326</xdr:rowOff>
    </xdr:from>
    <xdr:to>
      <xdr:col>9</xdr:col>
      <xdr:colOff>302838</xdr:colOff>
      <xdr:row>290</xdr:row>
      <xdr:rowOff>299695</xdr:rowOff>
    </xdr:to>
    <xdr:pic>
      <xdr:nvPicPr>
        <xdr:cNvPr id="330" name="Imagem 32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5262548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292</xdr:row>
      <xdr:rowOff>24681</xdr:rowOff>
    </xdr:from>
    <xdr:to>
      <xdr:col>9</xdr:col>
      <xdr:colOff>305544</xdr:colOff>
      <xdr:row>292</xdr:row>
      <xdr:rowOff>300710</xdr:rowOff>
    </xdr:to>
    <xdr:pic>
      <xdr:nvPicPr>
        <xdr:cNvPr id="331" name="Imagem 33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53005247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294</xdr:row>
      <xdr:rowOff>24680</xdr:rowOff>
    </xdr:from>
    <xdr:to>
      <xdr:col>9</xdr:col>
      <xdr:colOff>305543</xdr:colOff>
      <xdr:row>294</xdr:row>
      <xdr:rowOff>301103</xdr:rowOff>
    </xdr:to>
    <xdr:pic>
      <xdr:nvPicPr>
        <xdr:cNvPr id="332" name="Imagem 33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53382652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300</xdr:row>
      <xdr:rowOff>27060</xdr:rowOff>
    </xdr:from>
    <xdr:to>
      <xdr:col>1</xdr:col>
      <xdr:colOff>291580</xdr:colOff>
      <xdr:row>300</xdr:row>
      <xdr:rowOff>304429</xdr:rowOff>
    </xdr:to>
    <xdr:pic>
      <xdr:nvPicPr>
        <xdr:cNvPr id="333" name="Imagem 33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5475088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302</xdr:row>
      <xdr:rowOff>24354</xdr:rowOff>
    </xdr:from>
    <xdr:to>
      <xdr:col>1</xdr:col>
      <xdr:colOff>294286</xdr:colOff>
      <xdr:row>302</xdr:row>
      <xdr:rowOff>301723</xdr:rowOff>
    </xdr:to>
    <xdr:pic>
      <xdr:nvPicPr>
        <xdr:cNvPr id="334" name="Imagem 33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5512558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304</xdr:row>
      <xdr:rowOff>24353</xdr:rowOff>
    </xdr:from>
    <xdr:to>
      <xdr:col>1</xdr:col>
      <xdr:colOff>294285</xdr:colOff>
      <xdr:row>304</xdr:row>
      <xdr:rowOff>302116</xdr:rowOff>
    </xdr:to>
    <xdr:pic>
      <xdr:nvPicPr>
        <xdr:cNvPr id="335" name="Imagem 33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5550298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300</xdr:row>
      <xdr:rowOff>26044</xdr:rowOff>
    </xdr:from>
    <xdr:to>
      <xdr:col>5</xdr:col>
      <xdr:colOff>297668</xdr:colOff>
      <xdr:row>300</xdr:row>
      <xdr:rowOff>303413</xdr:rowOff>
    </xdr:to>
    <xdr:pic>
      <xdr:nvPicPr>
        <xdr:cNvPr id="336" name="Imagem 33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54749865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302</xdr:row>
      <xdr:rowOff>24677</xdr:rowOff>
    </xdr:from>
    <xdr:to>
      <xdr:col>5</xdr:col>
      <xdr:colOff>300374</xdr:colOff>
      <xdr:row>302</xdr:row>
      <xdr:rowOff>300707</xdr:rowOff>
    </xdr:to>
    <xdr:pic>
      <xdr:nvPicPr>
        <xdr:cNvPr id="337" name="Imagem 33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55125903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304</xdr:row>
      <xdr:rowOff>24676</xdr:rowOff>
    </xdr:from>
    <xdr:to>
      <xdr:col>5</xdr:col>
      <xdr:colOff>300373</xdr:colOff>
      <xdr:row>304</xdr:row>
      <xdr:rowOff>301100</xdr:rowOff>
    </xdr:to>
    <xdr:pic>
      <xdr:nvPicPr>
        <xdr:cNvPr id="338" name="Imagem 33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55503308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300</xdr:row>
      <xdr:rowOff>22324</xdr:rowOff>
    </xdr:from>
    <xdr:to>
      <xdr:col>9</xdr:col>
      <xdr:colOff>297668</xdr:colOff>
      <xdr:row>300</xdr:row>
      <xdr:rowOff>299693</xdr:rowOff>
    </xdr:to>
    <xdr:pic>
      <xdr:nvPicPr>
        <xdr:cNvPr id="339" name="Imagem 33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54746145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302</xdr:row>
      <xdr:rowOff>20957</xdr:rowOff>
    </xdr:from>
    <xdr:to>
      <xdr:col>9</xdr:col>
      <xdr:colOff>300374</xdr:colOff>
      <xdr:row>302</xdr:row>
      <xdr:rowOff>296987</xdr:rowOff>
    </xdr:to>
    <xdr:pic>
      <xdr:nvPicPr>
        <xdr:cNvPr id="340" name="Imagem 33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55122183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304</xdr:row>
      <xdr:rowOff>20956</xdr:rowOff>
    </xdr:from>
    <xdr:to>
      <xdr:col>9</xdr:col>
      <xdr:colOff>300373</xdr:colOff>
      <xdr:row>304</xdr:row>
      <xdr:rowOff>297380</xdr:rowOff>
    </xdr:to>
    <xdr:pic>
      <xdr:nvPicPr>
        <xdr:cNvPr id="341" name="Imagem 34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55499588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264</xdr:row>
      <xdr:rowOff>33279</xdr:rowOff>
    </xdr:from>
    <xdr:to>
      <xdr:col>2</xdr:col>
      <xdr:colOff>133307</xdr:colOff>
      <xdr:row>264</xdr:row>
      <xdr:rowOff>473583</xdr:rowOff>
    </xdr:to>
    <xdr:pic>
      <xdr:nvPicPr>
        <xdr:cNvPr id="342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46849553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264</xdr:row>
      <xdr:rowOff>34095</xdr:rowOff>
    </xdr:from>
    <xdr:to>
      <xdr:col>12</xdr:col>
      <xdr:colOff>32207</xdr:colOff>
      <xdr:row>264</xdr:row>
      <xdr:rowOff>471483</xdr:rowOff>
    </xdr:to>
    <xdr:pic>
      <xdr:nvPicPr>
        <xdr:cNvPr id="343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46850369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314</xdr:row>
      <xdr:rowOff>27060</xdr:rowOff>
    </xdr:from>
    <xdr:to>
      <xdr:col>1</xdr:col>
      <xdr:colOff>296653</xdr:colOff>
      <xdr:row>314</xdr:row>
      <xdr:rowOff>304429</xdr:rowOff>
    </xdr:to>
    <xdr:pic>
      <xdr:nvPicPr>
        <xdr:cNvPr id="344" name="Imagem 34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5775215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316</xdr:row>
      <xdr:rowOff>24354</xdr:rowOff>
    </xdr:from>
    <xdr:to>
      <xdr:col>1</xdr:col>
      <xdr:colOff>299359</xdr:colOff>
      <xdr:row>316</xdr:row>
      <xdr:rowOff>301723</xdr:rowOff>
    </xdr:to>
    <xdr:pic>
      <xdr:nvPicPr>
        <xdr:cNvPr id="345" name="Imagem 34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5812685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318</xdr:row>
      <xdr:rowOff>24353</xdr:rowOff>
    </xdr:from>
    <xdr:to>
      <xdr:col>1</xdr:col>
      <xdr:colOff>299358</xdr:colOff>
      <xdr:row>318</xdr:row>
      <xdr:rowOff>302116</xdr:rowOff>
    </xdr:to>
    <xdr:pic>
      <xdr:nvPicPr>
        <xdr:cNvPr id="346" name="Imagem 34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5850425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314</xdr:row>
      <xdr:rowOff>26045</xdr:rowOff>
    </xdr:from>
    <xdr:to>
      <xdr:col>5</xdr:col>
      <xdr:colOff>293138</xdr:colOff>
      <xdr:row>314</xdr:row>
      <xdr:rowOff>303414</xdr:rowOff>
    </xdr:to>
    <xdr:pic>
      <xdr:nvPicPr>
        <xdr:cNvPr id="347" name="Imagem 34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5775113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316</xdr:row>
      <xdr:rowOff>24679</xdr:rowOff>
    </xdr:from>
    <xdr:to>
      <xdr:col>5</xdr:col>
      <xdr:colOff>295844</xdr:colOff>
      <xdr:row>316</xdr:row>
      <xdr:rowOff>300708</xdr:rowOff>
    </xdr:to>
    <xdr:pic>
      <xdr:nvPicPr>
        <xdr:cNvPr id="348" name="Imagem 34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58127179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318</xdr:row>
      <xdr:rowOff>24677</xdr:rowOff>
    </xdr:from>
    <xdr:to>
      <xdr:col>5</xdr:col>
      <xdr:colOff>295843</xdr:colOff>
      <xdr:row>318</xdr:row>
      <xdr:rowOff>301101</xdr:rowOff>
    </xdr:to>
    <xdr:pic>
      <xdr:nvPicPr>
        <xdr:cNvPr id="349" name="Imagem 34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58504583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314</xdr:row>
      <xdr:rowOff>26046</xdr:rowOff>
    </xdr:from>
    <xdr:to>
      <xdr:col>9</xdr:col>
      <xdr:colOff>300579</xdr:colOff>
      <xdr:row>314</xdr:row>
      <xdr:rowOff>303415</xdr:rowOff>
    </xdr:to>
    <xdr:pic>
      <xdr:nvPicPr>
        <xdr:cNvPr id="350" name="Imagem 34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5775114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316</xdr:row>
      <xdr:rowOff>24680</xdr:rowOff>
    </xdr:from>
    <xdr:to>
      <xdr:col>9</xdr:col>
      <xdr:colOff>303285</xdr:colOff>
      <xdr:row>316</xdr:row>
      <xdr:rowOff>300709</xdr:rowOff>
    </xdr:to>
    <xdr:pic>
      <xdr:nvPicPr>
        <xdr:cNvPr id="351" name="Imagem 35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58127180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318</xdr:row>
      <xdr:rowOff>24678</xdr:rowOff>
    </xdr:from>
    <xdr:to>
      <xdr:col>9</xdr:col>
      <xdr:colOff>303284</xdr:colOff>
      <xdr:row>318</xdr:row>
      <xdr:rowOff>301102</xdr:rowOff>
    </xdr:to>
    <xdr:pic>
      <xdr:nvPicPr>
        <xdr:cNvPr id="352" name="Imagem 35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5850458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324</xdr:row>
      <xdr:rowOff>27060</xdr:rowOff>
    </xdr:from>
    <xdr:to>
      <xdr:col>1</xdr:col>
      <xdr:colOff>300469</xdr:colOff>
      <xdr:row>324</xdr:row>
      <xdr:rowOff>304429</xdr:rowOff>
    </xdr:to>
    <xdr:pic>
      <xdr:nvPicPr>
        <xdr:cNvPr id="353" name="Imagem 35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987281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326</xdr:row>
      <xdr:rowOff>24354</xdr:rowOff>
    </xdr:from>
    <xdr:to>
      <xdr:col>1</xdr:col>
      <xdr:colOff>303175</xdr:colOff>
      <xdr:row>326</xdr:row>
      <xdr:rowOff>301723</xdr:rowOff>
    </xdr:to>
    <xdr:pic>
      <xdr:nvPicPr>
        <xdr:cNvPr id="354" name="Imagem 35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024751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328</xdr:row>
      <xdr:rowOff>24353</xdr:rowOff>
    </xdr:from>
    <xdr:to>
      <xdr:col>1</xdr:col>
      <xdr:colOff>303174</xdr:colOff>
      <xdr:row>328</xdr:row>
      <xdr:rowOff>302116</xdr:rowOff>
    </xdr:to>
    <xdr:pic>
      <xdr:nvPicPr>
        <xdr:cNvPr id="355" name="Imagem 35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062491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324</xdr:row>
      <xdr:rowOff>26045</xdr:rowOff>
    </xdr:from>
    <xdr:to>
      <xdr:col>5</xdr:col>
      <xdr:colOff>296955</xdr:colOff>
      <xdr:row>324</xdr:row>
      <xdr:rowOff>303414</xdr:rowOff>
    </xdr:to>
    <xdr:pic>
      <xdr:nvPicPr>
        <xdr:cNvPr id="356" name="Imagem 35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59871800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326</xdr:row>
      <xdr:rowOff>24678</xdr:rowOff>
    </xdr:from>
    <xdr:to>
      <xdr:col>5</xdr:col>
      <xdr:colOff>299661</xdr:colOff>
      <xdr:row>326</xdr:row>
      <xdr:rowOff>300708</xdr:rowOff>
    </xdr:to>
    <xdr:pic>
      <xdr:nvPicPr>
        <xdr:cNvPr id="357" name="Imagem 35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60247838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328</xdr:row>
      <xdr:rowOff>24677</xdr:rowOff>
    </xdr:from>
    <xdr:to>
      <xdr:col>5</xdr:col>
      <xdr:colOff>299660</xdr:colOff>
      <xdr:row>328</xdr:row>
      <xdr:rowOff>301101</xdr:rowOff>
    </xdr:to>
    <xdr:pic>
      <xdr:nvPicPr>
        <xdr:cNvPr id="358" name="Imagem 35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60625243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324</xdr:row>
      <xdr:rowOff>26046</xdr:rowOff>
    </xdr:from>
    <xdr:to>
      <xdr:col>9</xdr:col>
      <xdr:colOff>293234</xdr:colOff>
      <xdr:row>324</xdr:row>
      <xdr:rowOff>303415</xdr:rowOff>
    </xdr:to>
    <xdr:pic>
      <xdr:nvPicPr>
        <xdr:cNvPr id="359" name="Imagem 35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5987180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326</xdr:row>
      <xdr:rowOff>24679</xdr:rowOff>
    </xdr:from>
    <xdr:to>
      <xdr:col>9</xdr:col>
      <xdr:colOff>295940</xdr:colOff>
      <xdr:row>326</xdr:row>
      <xdr:rowOff>300709</xdr:rowOff>
    </xdr:to>
    <xdr:pic>
      <xdr:nvPicPr>
        <xdr:cNvPr id="360" name="Imagem 35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60247839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328</xdr:row>
      <xdr:rowOff>24678</xdr:rowOff>
    </xdr:from>
    <xdr:to>
      <xdr:col>9</xdr:col>
      <xdr:colOff>295939</xdr:colOff>
      <xdr:row>328</xdr:row>
      <xdr:rowOff>301102</xdr:rowOff>
    </xdr:to>
    <xdr:pic>
      <xdr:nvPicPr>
        <xdr:cNvPr id="361" name="Imagem 36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60625244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334</xdr:row>
      <xdr:rowOff>27060</xdr:rowOff>
    </xdr:from>
    <xdr:to>
      <xdr:col>1</xdr:col>
      <xdr:colOff>300469</xdr:colOff>
      <xdr:row>334</xdr:row>
      <xdr:rowOff>304429</xdr:rowOff>
    </xdr:to>
    <xdr:pic>
      <xdr:nvPicPr>
        <xdr:cNvPr id="362" name="Imagem 36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6199347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336</xdr:row>
      <xdr:rowOff>24354</xdr:rowOff>
    </xdr:from>
    <xdr:to>
      <xdr:col>1</xdr:col>
      <xdr:colOff>303175</xdr:colOff>
      <xdr:row>336</xdr:row>
      <xdr:rowOff>301723</xdr:rowOff>
    </xdr:to>
    <xdr:pic>
      <xdr:nvPicPr>
        <xdr:cNvPr id="363" name="Imagem 36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236817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338</xdr:row>
      <xdr:rowOff>24353</xdr:rowOff>
    </xdr:from>
    <xdr:to>
      <xdr:col>1</xdr:col>
      <xdr:colOff>303174</xdr:colOff>
      <xdr:row>338</xdr:row>
      <xdr:rowOff>302116</xdr:rowOff>
    </xdr:to>
    <xdr:pic>
      <xdr:nvPicPr>
        <xdr:cNvPr id="364" name="Imagem 36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274557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334</xdr:row>
      <xdr:rowOff>29768</xdr:rowOff>
    </xdr:from>
    <xdr:to>
      <xdr:col>5</xdr:col>
      <xdr:colOff>295396</xdr:colOff>
      <xdr:row>334</xdr:row>
      <xdr:rowOff>307137</xdr:rowOff>
    </xdr:to>
    <xdr:pic>
      <xdr:nvPicPr>
        <xdr:cNvPr id="365" name="Imagem 36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61996183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336</xdr:row>
      <xdr:rowOff>28402</xdr:rowOff>
    </xdr:from>
    <xdr:to>
      <xdr:col>5</xdr:col>
      <xdr:colOff>298102</xdr:colOff>
      <xdr:row>336</xdr:row>
      <xdr:rowOff>304431</xdr:rowOff>
    </xdr:to>
    <xdr:pic>
      <xdr:nvPicPr>
        <xdr:cNvPr id="366" name="Imagem 36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6237222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338</xdr:row>
      <xdr:rowOff>28401</xdr:rowOff>
    </xdr:from>
    <xdr:to>
      <xdr:col>5</xdr:col>
      <xdr:colOff>298101</xdr:colOff>
      <xdr:row>338</xdr:row>
      <xdr:rowOff>304824</xdr:rowOff>
    </xdr:to>
    <xdr:pic>
      <xdr:nvPicPr>
        <xdr:cNvPr id="367" name="Imagem 36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62749627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334</xdr:row>
      <xdr:rowOff>22326</xdr:rowOff>
    </xdr:from>
    <xdr:to>
      <xdr:col>9</xdr:col>
      <xdr:colOff>302838</xdr:colOff>
      <xdr:row>334</xdr:row>
      <xdr:rowOff>299695</xdr:rowOff>
    </xdr:to>
    <xdr:pic>
      <xdr:nvPicPr>
        <xdr:cNvPr id="368" name="Imagem 36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6198874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336</xdr:row>
      <xdr:rowOff>24681</xdr:rowOff>
    </xdr:from>
    <xdr:to>
      <xdr:col>9</xdr:col>
      <xdr:colOff>305544</xdr:colOff>
      <xdr:row>336</xdr:row>
      <xdr:rowOff>300710</xdr:rowOff>
    </xdr:to>
    <xdr:pic>
      <xdr:nvPicPr>
        <xdr:cNvPr id="369" name="Imagem 36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62368502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338</xdr:row>
      <xdr:rowOff>24680</xdr:rowOff>
    </xdr:from>
    <xdr:to>
      <xdr:col>9</xdr:col>
      <xdr:colOff>305543</xdr:colOff>
      <xdr:row>338</xdr:row>
      <xdr:rowOff>301103</xdr:rowOff>
    </xdr:to>
    <xdr:pic>
      <xdr:nvPicPr>
        <xdr:cNvPr id="370" name="Imagem 36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62745906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344</xdr:row>
      <xdr:rowOff>27060</xdr:rowOff>
    </xdr:from>
    <xdr:to>
      <xdr:col>1</xdr:col>
      <xdr:colOff>291580</xdr:colOff>
      <xdr:row>344</xdr:row>
      <xdr:rowOff>304429</xdr:rowOff>
    </xdr:to>
    <xdr:pic>
      <xdr:nvPicPr>
        <xdr:cNvPr id="371" name="Imagem 37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641141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346</xdr:row>
      <xdr:rowOff>24354</xdr:rowOff>
    </xdr:from>
    <xdr:to>
      <xdr:col>1</xdr:col>
      <xdr:colOff>294286</xdr:colOff>
      <xdr:row>346</xdr:row>
      <xdr:rowOff>301723</xdr:rowOff>
    </xdr:to>
    <xdr:pic>
      <xdr:nvPicPr>
        <xdr:cNvPr id="372" name="Imagem 37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644888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348</xdr:row>
      <xdr:rowOff>24353</xdr:rowOff>
    </xdr:from>
    <xdr:to>
      <xdr:col>1</xdr:col>
      <xdr:colOff>294285</xdr:colOff>
      <xdr:row>348</xdr:row>
      <xdr:rowOff>302116</xdr:rowOff>
    </xdr:to>
    <xdr:pic>
      <xdr:nvPicPr>
        <xdr:cNvPr id="373" name="Imagem 37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6486624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344</xdr:row>
      <xdr:rowOff>26044</xdr:rowOff>
    </xdr:from>
    <xdr:to>
      <xdr:col>5</xdr:col>
      <xdr:colOff>297668</xdr:colOff>
      <xdr:row>344</xdr:row>
      <xdr:rowOff>303413</xdr:rowOff>
    </xdr:to>
    <xdr:pic>
      <xdr:nvPicPr>
        <xdr:cNvPr id="374" name="Imagem 37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64113119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346</xdr:row>
      <xdr:rowOff>24677</xdr:rowOff>
    </xdr:from>
    <xdr:to>
      <xdr:col>5</xdr:col>
      <xdr:colOff>300374</xdr:colOff>
      <xdr:row>346</xdr:row>
      <xdr:rowOff>300707</xdr:rowOff>
    </xdr:to>
    <xdr:pic>
      <xdr:nvPicPr>
        <xdr:cNvPr id="375" name="Imagem 37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64489158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348</xdr:row>
      <xdr:rowOff>24676</xdr:rowOff>
    </xdr:from>
    <xdr:to>
      <xdr:col>5</xdr:col>
      <xdr:colOff>300373</xdr:colOff>
      <xdr:row>348</xdr:row>
      <xdr:rowOff>301100</xdr:rowOff>
    </xdr:to>
    <xdr:pic>
      <xdr:nvPicPr>
        <xdr:cNvPr id="376" name="Imagem 37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64866563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344</xdr:row>
      <xdr:rowOff>22324</xdr:rowOff>
    </xdr:from>
    <xdr:to>
      <xdr:col>9</xdr:col>
      <xdr:colOff>297668</xdr:colOff>
      <xdr:row>344</xdr:row>
      <xdr:rowOff>299693</xdr:rowOff>
    </xdr:to>
    <xdr:pic>
      <xdr:nvPicPr>
        <xdr:cNvPr id="377" name="Imagem 37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64109399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346</xdr:row>
      <xdr:rowOff>20957</xdr:rowOff>
    </xdr:from>
    <xdr:to>
      <xdr:col>9</xdr:col>
      <xdr:colOff>300374</xdr:colOff>
      <xdr:row>346</xdr:row>
      <xdr:rowOff>296987</xdr:rowOff>
    </xdr:to>
    <xdr:pic>
      <xdr:nvPicPr>
        <xdr:cNvPr id="378" name="Imagem 37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64485438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348</xdr:row>
      <xdr:rowOff>20956</xdr:rowOff>
    </xdr:from>
    <xdr:to>
      <xdr:col>9</xdr:col>
      <xdr:colOff>300373</xdr:colOff>
      <xdr:row>348</xdr:row>
      <xdr:rowOff>297380</xdr:rowOff>
    </xdr:to>
    <xdr:pic>
      <xdr:nvPicPr>
        <xdr:cNvPr id="379" name="Imagem 37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64862843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308</xdr:row>
      <xdr:rowOff>33279</xdr:rowOff>
    </xdr:from>
    <xdr:to>
      <xdr:col>2</xdr:col>
      <xdr:colOff>133307</xdr:colOff>
      <xdr:row>308</xdr:row>
      <xdr:rowOff>473583</xdr:rowOff>
    </xdr:to>
    <xdr:pic>
      <xdr:nvPicPr>
        <xdr:cNvPr id="380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56212807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308</xdr:row>
      <xdr:rowOff>34095</xdr:rowOff>
    </xdr:from>
    <xdr:to>
      <xdr:col>12</xdr:col>
      <xdr:colOff>32207</xdr:colOff>
      <xdr:row>308</xdr:row>
      <xdr:rowOff>471483</xdr:rowOff>
    </xdr:to>
    <xdr:pic>
      <xdr:nvPicPr>
        <xdr:cNvPr id="381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56213623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358</xdr:row>
      <xdr:rowOff>27060</xdr:rowOff>
    </xdr:from>
    <xdr:to>
      <xdr:col>1</xdr:col>
      <xdr:colOff>296653</xdr:colOff>
      <xdr:row>358</xdr:row>
      <xdr:rowOff>304429</xdr:rowOff>
    </xdr:to>
    <xdr:pic>
      <xdr:nvPicPr>
        <xdr:cNvPr id="382" name="Imagem 38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6711540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360</xdr:row>
      <xdr:rowOff>24354</xdr:rowOff>
    </xdr:from>
    <xdr:to>
      <xdr:col>1</xdr:col>
      <xdr:colOff>299359</xdr:colOff>
      <xdr:row>360</xdr:row>
      <xdr:rowOff>301723</xdr:rowOff>
    </xdr:to>
    <xdr:pic>
      <xdr:nvPicPr>
        <xdr:cNvPr id="383" name="Imagem 38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6749010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362</xdr:row>
      <xdr:rowOff>24353</xdr:rowOff>
    </xdr:from>
    <xdr:to>
      <xdr:col>1</xdr:col>
      <xdr:colOff>299358</xdr:colOff>
      <xdr:row>362</xdr:row>
      <xdr:rowOff>302116</xdr:rowOff>
    </xdr:to>
    <xdr:pic>
      <xdr:nvPicPr>
        <xdr:cNvPr id="384" name="Imagem 38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67867513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358</xdr:row>
      <xdr:rowOff>26045</xdr:rowOff>
    </xdr:from>
    <xdr:to>
      <xdr:col>5</xdr:col>
      <xdr:colOff>293138</xdr:colOff>
      <xdr:row>358</xdr:row>
      <xdr:rowOff>303414</xdr:rowOff>
    </xdr:to>
    <xdr:pic>
      <xdr:nvPicPr>
        <xdr:cNvPr id="385" name="Imagem 38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6711439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360</xdr:row>
      <xdr:rowOff>24679</xdr:rowOff>
    </xdr:from>
    <xdr:to>
      <xdr:col>5</xdr:col>
      <xdr:colOff>295844</xdr:colOff>
      <xdr:row>360</xdr:row>
      <xdr:rowOff>300708</xdr:rowOff>
    </xdr:to>
    <xdr:pic>
      <xdr:nvPicPr>
        <xdr:cNvPr id="386" name="Imagem 38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67490434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362</xdr:row>
      <xdr:rowOff>24677</xdr:rowOff>
    </xdr:from>
    <xdr:to>
      <xdr:col>5</xdr:col>
      <xdr:colOff>295843</xdr:colOff>
      <xdr:row>362</xdr:row>
      <xdr:rowOff>301101</xdr:rowOff>
    </xdr:to>
    <xdr:pic>
      <xdr:nvPicPr>
        <xdr:cNvPr id="387" name="Imagem 38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67867837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358</xdr:row>
      <xdr:rowOff>26046</xdr:rowOff>
    </xdr:from>
    <xdr:to>
      <xdr:col>9</xdr:col>
      <xdr:colOff>300579</xdr:colOff>
      <xdr:row>358</xdr:row>
      <xdr:rowOff>303415</xdr:rowOff>
    </xdr:to>
    <xdr:pic>
      <xdr:nvPicPr>
        <xdr:cNvPr id="388" name="Imagem 38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6711439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360</xdr:row>
      <xdr:rowOff>24680</xdr:rowOff>
    </xdr:from>
    <xdr:to>
      <xdr:col>9</xdr:col>
      <xdr:colOff>303285</xdr:colOff>
      <xdr:row>360</xdr:row>
      <xdr:rowOff>300709</xdr:rowOff>
    </xdr:to>
    <xdr:pic>
      <xdr:nvPicPr>
        <xdr:cNvPr id="389" name="Imagem 38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6749043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362</xdr:row>
      <xdr:rowOff>24678</xdr:rowOff>
    </xdr:from>
    <xdr:to>
      <xdr:col>9</xdr:col>
      <xdr:colOff>303284</xdr:colOff>
      <xdr:row>362</xdr:row>
      <xdr:rowOff>301102</xdr:rowOff>
    </xdr:to>
    <xdr:pic>
      <xdr:nvPicPr>
        <xdr:cNvPr id="390" name="Imagem 38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67867838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368</xdr:row>
      <xdr:rowOff>27060</xdr:rowOff>
    </xdr:from>
    <xdr:to>
      <xdr:col>1</xdr:col>
      <xdr:colOff>300469</xdr:colOff>
      <xdr:row>368</xdr:row>
      <xdr:rowOff>304429</xdr:rowOff>
    </xdr:to>
    <xdr:pic>
      <xdr:nvPicPr>
        <xdr:cNvPr id="391" name="Imagem 39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6923606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370</xdr:row>
      <xdr:rowOff>24354</xdr:rowOff>
    </xdr:from>
    <xdr:to>
      <xdr:col>1</xdr:col>
      <xdr:colOff>303175</xdr:colOff>
      <xdr:row>370</xdr:row>
      <xdr:rowOff>301723</xdr:rowOff>
    </xdr:to>
    <xdr:pic>
      <xdr:nvPicPr>
        <xdr:cNvPr id="392" name="Imagem 39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961076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372</xdr:row>
      <xdr:rowOff>24353</xdr:rowOff>
    </xdr:from>
    <xdr:to>
      <xdr:col>1</xdr:col>
      <xdr:colOff>303174</xdr:colOff>
      <xdr:row>372</xdr:row>
      <xdr:rowOff>302116</xdr:rowOff>
    </xdr:to>
    <xdr:pic>
      <xdr:nvPicPr>
        <xdr:cNvPr id="393" name="Imagem 39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998817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368</xdr:row>
      <xdr:rowOff>26045</xdr:rowOff>
    </xdr:from>
    <xdr:to>
      <xdr:col>5</xdr:col>
      <xdr:colOff>296955</xdr:colOff>
      <xdr:row>368</xdr:row>
      <xdr:rowOff>303414</xdr:rowOff>
    </xdr:to>
    <xdr:pic>
      <xdr:nvPicPr>
        <xdr:cNvPr id="394" name="Imagem 39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69235054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370</xdr:row>
      <xdr:rowOff>24678</xdr:rowOff>
    </xdr:from>
    <xdr:to>
      <xdr:col>5</xdr:col>
      <xdr:colOff>299661</xdr:colOff>
      <xdr:row>370</xdr:row>
      <xdr:rowOff>300708</xdr:rowOff>
    </xdr:to>
    <xdr:pic>
      <xdr:nvPicPr>
        <xdr:cNvPr id="395" name="Imagem 39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69611093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372</xdr:row>
      <xdr:rowOff>24677</xdr:rowOff>
    </xdr:from>
    <xdr:to>
      <xdr:col>5</xdr:col>
      <xdr:colOff>299660</xdr:colOff>
      <xdr:row>372</xdr:row>
      <xdr:rowOff>301101</xdr:rowOff>
    </xdr:to>
    <xdr:pic>
      <xdr:nvPicPr>
        <xdr:cNvPr id="396" name="Imagem 39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69988498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368</xdr:row>
      <xdr:rowOff>26046</xdr:rowOff>
    </xdr:from>
    <xdr:to>
      <xdr:col>9</xdr:col>
      <xdr:colOff>293234</xdr:colOff>
      <xdr:row>368</xdr:row>
      <xdr:rowOff>303415</xdr:rowOff>
    </xdr:to>
    <xdr:pic>
      <xdr:nvPicPr>
        <xdr:cNvPr id="397" name="Imagem 39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6923505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370</xdr:row>
      <xdr:rowOff>24679</xdr:rowOff>
    </xdr:from>
    <xdr:to>
      <xdr:col>9</xdr:col>
      <xdr:colOff>295940</xdr:colOff>
      <xdr:row>370</xdr:row>
      <xdr:rowOff>300709</xdr:rowOff>
    </xdr:to>
    <xdr:pic>
      <xdr:nvPicPr>
        <xdr:cNvPr id="398" name="Imagem 39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69611094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372</xdr:row>
      <xdr:rowOff>24678</xdr:rowOff>
    </xdr:from>
    <xdr:to>
      <xdr:col>9</xdr:col>
      <xdr:colOff>295939</xdr:colOff>
      <xdr:row>372</xdr:row>
      <xdr:rowOff>301102</xdr:rowOff>
    </xdr:to>
    <xdr:pic>
      <xdr:nvPicPr>
        <xdr:cNvPr id="399" name="Imagem 39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6998849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378</xdr:row>
      <xdr:rowOff>27060</xdr:rowOff>
    </xdr:from>
    <xdr:to>
      <xdr:col>1</xdr:col>
      <xdr:colOff>300469</xdr:colOff>
      <xdr:row>378</xdr:row>
      <xdr:rowOff>304429</xdr:rowOff>
    </xdr:to>
    <xdr:pic>
      <xdr:nvPicPr>
        <xdr:cNvPr id="400" name="Imagem 39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7135673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380</xdr:row>
      <xdr:rowOff>24354</xdr:rowOff>
    </xdr:from>
    <xdr:to>
      <xdr:col>1</xdr:col>
      <xdr:colOff>303175</xdr:colOff>
      <xdr:row>380</xdr:row>
      <xdr:rowOff>301723</xdr:rowOff>
    </xdr:to>
    <xdr:pic>
      <xdr:nvPicPr>
        <xdr:cNvPr id="401" name="Imagem 40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7173142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382</xdr:row>
      <xdr:rowOff>24353</xdr:rowOff>
    </xdr:from>
    <xdr:to>
      <xdr:col>1</xdr:col>
      <xdr:colOff>303174</xdr:colOff>
      <xdr:row>382</xdr:row>
      <xdr:rowOff>302116</xdr:rowOff>
    </xdr:to>
    <xdr:pic>
      <xdr:nvPicPr>
        <xdr:cNvPr id="402" name="Imagem 40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7210883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378</xdr:row>
      <xdr:rowOff>29768</xdr:rowOff>
    </xdr:from>
    <xdr:to>
      <xdr:col>5</xdr:col>
      <xdr:colOff>295396</xdr:colOff>
      <xdr:row>378</xdr:row>
      <xdr:rowOff>307137</xdr:rowOff>
    </xdr:to>
    <xdr:pic>
      <xdr:nvPicPr>
        <xdr:cNvPr id="403" name="Imagem 40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7135943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380</xdr:row>
      <xdr:rowOff>28402</xdr:rowOff>
    </xdr:from>
    <xdr:to>
      <xdr:col>5</xdr:col>
      <xdr:colOff>298102</xdr:colOff>
      <xdr:row>380</xdr:row>
      <xdr:rowOff>304431</xdr:rowOff>
    </xdr:to>
    <xdr:pic>
      <xdr:nvPicPr>
        <xdr:cNvPr id="404" name="Imagem 40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71735477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382</xdr:row>
      <xdr:rowOff>28401</xdr:rowOff>
    </xdr:from>
    <xdr:to>
      <xdr:col>5</xdr:col>
      <xdr:colOff>298101</xdr:colOff>
      <xdr:row>382</xdr:row>
      <xdr:rowOff>304824</xdr:rowOff>
    </xdr:to>
    <xdr:pic>
      <xdr:nvPicPr>
        <xdr:cNvPr id="405" name="Imagem 40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72112882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378</xdr:row>
      <xdr:rowOff>22326</xdr:rowOff>
    </xdr:from>
    <xdr:to>
      <xdr:col>9</xdr:col>
      <xdr:colOff>302838</xdr:colOff>
      <xdr:row>378</xdr:row>
      <xdr:rowOff>299695</xdr:rowOff>
    </xdr:to>
    <xdr:pic>
      <xdr:nvPicPr>
        <xdr:cNvPr id="406" name="Imagem 40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7135199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380</xdr:row>
      <xdr:rowOff>24681</xdr:rowOff>
    </xdr:from>
    <xdr:to>
      <xdr:col>9</xdr:col>
      <xdr:colOff>305544</xdr:colOff>
      <xdr:row>380</xdr:row>
      <xdr:rowOff>300710</xdr:rowOff>
    </xdr:to>
    <xdr:pic>
      <xdr:nvPicPr>
        <xdr:cNvPr id="407" name="Imagem 40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71731756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382</xdr:row>
      <xdr:rowOff>24680</xdr:rowOff>
    </xdr:from>
    <xdr:to>
      <xdr:col>9</xdr:col>
      <xdr:colOff>305543</xdr:colOff>
      <xdr:row>382</xdr:row>
      <xdr:rowOff>301103</xdr:rowOff>
    </xdr:to>
    <xdr:pic>
      <xdr:nvPicPr>
        <xdr:cNvPr id="408" name="Imagem 40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72109161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388</xdr:row>
      <xdr:rowOff>27060</xdr:rowOff>
    </xdr:from>
    <xdr:to>
      <xdr:col>1</xdr:col>
      <xdr:colOff>291580</xdr:colOff>
      <xdr:row>388</xdr:row>
      <xdr:rowOff>304429</xdr:rowOff>
    </xdr:to>
    <xdr:pic>
      <xdr:nvPicPr>
        <xdr:cNvPr id="409" name="Imagem 40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734773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390</xdr:row>
      <xdr:rowOff>24354</xdr:rowOff>
    </xdr:from>
    <xdr:to>
      <xdr:col>1</xdr:col>
      <xdr:colOff>294286</xdr:colOff>
      <xdr:row>390</xdr:row>
      <xdr:rowOff>301723</xdr:rowOff>
    </xdr:to>
    <xdr:pic>
      <xdr:nvPicPr>
        <xdr:cNvPr id="410" name="Imagem 40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738520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392</xdr:row>
      <xdr:rowOff>24353</xdr:rowOff>
    </xdr:from>
    <xdr:to>
      <xdr:col>1</xdr:col>
      <xdr:colOff>294285</xdr:colOff>
      <xdr:row>392</xdr:row>
      <xdr:rowOff>302116</xdr:rowOff>
    </xdr:to>
    <xdr:pic>
      <xdr:nvPicPr>
        <xdr:cNvPr id="411" name="Imagem 41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7422949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388</xdr:row>
      <xdr:rowOff>26044</xdr:rowOff>
    </xdr:from>
    <xdr:to>
      <xdr:col>5</xdr:col>
      <xdr:colOff>297668</xdr:colOff>
      <xdr:row>388</xdr:row>
      <xdr:rowOff>303413</xdr:rowOff>
    </xdr:to>
    <xdr:pic>
      <xdr:nvPicPr>
        <xdr:cNvPr id="412" name="Imagem 41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73476374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390</xdr:row>
      <xdr:rowOff>24677</xdr:rowOff>
    </xdr:from>
    <xdr:to>
      <xdr:col>5</xdr:col>
      <xdr:colOff>300374</xdr:colOff>
      <xdr:row>390</xdr:row>
      <xdr:rowOff>300707</xdr:rowOff>
    </xdr:to>
    <xdr:pic>
      <xdr:nvPicPr>
        <xdr:cNvPr id="413" name="Imagem 41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73852413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392</xdr:row>
      <xdr:rowOff>24676</xdr:rowOff>
    </xdr:from>
    <xdr:to>
      <xdr:col>5</xdr:col>
      <xdr:colOff>300373</xdr:colOff>
      <xdr:row>392</xdr:row>
      <xdr:rowOff>301100</xdr:rowOff>
    </xdr:to>
    <xdr:pic>
      <xdr:nvPicPr>
        <xdr:cNvPr id="414" name="Imagem 41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74229818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388</xdr:row>
      <xdr:rowOff>22324</xdr:rowOff>
    </xdr:from>
    <xdr:to>
      <xdr:col>9</xdr:col>
      <xdr:colOff>297668</xdr:colOff>
      <xdr:row>388</xdr:row>
      <xdr:rowOff>299693</xdr:rowOff>
    </xdr:to>
    <xdr:pic>
      <xdr:nvPicPr>
        <xdr:cNvPr id="415" name="Imagem 41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73472654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390</xdr:row>
      <xdr:rowOff>20957</xdr:rowOff>
    </xdr:from>
    <xdr:to>
      <xdr:col>9</xdr:col>
      <xdr:colOff>300374</xdr:colOff>
      <xdr:row>390</xdr:row>
      <xdr:rowOff>296987</xdr:rowOff>
    </xdr:to>
    <xdr:pic>
      <xdr:nvPicPr>
        <xdr:cNvPr id="416" name="Imagem 41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73848693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392</xdr:row>
      <xdr:rowOff>20956</xdr:rowOff>
    </xdr:from>
    <xdr:to>
      <xdr:col>9</xdr:col>
      <xdr:colOff>300373</xdr:colOff>
      <xdr:row>392</xdr:row>
      <xdr:rowOff>297380</xdr:rowOff>
    </xdr:to>
    <xdr:pic>
      <xdr:nvPicPr>
        <xdr:cNvPr id="417" name="Imagem 41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74226098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352</xdr:row>
      <xdr:rowOff>33279</xdr:rowOff>
    </xdr:from>
    <xdr:to>
      <xdr:col>2</xdr:col>
      <xdr:colOff>133307</xdr:colOff>
      <xdr:row>352</xdr:row>
      <xdr:rowOff>473583</xdr:rowOff>
    </xdr:to>
    <xdr:pic>
      <xdr:nvPicPr>
        <xdr:cNvPr id="418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65576062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352</xdr:row>
      <xdr:rowOff>34095</xdr:rowOff>
    </xdr:from>
    <xdr:to>
      <xdr:col>12</xdr:col>
      <xdr:colOff>32207</xdr:colOff>
      <xdr:row>352</xdr:row>
      <xdr:rowOff>471483</xdr:rowOff>
    </xdr:to>
    <xdr:pic>
      <xdr:nvPicPr>
        <xdr:cNvPr id="419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65576878"/>
          <a:ext cx="475317" cy="437388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1</xdr:col>
      <xdr:colOff>657225</xdr:colOff>
      <xdr:row>4</xdr:row>
      <xdr:rowOff>95250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12</xdr:col>
      <xdr:colOff>600075</xdr:colOff>
      <xdr:row>0</xdr:row>
      <xdr:rowOff>85725</xdr:rowOff>
    </xdr:from>
    <xdr:to>
      <xdr:col>12</xdr:col>
      <xdr:colOff>1438275</xdr:colOff>
      <xdr:row>4</xdr:row>
      <xdr:rowOff>104775</xdr:rowOff>
    </xdr:to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5"/>
  <sheetViews>
    <sheetView showGridLines="0" tabSelected="1" zoomScale="106" zoomScaleNormal="106" workbookViewId="0">
      <selection sqref="A1:M1048576"/>
    </sheetView>
  </sheetViews>
  <sheetFormatPr defaultRowHeight="12.75"/>
  <cols>
    <col min="1" max="1" width="0.85546875" style="42" customWidth="1"/>
    <col min="2" max="2" width="4.7109375" style="43" customWidth="1"/>
    <col min="3" max="3" width="13.7109375" style="43" customWidth="1"/>
    <col min="4" max="4" width="13.7109375" style="42" customWidth="1"/>
    <col min="5" max="5" width="0.85546875" style="42" customWidth="1"/>
    <col min="6" max="6" width="4.7109375" style="43" customWidth="1"/>
    <col min="7" max="7" width="13.7109375" style="43" customWidth="1"/>
    <col min="8" max="8" width="13.7109375" style="42" customWidth="1"/>
    <col min="9" max="9" width="0.85546875" style="42" customWidth="1"/>
    <col min="10" max="10" width="4.7109375" style="43" customWidth="1"/>
    <col min="11" max="11" width="13.7109375" style="43" customWidth="1"/>
    <col min="12" max="12" width="13.7109375" style="42" customWidth="1"/>
    <col min="13" max="13" width="0.85546875" style="42" customWidth="1"/>
    <col min="14" max="16" width="9.140625" style="4"/>
    <col min="17" max="16384" width="9.140625" style="1"/>
  </cols>
  <sheetData>
    <row r="1" spans="1:16" ht="39.950000000000003" customHeight="1">
      <c r="A1" s="11"/>
      <c r="B1" s="115" t="s">
        <v>22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"/>
    </row>
    <row r="2" spans="1:16" s="2" customFormat="1" ht="9.9499999999999993" customHeight="1">
      <c r="A2" s="12"/>
      <c r="B2" s="13"/>
      <c r="C2" s="13"/>
      <c r="D2" s="12"/>
      <c r="E2" s="12"/>
      <c r="F2" s="13"/>
      <c r="G2" s="13"/>
      <c r="H2" s="12"/>
      <c r="I2" s="12"/>
      <c r="J2" s="13"/>
      <c r="K2" s="13"/>
      <c r="L2" s="12"/>
      <c r="M2" s="12"/>
      <c r="N2" s="6"/>
      <c r="O2" s="6"/>
      <c r="P2" s="6"/>
    </row>
    <row r="3" spans="1:16" s="4" customFormat="1" ht="30" customHeight="1">
      <c r="A3" s="14"/>
      <c r="B3" s="100" t="str">
        <f>UPPER(base!$B18)</f>
        <v>AGENTE DE AÇÃO SOCIAL</v>
      </c>
      <c r="C3" s="101"/>
      <c r="D3" s="102"/>
      <c r="E3" s="15"/>
      <c r="F3" s="100" t="str">
        <f>UPPER(base!$B19)</f>
        <v>AGENTE FUNERÁRIO</v>
      </c>
      <c r="G3" s="101"/>
      <c r="H3" s="102"/>
      <c r="I3" s="15"/>
      <c r="J3" s="100" t="str">
        <f>UPPER(base!$B20)</f>
        <v>AJUDANTE DE CARGA E DESCARGA DE MERCADORIAS</v>
      </c>
      <c r="K3" s="101"/>
      <c r="L3" s="102"/>
      <c r="M3" s="14"/>
    </row>
    <row r="4" spans="1:16" s="2" customFormat="1" ht="5.0999999999999996" customHeight="1">
      <c r="A4" s="12"/>
      <c r="B4" s="109"/>
      <c r="C4" s="110"/>
      <c r="D4" s="111"/>
      <c r="E4" s="16"/>
      <c r="F4" s="109"/>
      <c r="G4" s="110"/>
      <c r="H4" s="111"/>
      <c r="I4" s="16"/>
      <c r="J4" s="109"/>
      <c r="K4" s="110"/>
      <c r="L4" s="111"/>
      <c r="M4" s="12"/>
      <c r="N4" s="6"/>
      <c r="O4" s="6"/>
      <c r="P4" s="6"/>
    </row>
    <row r="5" spans="1:16" ht="12.75" customHeight="1">
      <c r="A5" s="12"/>
      <c r="B5" s="106" t="str">
        <f>CONCATENATE("R$",base!I18)</f>
        <v>R$1490</v>
      </c>
      <c r="C5" s="107"/>
      <c r="D5" s="108"/>
      <c r="E5" s="16"/>
      <c r="F5" s="106" t="str">
        <f>CONCATENATE("R$",base!I19)</f>
        <v>R$954</v>
      </c>
      <c r="G5" s="107"/>
      <c r="H5" s="108"/>
      <c r="I5" s="16"/>
      <c r="J5" s="106" t="str">
        <f>CONCATENATE("R$",base!I20)</f>
        <v>R$1087</v>
      </c>
      <c r="K5" s="107"/>
      <c r="L5" s="108"/>
      <c r="M5" s="12"/>
    </row>
    <row r="6" spans="1:16" ht="25.5" customHeight="1">
      <c r="A6" s="12"/>
      <c r="B6" s="94" t="str">
        <f>CONCATENATE(base!D18," ", "/"," ",base!E18)</f>
        <v>Recife / Bairro do Recife</v>
      </c>
      <c r="C6" s="95"/>
      <c r="D6" s="96"/>
      <c r="E6" s="16"/>
      <c r="F6" s="94" t="str">
        <f>CONCATENATE(base!D19," ", "/"," ",base!E19)</f>
        <v>Recife / Bairro do Recife</v>
      </c>
      <c r="G6" s="95"/>
      <c r="H6" s="96"/>
      <c r="I6" s="16"/>
      <c r="J6" s="94" t="str">
        <f>CONCATENATE(base!D20," ", "/"," ",base!E20)</f>
        <v>Recife / Bairro do Recife</v>
      </c>
      <c r="K6" s="95"/>
      <c r="L6" s="96"/>
      <c r="M6" s="12"/>
    </row>
    <row r="7" spans="1:16" ht="25.5" customHeight="1">
      <c r="A7" s="12"/>
      <c r="B7" s="17"/>
      <c r="C7" s="18" t="str">
        <f>LOWER(base!J18)</f>
        <v>médio completo</v>
      </c>
      <c r="D7" s="19"/>
      <c r="E7" s="16"/>
      <c r="F7" s="20"/>
      <c r="G7" s="18" t="str">
        <f>LOWER(base!J19)</f>
        <v>médio completo</v>
      </c>
      <c r="H7" s="21"/>
      <c r="I7" s="16"/>
      <c r="J7" s="20"/>
      <c r="K7" s="18" t="str">
        <f>LOWER(base!J20)</f>
        <v>médio completo</v>
      </c>
      <c r="L7" s="21"/>
      <c r="M7" s="12"/>
    </row>
    <row r="8" spans="1:16" s="2" customFormat="1" ht="5.0999999999999996" customHeight="1">
      <c r="A8" s="12"/>
      <c r="B8" s="97"/>
      <c r="C8" s="98"/>
      <c r="D8" s="99"/>
      <c r="E8" s="16"/>
      <c r="F8" s="112"/>
      <c r="G8" s="113"/>
      <c r="H8" s="114"/>
      <c r="I8" s="16"/>
      <c r="J8" s="112"/>
      <c r="K8" s="113"/>
      <c r="L8" s="114"/>
      <c r="M8" s="12"/>
      <c r="N8" s="6"/>
      <c r="O8" s="6"/>
      <c r="P8" s="6"/>
    </row>
    <row r="9" spans="1:16" ht="25.5" customHeight="1">
      <c r="A9" s="12"/>
      <c r="B9" s="22"/>
      <c r="C9" s="23" t="str">
        <f>IF(base!K18 =6, (CONCATENATE(base!K18,  " ",  "meses de experiência")), "primeiro emprego")</f>
        <v>primeiro emprego</v>
      </c>
      <c r="D9" s="24"/>
      <c r="E9" s="16"/>
      <c r="F9" s="25"/>
      <c r="G9" s="23" t="str">
        <f>IF(base!K19 =6, (CONCATENATE(base!K19,  " ",  "meses de experiência")), "primeiro emprego")</f>
        <v>6 meses de experiência</v>
      </c>
      <c r="H9" s="26"/>
      <c r="I9" s="16"/>
      <c r="J9" s="25"/>
      <c r="K9" s="23" t="str">
        <f>IF(base!K20 =6, (CONCATENATE(base!K20,  " ",  "meses de experiência")), "primeiro emprego")</f>
        <v>6 meses de experiência</v>
      </c>
      <c r="L9" s="26"/>
      <c r="M9" s="12"/>
    </row>
    <row r="10" spans="1:16" s="2" customFormat="1" ht="5.0999999999999996" customHeight="1">
      <c r="A10" s="12"/>
      <c r="B10" s="27"/>
      <c r="C10" s="28"/>
      <c r="D10" s="29"/>
      <c r="E10" s="16"/>
      <c r="F10" s="27"/>
      <c r="G10" s="28"/>
      <c r="H10" s="29"/>
      <c r="I10" s="16"/>
      <c r="J10" s="27"/>
      <c r="K10" s="28"/>
      <c r="L10" s="29"/>
      <c r="M10" s="12"/>
      <c r="N10" s="6"/>
      <c r="O10" s="6"/>
      <c r="P10" s="6"/>
    </row>
    <row r="11" spans="1:16" ht="25.5" customHeight="1">
      <c r="A11" s="12"/>
      <c r="B11" s="30"/>
      <c r="C11" s="31" t="str">
        <f>IF(base!L18 = 1, (CONCATENATE(base!L18, " ", "vaga")),(CONCATENATE(base!L18, " ", "vagas")))</f>
        <v>1 vaga</v>
      </c>
      <c r="D11" s="32" t="str">
        <f>IF(base!C18 = "SIM", "VAGA PCD", " ")</f>
        <v>VAGA PCD</v>
      </c>
      <c r="E11" s="16"/>
      <c r="F11" s="30"/>
      <c r="G11" s="31" t="str">
        <f>IF(base!L19 = 1, (CONCATENATE(base!L19, " ", "vaga")),(CONCATENATE(base!L19, " ", "vagas")))</f>
        <v>1 vaga</v>
      </c>
      <c r="H11" s="32" t="str">
        <f>IF(base!C19 = "SIM", "VAGA PCD", " ")</f>
        <v xml:space="preserve"> </v>
      </c>
      <c r="I11" s="16"/>
      <c r="J11" s="30"/>
      <c r="K11" s="31" t="str">
        <f>IF(base!L20 = 1, (CONCATENATE(base!L20, " ", "vaga")),(CONCATENATE(base!L20, " ", "vagas")))</f>
        <v>1 vaga</v>
      </c>
      <c r="L11" s="32" t="str">
        <f>IF(base!C20 = "SIM", "VAGA PCD", " ")</f>
        <v>VAGA PCD</v>
      </c>
      <c r="M11" s="12"/>
    </row>
    <row r="12" spans="1:16" s="2" customFormat="1" ht="9.9499999999999993" customHeight="1">
      <c r="A12" s="12"/>
      <c r="B12" s="33"/>
      <c r="C12" s="33"/>
      <c r="D12" s="16"/>
      <c r="E12" s="16"/>
      <c r="F12" s="33"/>
      <c r="G12" s="33"/>
      <c r="H12" s="16"/>
      <c r="I12" s="16"/>
      <c r="J12" s="33"/>
      <c r="K12" s="33"/>
      <c r="L12" s="16"/>
      <c r="M12" s="12"/>
      <c r="N12" s="6"/>
      <c r="O12" s="6"/>
      <c r="P12" s="6"/>
    </row>
    <row r="13" spans="1:16" ht="30" customHeight="1">
      <c r="A13" s="34"/>
      <c r="B13" s="100" t="str">
        <f>UPPER(base!$B21)</f>
        <v>AJUDANTE DE ELETRICISTA</v>
      </c>
      <c r="C13" s="101"/>
      <c r="D13" s="102"/>
      <c r="E13" s="16"/>
      <c r="F13" s="100" t="str">
        <f>UPPER(base!$B22)</f>
        <v>AJUDANTE DE OBRAS</v>
      </c>
      <c r="G13" s="101"/>
      <c r="H13" s="102"/>
      <c r="I13" s="16"/>
      <c r="J13" s="100" t="str">
        <f>UPPER(base!$B23)</f>
        <v>ASSISTENTE ADMINISTRATIVO</v>
      </c>
      <c r="K13" s="101"/>
      <c r="L13" s="102"/>
      <c r="M13" s="12"/>
    </row>
    <row r="14" spans="1:16" s="2" customFormat="1" ht="5.0999999999999996" customHeight="1">
      <c r="A14" s="34"/>
      <c r="B14" s="109"/>
      <c r="C14" s="110"/>
      <c r="D14" s="111"/>
      <c r="E14" s="16"/>
      <c r="F14" s="109"/>
      <c r="G14" s="110"/>
      <c r="H14" s="111"/>
      <c r="I14" s="16"/>
      <c r="J14" s="109"/>
      <c r="K14" s="110"/>
      <c r="L14" s="111"/>
      <c r="M14" s="12"/>
      <c r="N14" s="6"/>
      <c r="O14" s="6"/>
      <c r="P14" s="6"/>
    </row>
    <row r="15" spans="1:16" ht="12.75" customHeight="1">
      <c r="A15" s="34"/>
      <c r="B15" s="106" t="str">
        <f>CONCATENATE("R$",base!I21)</f>
        <v>R$954</v>
      </c>
      <c r="C15" s="107"/>
      <c r="D15" s="108"/>
      <c r="E15" s="35"/>
      <c r="F15" s="106" t="str">
        <f>CONCATENATE("R$",base!I22)</f>
        <v>R$1100</v>
      </c>
      <c r="G15" s="107"/>
      <c r="H15" s="108"/>
      <c r="I15" s="35"/>
      <c r="J15" s="106" t="str">
        <f>CONCATENATE("R$",base!I23)</f>
        <v>R$1200</v>
      </c>
      <c r="K15" s="107"/>
      <c r="L15" s="108"/>
      <c r="M15" s="12"/>
    </row>
    <row r="16" spans="1:16" ht="25.5" customHeight="1">
      <c r="A16" s="34"/>
      <c r="B16" s="94" t="str">
        <f>CONCATENATE(base!D21," ", "/"," ",base!E21)</f>
        <v>Recife / Boa Viagem</v>
      </c>
      <c r="C16" s="95"/>
      <c r="D16" s="96"/>
      <c r="E16" s="35"/>
      <c r="F16" s="94" t="str">
        <f>CONCATENATE(base!D22," ", "/"," ",base!E22)</f>
        <v>Recife / Bairro do Recife</v>
      </c>
      <c r="G16" s="95"/>
      <c r="H16" s="96"/>
      <c r="I16" s="35"/>
      <c r="J16" s="94" t="str">
        <f>CONCATENATE(base!D23," ", "/"," ",base!E23)</f>
        <v>Recife / Bairro do Recife</v>
      </c>
      <c r="K16" s="95"/>
      <c r="L16" s="96"/>
      <c r="M16" s="12"/>
    </row>
    <row r="17" spans="1:16" ht="25.5" customHeight="1">
      <c r="A17" s="34"/>
      <c r="B17" s="17"/>
      <c r="C17" s="18" t="str">
        <f>LOWER(base!J21)</f>
        <v>médio completo</v>
      </c>
      <c r="D17" s="19"/>
      <c r="E17" s="35"/>
      <c r="F17" s="17"/>
      <c r="G17" s="18" t="str">
        <f>LOWER(base!J22)</f>
        <v>fundamental completo</v>
      </c>
      <c r="H17" s="19"/>
      <c r="I17" s="35"/>
      <c r="J17" s="17"/>
      <c r="K17" s="18" t="str">
        <f>LOWER(base!J23)</f>
        <v>médio completo</v>
      </c>
      <c r="L17" s="19"/>
      <c r="M17" s="12"/>
    </row>
    <row r="18" spans="1:16" s="2" customFormat="1" ht="5.0999999999999996" customHeight="1">
      <c r="A18" s="34"/>
      <c r="B18" s="97"/>
      <c r="C18" s="98"/>
      <c r="D18" s="99"/>
      <c r="E18" s="35"/>
      <c r="F18" s="97"/>
      <c r="G18" s="98"/>
      <c r="H18" s="99"/>
      <c r="I18" s="35"/>
      <c r="J18" s="97"/>
      <c r="K18" s="98"/>
      <c r="L18" s="99"/>
      <c r="M18" s="12"/>
      <c r="N18" s="6"/>
      <c r="O18" s="6"/>
      <c r="P18" s="6"/>
    </row>
    <row r="19" spans="1:16" ht="25.5" customHeight="1">
      <c r="A19" s="34"/>
      <c r="B19" s="22"/>
      <c r="C19" s="23" t="str">
        <f>IF(base!K21 =6, (CONCATENATE(base!K21,  " ",  "meses de experiência")), "primeiro emprego")</f>
        <v>6 meses de experiência</v>
      </c>
      <c r="D19" s="24"/>
      <c r="E19" s="35"/>
      <c r="F19" s="22"/>
      <c r="G19" s="23" t="str">
        <f>IF(base!K22 =6, (CONCATENATE(base!K22,  " ",  "meses de experiência")), "primeiro emprego")</f>
        <v>6 meses de experiência</v>
      </c>
      <c r="H19" s="24"/>
      <c r="I19" s="35"/>
      <c r="J19" s="22"/>
      <c r="K19" s="23" t="str">
        <f>IF(base!K23 =6, (CONCATENATE(base!K23,  " ",  "meses de experiência")), "primeiro emprego")</f>
        <v>6 meses de experiência</v>
      </c>
      <c r="L19" s="24"/>
      <c r="M19" s="12"/>
    </row>
    <row r="20" spans="1:16" s="2" customFormat="1" ht="5.0999999999999996" customHeight="1">
      <c r="A20" s="34"/>
      <c r="B20" s="36"/>
      <c r="C20" s="37"/>
      <c r="D20" s="38"/>
      <c r="E20" s="35"/>
      <c r="F20" s="36"/>
      <c r="G20" s="37"/>
      <c r="H20" s="38"/>
      <c r="I20" s="35"/>
      <c r="J20" s="36"/>
      <c r="K20" s="37"/>
      <c r="L20" s="38"/>
      <c r="M20" s="12"/>
      <c r="N20" s="6"/>
      <c r="O20" s="6"/>
      <c r="P20" s="6"/>
    </row>
    <row r="21" spans="1:16" ht="25.5" customHeight="1">
      <c r="A21" s="34"/>
      <c r="B21" s="39"/>
      <c r="C21" s="31" t="str">
        <f>IF(base!L21 = 1, (CONCATENATE(base!L21, " ", "vaga")),(CONCATENATE(base!L21, " ", "vagas")))</f>
        <v>1 vaga</v>
      </c>
      <c r="D21" s="40" t="str">
        <f>IF(base!C21 = "SIM", "VAGA PCD", " ")</f>
        <v>VAGA PCD</v>
      </c>
      <c r="E21" s="35"/>
      <c r="F21" s="39"/>
      <c r="G21" s="31" t="str">
        <f>IF(base!L22 = 1, (CONCATENATE(base!L22, " ", "vaga")),(CONCATENATE(base!L22, " ", "vagas")))</f>
        <v>5 vagas</v>
      </c>
      <c r="H21" s="40" t="str">
        <f>IF(base!C22 = "SIM", "VAGA PCD", " ")</f>
        <v xml:space="preserve"> </v>
      </c>
      <c r="I21" s="35"/>
      <c r="J21" s="39"/>
      <c r="K21" s="31" t="str">
        <f>IF(base!L23 = 1, (CONCATENATE(base!L23, " ", "vaga")),(CONCATENATE(base!L23, " ", "vagas")))</f>
        <v>1 vaga</v>
      </c>
      <c r="L21" s="40" t="str">
        <f>IF(base!C23 = "SIM", "VAGA PCD", " ")</f>
        <v xml:space="preserve"> </v>
      </c>
      <c r="M21" s="12"/>
    </row>
    <row r="22" spans="1:16" s="2" customFormat="1" ht="9.9499999999999993" customHeight="1">
      <c r="A22" s="12"/>
      <c r="B22" s="41"/>
      <c r="C22" s="41"/>
      <c r="D22" s="35"/>
      <c r="E22" s="35"/>
      <c r="F22" s="41"/>
      <c r="G22" s="41"/>
      <c r="H22" s="35"/>
      <c r="I22" s="35"/>
      <c r="J22" s="41"/>
      <c r="K22" s="41"/>
      <c r="L22" s="35"/>
      <c r="M22" s="12"/>
      <c r="N22" s="6"/>
      <c r="O22" s="6"/>
      <c r="P22" s="6"/>
    </row>
    <row r="23" spans="1:16" s="2" customFormat="1" ht="30" customHeight="1">
      <c r="A23" s="12"/>
      <c r="B23" s="100" t="str">
        <f>UPPER(base!$B24)</f>
        <v>ASSISTENTE ADMINISTRATIVO</v>
      </c>
      <c r="C23" s="101"/>
      <c r="D23" s="102"/>
      <c r="E23" s="35"/>
      <c r="F23" s="100" t="str">
        <f>UPPER(base!$B25)</f>
        <v>ASSISTENTE DE VENDAS</v>
      </c>
      <c r="G23" s="101"/>
      <c r="H23" s="102"/>
      <c r="I23" s="35"/>
      <c r="J23" s="100" t="str">
        <f>UPPER(base!$B26)</f>
        <v>AUXILIAR ADMINISTRATIVO</v>
      </c>
      <c r="K23" s="101"/>
      <c r="L23" s="102"/>
      <c r="M23" s="12"/>
      <c r="N23" s="6"/>
      <c r="O23" s="6"/>
      <c r="P23" s="6"/>
    </row>
    <row r="24" spans="1:16" s="2" customFormat="1" ht="5.0999999999999996" customHeight="1">
      <c r="A24" s="12"/>
      <c r="B24" s="103"/>
      <c r="C24" s="104"/>
      <c r="D24" s="105"/>
      <c r="E24" s="35"/>
      <c r="F24" s="103"/>
      <c r="G24" s="104"/>
      <c r="H24" s="105"/>
      <c r="I24" s="35"/>
      <c r="J24" s="103"/>
      <c r="K24" s="104"/>
      <c r="L24" s="105"/>
      <c r="M24" s="12"/>
      <c r="N24" s="6"/>
      <c r="O24" s="6"/>
      <c r="P24" s="6"/>
    </row>
    <row r="25" spans="1:16" s="2" customFormat="1" ht="12.75" customHeight="1">
      <c r="A25" s="12"/>
      <c r="B25" s="106" t="str">
        <f>CONCATENATE("R$",base!I24)</f>
        <v>R$1765</v>
      </c>
      <c r="C25" s="107"/>
      <c r="D25" s="108"/>
      <c r="E25" s="35"/>
      <c r="F25" s="106" t="str">
        <f>CONCATENATE("R$",base!I25)</f>
        <v>R$1000</v>
      </c>
      <c r="G25" s="107"/>
      <c r="H25" s="108"/>
      <c r="I25" s="35"/>
      <c r="J25" s="106" t="str">
        <f>CONCATENATE("R$",base!I26)</f>
        <v>R$1000</v>
      </c>
      <c r="K25" s="107"/>
      <c r="L25" s="108"/>
      <c r="M25" s="12"/>
      <c r="N25" s="6"/>
      <c r="O25" s="6"/>
      <c r="P25" s="6"/>
    </row>
    <row r="26" spans="1:16" s="2" customFormat="1" ht="25.5" customHeight="1">
      <c r="A26" s="12"/>
      <c r="B26" s="94" t="str">
        <f>CONCATENATE(base!D24," ", "/"," ",base!E24)</f>
        <v>Ipojuca / Centro</v>
      </c>
      <c r="C26" s="95"/>
      <c r="D26" s="96"/>
      <c r="E26" s="35"/>
      <c r="F26" s="94" t="str">
        <f>CONCATENATE(base!D25," ", "/"," ",base!E25)</f>
        <v>Recife / Imbiribeira</v>
      </c>
      <c r="G26" s="95"/>
      <c r="H26" s="96"/>
      <c r="I26" s="35"/>
      <c r="J26" s="94" t="str">
        <f>CONCATENATE(base!D26," ", "/"," ",base!E26)</f>
        <v>Jaboatão dos Guararapes / Sucupira</v>
      </c>
      <c r="K26" s="95"/>
      <c r="L26" s="96"/>
      <c r="M26" s="12"/>
      <c r="N26" s="6"/>
      <c r="O26" s="6"/>
      <c r="P26" s="6"/>
    </row>
    <row r="27" spans="1:16" s="2" customFormat="1" ht="25.5" customHeight="1">
      <c r="A27" s="12"/>
      <c r="B27" s="17"/>
      <c r="C27" s="18" t="str">
        <f>LOWER(base!J24)</f>
        <v>médio completo</v>
      </c>
      <c r="D27" s="19"/>
      <c r="E27" s="35"/>
      <c r="F27" s="17"/>
      <c r="G27" s="18" t="str">
        <f>LOWER(base!J25)</f>
        <v>médio completo</v>
      </c>
      <c r="H27" s="19"/>
      <c r="I27" s="35"/>
      <c r="J27" s="17"/>
      <c r="K27" s="18" t="str">
        <f>LOWER(base!J26)</f>
        <v>superior incompleto</v>
      </c>
      <c r="L27" s="19"/>
      <c r="M27" s="12"/>
      <c r="N27" s="6"/>
      <c r="O27" s="6"/>
      <c r="P27" s="6"/>
    </row>
    <row r="28" spans="1:16" s="2" customFormat="1" ht="5.0999999999999996" customHeight="1">
      <c r="A28" s="12"/>
      <c r="B28" s="97"/>
      <c r="C28" s="98"/>
      <c r="D28" s="99"/>
      <c r="E28" s="35"/>
      <c r="F28" s="97"/>
      <c r="G28" s="98"/>
      <c r="H28" s="99"/>
      <c r="I28" s="35"/>
      <c r="J28" s="97"/>
      <c r="K28" s="98"/>
      <c r="L28" s="99"/>
      <c r="M28" s="12"/>
      <c r="N28" s="6"/>
      <c r="O28" s="6"/>
      <c r="P28" s="6"/>
    </row>
    <row r="29" spans="1:16" s="2" customFormat="1" ht="25.5" customHeight="1">
      <c r="A29" s="12"/>
      <c r="B29" s="22"/>
      <c r="C29" s="23" t="str">
        <f>IF(base!K24 =6, (CONCATENATE(base!K24,  " ",  "meses de experiência")), "primeiro emprego")</f>
        <v>6 meses de experiência</v>
      </c>
      <c r="D29" s="24"/>
      <c r="E29" s="35"/>
      <c r="F29" s="22"/>
      <c r="G29" s="23" t="str">
        <f>IF(base!K25 =6, (CONCATENATE(base!K25,  " ",  "meses de experiência")), "primeiro emprego")</f>
        <v>6 meses de experiência</v>
      </c>
      <c r="H29" s="24"/>
      <c r="I29" s="35"/>
      <c r="J29" s="22"/>
      <c r="K29" s="23" t="str">
        <f>IF(base!K26 =6, (CONCATENATE(base!K26,  " ",  "meses de experiência")), "primeiro emprego")</f>
        <v>6 meses de experiência</v>
      </c>
      <c r="L29" s="24"/>
      <c r="M29" s="12"/>
      <c r="N29" s="6"/>
      <c r="O29" s="6"/>
      <c r="P29" s="6"/>
    </row>
    <row r="30" spans="1:16" s="2" customFormat="1" ht="5.0999999999999996" customHeight="1">
      <c r="A30" s="12"/>
      <c r="B30" s="36"/>
      <c r="C30" s="37"/>
      <c r="D30" s="38"/>
      <c r="E30" s="35"/>
      <c r="F30" s="36"/>
      <c r="G30" s="37"/>
      <c r="H30" s="38"/>
      <c r="I30" s="35"/>
      <c r="J30" s="36"/>
      <c r="K30" s="37"/>
      <c r="L30" s="38"/>
      <c r="M30" s="12"/>
      <c r="N30" s="6"/>
      <c r="O30" s="6"/>
      <c r="P30" s="6"/>
    </row>
    <row r="31" spans="1:16" s="2" customFormat="1" ht="25.5" customHeight="1">
      <c r="A31" s="12"/>
      <c r="B31" s="39"/>
      <c r="C31" s="31" t="str">
        <f>IF(base!L24 = 1, (CONCATENATE(base!L24, " ", "vaga")),(CONCATENATE(base!L24, " ", "vagas")))</f>
        <v>1 vaga</v>
      </c>
      <c r="D31" s="40" t="str">
        <f>IF(base!C24 = "SIM", "VAGA PCD", " ")</f>
        <v xml:space="preserve"> </v>
      </c>
      <c r="E31" s="35"/>
      <c r="F31" s="39"/>
      <c r="G31" s="31" t="str">
        <f>IF(base!L25 = 1, (CONCATENATE(base!L25, " ", "vaga")),(CONCATENATE(base!L25, " ", "vagas")))</f>
        <v>2 vagas</v>
      </c>
      <c r="H31" s="40" t="str">
        <f>IF(base!C25 = "SIM", "VAGA PCD", " ")</f>
        <v xml:space="preserve"> </v>
      </c>
      <c r="I31" s="35"/>
      <c r="J31" s="39"/>
      <c r="K31" s="31" t="str">
        <f>IF(base!L26 = 1, (CONCATENATE(base!L26, " ", "vaga")),(CONCATENATE(base!L26, " ", "vagas")))</f>
        <v>1 vaga</v>
      </c>
      <c r="L31" s="40" t="str">
        <f>IF(base!C26 = "SIM", "VAGA PCD", " ")</f>
        <v xml:space="preserve"> </v>
      </c>
      <c r="M31" s="12"/>
      <c r="N31" s="6"/>
      <c r="O31" s="6"/>
      <c r="P31" s="6"/>
    </row>
    <row r="32" spans="1:16" s="2" customFormat="1" ht="9.9499999999999993" customHeight="1">
      <c r="A32" s="12"/>
      <c r="B32" s="41"/>
      <c r="C32" s="41"/>
      <c r="D32" s="35"/>
      <c r="E32" s="35"/>
      <c r="F32" s="41"/>
      <c r="G32" s="41"/>
      <c r="H32" s="35"/>
      <c r="I32" s="35"/>
      <c r="J32" s="41"/>
      <c r="K32" s="41"/>
      <c r="L32" s="35"/>
      <c r="M32" s="12"/>
      <c r="N32" s="6"/>
      <c r="O32" s="6"/>
      <c r="P32" s="6"/>
    </row>
    <row r="33" spans="1:16" s="2" customFormat="1" ht="30" customHeight="1">
      <c r="A33" s="12"/>
      <c r="B33" s="100" t="str">
        <f>UPPER(base!$B27)</f>
        <v>AUXILIAR ADMINISTRATIVO</v>
      </c>
      <c r="C33" s="101"/>
      <c r="D33" s="102"/>
      <c r="E33" s="35"/>
      <c r="F33" s="100" t="str">
        <f>UPPER(base!$B28)</f>
        <v>AUXILIAR ADMINISTRATIVO</v>
      </c>
      <c r="G33" s="101"/>
      <c r="H33" s="102"/>
      <c r="I33" s="35"/>
      <c r="J33" s="100" t="str">
        <f>UPPER(base!$B29)</f>
        <v>AUXILIAR ADMINISTRATIVO</v>
      </c>
      <c r="K33" s="101"/>
      <c r="L33" s="102"/>
      <c r="M33" s="12"/>
      <c r="N33" s="6"/>
      <c r="O33" s="6"/>
      <c r="P33" s="6"/>
    </row>
    <row r="34" spans="1:16" s="2" customFormat="1" ht="5.0999999999999996" customHeight="1">
      <c r="A34" s="12"/>
      <c r="B34" s="103"/>
      <c r="C34" s="104"/>
      <c r="D34" s="105"/>
      <c r="E34" s="35"/>
      <c r="F34" s="103"/>
      <c r="G34" s="104"/>
      <c r="H34" s="105"/>
      <c r="I34" s="35"/>
      <c r="J34" s="103"/>
      <c r="K34" s="104"/>
      <c r="L34" s="105"/>
      <c r="M34" s="12"/>
      <c r="N34" s="6"/>
      <c r="O34" s="6"/>
      <c r="P34" s="6"/>
    </row>
    <row r="35" spans="1:16" s="2" customFormat="1" ht="12.75" customHeight="1">
      <c r="A35" s="12"/>
      <c r="B35" s="106" t="str">
        <f>CONCATENATE("R$",base!I27)</f>
        <v>R$954</v>
      </c>
      <c r="C35" s="107"/>
      <c r="D35" s="108"/>
      <c r="E35" s="35"/>
      <c r="F35" s="106" t="str">
        <f>CONCATENATE("R$",base!I28)</f>
        <v>R$1132</v>
      </c>
      <c r="G35" s="107"/>
      <c r="H35" s="108"/>
      <c r="I35" s="35"/>
      <c r="J35" s="106" t="str">
        <f>CONCATENATE("R$",base!I29)</f>
        <v>R$448</v>
      </c>
      <c r="K35" s="107"/>
      <c r="L35" s="108"/>
      <c r="M35" s="12"/>
      <c r="N35" s="6"/>
      <c r="O35" s="6"/>
      <c r="P35" s="6"/>
    </row>
    <row r="36" spans="1:16" s="2" customFormat="1" ht="25.5" customHeight="1">
      <c r="A36" s="12"/>
      <c r="B36" s="94" t="str">
        <f>CONCATENATE(base!D27," ", "/"," ",base!E27)</f>
        <v>Recife / Afogados</v>
      </c>
      <c r="C36" s="95"/>
      <c r="D36" s="96"/>
      <c r="E36" s="35"/>
      <c r="F36" s="94" t="str">
        <f>CONCATENATE(base!D28," ", "/"," ",base!E28)</f>
        <v>Recife / Soledade</v>
      </c>
      <c r="G36" s="95"/>
      <c r="H36" s="96"/>
      <c r="I36" s="35"/>
      <c r="J36" s="94" t="str">
        <f>CONCATENATE(base!D29," ", "/"," ",base!E29)</f>
        <v>Recife / Soledade</v>
      </c>
      <c r="K36" s="95"/>
      <c r="L36" s="96"/>
      <c r="M36" s="12"/>
      <c r="N36" s="6"/>
      <c r="O36" s="6"/>
      <c r="P36" s="6"/>
    </row>
    <row r="37" spans="1:16" s="2" customFormat="1" ht="25.5" customHeight="1">
      <c r="A37" s="12"/>
      <c r="B37" s="17"/>
      <c r="C37" s="18" t="str">
        <f>LOWER(base!J27)</f>
        <v>médio completo</v>
      </c>
      <c r="D37" s="19"/>
      <c r="E37" s="35"/>
      <c r="F37" s="17"/>
      <c r="G37" s="18" t="str">
        <f>LOWER(base!J28)</f>
        <v>médio completo</v>
      </c>
      <c r="H37" s="19"/>
      <c r="I37" s="35"/>
      <c r="J37" s="17"/>
      <c r="K37" s="18" t="str">
        <f>LOWER(base!J29)</f>
        <v>médio completo</v>
      </c>
      <c r="L37" s="19"/>
      <c r="M37" s="12"/>
      <c r="N37" s="6"/>
      <c r="O37" s="6"/>
      <c r="P37" s="6"/>
    </row>
    <row r="38" spans="1:16" s="2" customFormat="1" ht="5.0999999999999996" customHeight="1">
      <c r="A38" s="12"/>
      <c r="B38" s="97"/>
      <c r="C38" s="98"/>
      <c r="D38" s="99"/>
      <c r="E38" s="35"/>
      <c r="F38" s="97"/>
      <c r="G38" s="98"/>
      <c r="H38" s="99"/>
      <c r="I38" s="35"/>
      <c r="J38" s="97"/>
      <c r="K38" s="98"/>
      <c r="L38" s="99"/>
      <c r="M38" s="12"/>
      <c r="N38" s="6"/>
      <c r="O38" s="6"/>
      <c r="P38" s="6"/>
    </row>
    <row r="39" spans="1:16" s="2" customFormat="1" ht="25.5" customHeight="1">
      <c r="A39" s="12"/>
      <c r="B39" s="22"/>
      <c r="C39" s="23" t="str">
        <f>IF(base!K27 =6, (CONCATENATE(base!K27,  " ",  "meses de experiência")), "primeiro emprego")</f>
        <v>6 meses de experiência</v>
      </c>
      <c r="D39" s="24"/>
      <c r="E39" s="35"/>
      <c r="F39" s="22"/>
      <c r="G39" s="23" t="str">
        <f>IF(base!K28 =6, (CONCATENATE(base!K28,  " ",  "meses de experiência")), "primeiro emprego")</f>
        <v>6 meses de experiência</v>
      </c>
      <c r="H39" s="24"/>
      <c r="I39" s="35"/>
      <c r="J39" s="22"/>
      <c r="K39" s="23" t="str">
        <f>IF(base!K29 =6, (CONCATENATE(base!K29,  " ",  "meses de experiência")), "primeiro emprego")</f>
        <v>primeiro emprego</v>
      </c>
      <c r="L39" s="24"/>
      <c r="M39" s="12"/>
      <c r="N39" s="6"/>
      <c r="O39" s="6"/>
      <c r="P39" s="6"/>
    </row>
    <row r="40" spans="1:16" s="2" customFormat="1" ht="5.0999999999999996" customHeight="1">
      <c r="A40" s="12"/>
      <c r="B40" s="36"/>
      <c r="C40" s="37"/>
      <c r="D40" s="38"/>
      <c r="E40" s="35"/>
      <c r="F40" s="36"/>
      <c r="G40" s="37"/>
      <c r="H40" s="38"/>
      <c r="I40" s="35"/>
      <c r="J40" s="36"/>
      <c r="K40" s="37"/>
      <c r="L40" s="38"/>
      <c r="M40" s="12"/>
      <c r="N40" s="6"/>
      <c r="O40" s="6"/>
      <c r="P40" s="6"/>
    </row>
    <row r="41" spans="1:16" s="2" customFormat="1" ht="25.5" customHeight="1">
      <c r="A41" s="12"/>
      <c r="B41" s="39"/>
      <c r="C41" s="31" t="str">
        <f>IF(base!L27 = 1, (CONCATENATE(base!L27, " ", "vaga")),(CONCATENATE(base!L27, " ", "vagas")))</f>
        <v>2 vagas</v>
      </c>
      <c r="D41" s="40" t="str">
        <f>IF(base!C27 = "SIM", "VAGA PCD", " ")</f>
        <v>VAGA PCD</v>
      </c>
      <c r="E41" s="35"/>
      <c r="F41" s="39"/>
      <c r="G41" s="31" t="str">
        <f>IF(base!L28 = 1, (CONCATENATE(base!L28, " ", "vaga")),(CONCATENATE(base!L28, " ", "vagas")))</f>
        <v>1 vaga</v>
      </c>
      <c r="H41" s="40" t="str">
        <f>IF(base!C28 = "SIM", "VAGA PCD", " ")</f>
        <v xml:space="preserve"> </v>
      </c>
      <c r="I41" s="35"/>
      <c r="J41" s="39"/>
      <c r="K41" s="31" t="str">
        <f>IF(base!L29 = 1, (CONCATENATE(base!L29, " ", "vaga")),(CONCATENATE(base!L29, " ", "vagas")))</f>
        <v>2 vagas</v>
      </c>
      <c r="L41" s="40" t="str">
        <f>IF(base!C29 = "SIM", "VAGA PCD", " ")</f>
        <v xml:space="preserve"> </v>
      </c>
      <c r="M41" s="12"/>
      <c r="N41" s="6"/>
      <c r="O41" s="6"/>
      <c r="P41" s="6"/>
    </row>
    <row r="42" spans="1:16" s="2" customFormat="1" ht="5.0999999999999996" customHeight="1">
      <c r="A42" s="12"/>
      <c r="B42" s="13"/>
      <c r="C42" s="13"/>
      <c r="D42" s="12"/>
      <c r="E42" s="12"/>
      <c r="F42" s="13"/>
      <c r="G42" s="13"/>
      <c r="H42" s="12"/>
      <c r="I42" s="12"/>
      <c r="J42" s="13"/>
      <c r="K42" s="13"/>
      <c r="L42" s="12"/>
      <c r="M42" s="12"/>
      <c r="N42" s="6"/>
      <c r="O42" s="6"/>
      <c r="P42" s="6"/>
    </row>
    <row r="43" spans="1:16" s="2" customFormat="1">
      <c r="A43" s="12"/>
      <c r="B43" s="13"/>
      <c r="C43" s="13"/>
      <c r="D43" s="12"/>
      <c r="E43" s="12"/>
      <c r="F43" s="13"/>
      <c r="G43" s="13"/>
      <c r="H43" s="12"/>
      <c r="I43" s="12"/>
      <c r="J43" s="13"/>
      <c r="K43" s="13"/>
      <c r="L43" s="12"/>
      <c r="M43" s="12"/>
      <c r="N43" s="6"/>
      <c r="O43" s="6"/>
      <c r="P43" s="6"/>
    </row>
    <row r="45" spans="1:16" ht="39.950000000000003" customHeight="1">
      <c r="A45" s="11"/>
      <c r="B45" s="115" t="s">
        <v>22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"/>
    </row>
    <row r="46" spans="1:16" s="2" customFormat="1" ht="9.9499999999999993" customHeight="1">
      <c r="A46" s="12"/>
      <c r="B46" s="13"/>
      <c r="C46" s="13"/>
      <c r="D46" s="12"/>
      <c r="E46" s="12"/>
      <c r="F46" s="13"/>
      <c r="G46" s="13"/>
      <c r="H46" s="12"/>
      <c r="I46" s="12"/>
      <c r="J46" s="13"/>
      <c r="K46" s="13"/>
      <c r="L46" s="12"/>
      <c r="M46" s="12"/>
      <c r="N46" s="6"/>
      <c r="O46" s="6"/>
      <c r="P46" s="6"/>
    </row>
    <row r="47" spans="1:16" s="4" customFormat="1" ht="30" customHeight="1">
      <c r="A47" s="14"/>
      <c r="B47" s="100" t="str">
        <f>UPPER(base!$B30)</f>
        <v>AUXILIAR DE ALMOXARIFADO</v>
      </c>
      <c r="C47" s="101"/>
      <c r="D47" s="102"/>
      <c r="E47" s="15"/>
      <c r="F47" s="100" t="str">
        <f>UPPER(base!$B31)</f>
        <v>AUXILIAR DE CABELEIREIRO</v>
      </c>
      <c r="G47" s="101"/>
      <c r="H47" s="102"/>
      <c r="I47" s="15"/>
      <c r="J47" s="100" t="str">
        <f>UPPER(base!$B32)</f>
        <v>AUXILIAR DE FATURAMENTO</v>
      </c>
      <c r="K47" s="101"/>
      <c r="L47" s="102"/>
      <c r="M47" s="14"/>
    </row>
    <row r="48" spans="1:16" s="2" customFormat="1" ht="5.0999999999999996" customHeight="1">
      <c r="A48" s="12"/>
      <c r="B48" s="109"/>
      <c r="C48" s="110"/>
      <c r="D48" s="111"/>
      <c r="E48" s="16"/>
      <c r="F48" s="109"/>
      <c r="G48" s="110"/>
      <c r="H48" s="111"/>
      <c r="I48" s="16"/>
      <c r="J48" s="109"/>
      <c r="K48" s="110"/>
      <c r="L48" s="111"/>
      <c r="M48" s="12"/>
      <c r="N48" s="6"/>
      <c r="O48" s="6"/>
      <c r="P48" s="6"/>
    </row>
    <row r="49" spans="1:16" ht="12.75" customHeight="1">
      <c r="A49" s="12"/>
      <c r="B49" s="106" t="str">
        <f>CONCATENATE("R$",base!I30)</f>
        <v>R$1132</v>
      </c>
      <c r="C49" s="107"/>
      <c r="D49" s="108"/>
      <c r="E49" s="16"/>
      <c r="F49" s="106" t="str">
        <f>CONCATENATE("R$",base!I31)</f>
        <v>R$1000</v>
      </c>
      <c r="G49" s="107"/>
      <c r="H49" s="108"/>
      <c r="I49" s="16"/>
      <c r="J49" s="106" t="str">
        <f>CONCATENATE("R$",base!I32)</f>
        <v>R$1150</v>
      </c>
      <c r="K49" s="107"/>
      <c r="L49" s="108"/>
      <c r="M49" s="12"/>
    </row>
    <row r="50" spans="1:16" ht="25.5" customHeight="1">
      <c r="A50" s="12"/>
      <c r="B50" s="94" t="str">
        <f>CONCATENATE(base!D30," ", "/"," ",base!E30)</f>
        <v>Recife / Soledade</v>
      </c>
      <c r="C50" s="95"/>
      <c r="D50" s="96"/>
      <c r="E50" s="16"/>
      <c r="F50" s="94" t="str">
        <f>CONCATENATE(base!D31," ", "/"," ",base!E31)</f>
        <v>Recife / Boa Viagem</v>
      </c>
      <c r="G50" s="95"/>
      <c r="H50" s="96"/>
      <c r="I50" s="16"/>
      <c r="J50" s="94" t="str">
        <f>CONCATENATE(base!D32," ", "/"," ",base!E32)</f>
        <v>Recife / Bairro do Recife</v>
      </c>
      <c r="K50" s="95"/>
      <c r="L50" s="96"/>
      <c r="M50" s="12"/>
    </row>
    <row r="51" spans="1:16" ht="25.5" customHeight="1">
      <c r="A51" s="12"/>
      <c r="B51" s="17"/>
      <c r="C51" s="18" t="str">
        <f>LOWER(base!J30)</f>
        <v>médio completo</v>
      </c>
      <c r="D51" s="19"/>
      <c r="E51" s="16"/>
      <c r="F51" s="20"/>
      <c r="G51" s="18" t="str">
        <f>LOWER(base!J31)</f>
        <v>médio completo</v>
      </c>
      <c r="H51" s="21"/>
      <c r="I51" s="16"/>
      <c r="J51" s="20"/>
      <c r="K51" s="18" t="str">
        <f>LOWER(base!J32)</f>
        <v>médio completo</v>
      </c>
      <c r="L51" s="21"/>
      <c r="M51" s="12"/>
    </row>
    <row r="52" spans="1:16" s="2" customFormat="1" ht="5.0999999999999996" customHeight="1">
      <c r="A52" s="12"/>
      <c r="B52" s="97"/>
      <c r="C52" s="98"/>
      <c r="D52" s="99"/>
      <c r="E52" s="16"/>
      <c r="F52" s="112"/>
      <c r="G52" s="113"/>
      <c r="H52" s="114"/>
      <c r="I52" s="16"/>
      <c r="J52" s="112"/>
      <c r="K52" s="113"/>
      <c r="L52" s="114"/>
      <c r="M52" s="12"/>
      <c r="N52" s="6"/>
      <c r="O52" s="6"/>
      <c r="P52" s="6"/>
    </row>
    <row r="53" spans="1:16" ht="25.5" customHeight="1">
      <c r="A53" s="12"/>
      <c r="B53" s="22"/>
      <c r="C53" s="23" t="str">
        <f>IF(base!K30 =6, (CONCATENATE(base!K30,  " ",  "meses de experiência")), "primeiro emprego")</f>
        <v>6 meses de experiência</v>
      </c>
      <c r="D53" s="24"/>
      <c r="E53" s="16"/>
      <c r="F53" s="25"/>
      <c r="G53" s="23" t="str">
        <f>IF(base!K31 =6, (CONCATENATE(base!K31,  " ",  "meses de experiência")), "primeiro emprego")</f>
        <v>6 meses de experiência</v>
      </c>
      <c r="H53" s="26"/>
      <c r="I53" s="16"/>
      <c r="J53" s="25"/>
      <c r="K53" s="23" t="str">
        <f>IF(base!K32 =6, (CONCATENATE(base!K32,  " ",  "meses de experiência")), "primeiro emprego")</f>
        <v>6 meses de experiência</v>
      </c>
      <c r="L53" s="26"/>
      <c r="M53" s="12"/>
    </row>
    <row r="54" spans="1:16" s="2" customFormat="1" ht="5.0999999999999996" customHeight="1">
      <c r="A54" s="12"/>
      <c r="B54" s="27"/>
      <c r="C54" s="28"/>
      <c r="D54" s="29"/>
      <c r="E54" s="16"/>
      <c r="F54" s="27"/>
      <c r="G54" s="28"/>
      <c r="H54" s="29"/>
      <c r="I54" s="16"/>
      <c r="J54" s="27"/>
      <c r="K54" s="28"/>
      <c r="L54" s="29"/>
      <c r="M54" s="12"/>
      <c r="N54" s="6"/>
      <c r="O54" s="6"/>
      <c r="P54" s="6"/>
    </row>
    <row r="55" spans="1:16" ht="25.5" customHeight="1">
      <c r="A55" s="12"/>
      <c r="B55" s="30"/>
      <c r="C55" s="31" t="str">
        <f>IF(base!L30 = 1, (CONCATENATE(base!L30, " ", "vaga")),(CONCATENATE(base!L30, " ", "vagas")))</f>
        <v>1 vaga</v>
      </c>
      <c r="D55" s="32" t="str">
        <f>IF(base!C30 = "SIM", "VAGA PCD", " ")</f>
        <v xml:space="preserve"> </v>
      </c>
      <c r="E55" s="16"/>
      <c r="F55" s="30"/>
      <c r="G55" s="31" t="str">
        <f>IF(base!L31 = 1, (CONCATENATE(base!L31, " ", "vaga")),(CONCATENATE(base!L31, " ", "vagas")))</f>
        <v>1 vaga</v>
      </c>
      <c r="H55" s="32" t="str">
        <f>IF(base!C31 = "SIM", "VAGA PCD", " ")</f>
        <v xml:space="preserve"> </v>
      </c>
      <c r="I55" s="16"/>
      <c r="J55" s="30"/>
      <c r="K55" s="31" t="str">
        <f>IF(base!L32 = 1, (CONCATENATE(base!L32, " ", "vaga")),(CONCATENATE(base!L32, " ", "vagas")))</f>
        <v>1 vaga</v>
      </c>
      <c r="L55" s="32" t="str">
        <f>IF(base!C32 = "SIM", "VAGA PCD", " ")</f>
        <v xml:space="preserve"> </v>
      </c>
      <c r="M55" s="12"/>
    </row>
    <row r="56" spans="1:16" s="2" customFormat="1" ht="9.9499999999999993" customHeight="1">
      <c r="A56" s="12"/>
      <c r="B56" s="33"/>
      <c r="C56" s="33"/>
      <c r="D56" s="16"/>
      <c r="E56" s="16"/>
      <c r="F56" s="33"/>
      <c r="G56" s="33"/>
      <c r="H56" s="16"/>
      <c r="I56" s="16"/>
      <c r="J56" s="33"/>
      <c r="K56" s="33"/>
      <c r="L56" s="16"/>
      <c r="M56" s="12"/>
      <c r="N56" s="6"/>
      <c r="O56" s="6"/>
      <c r="P56" s="6"/>
    </row>
    <row r="57" spans="1:16" ht="30" customHeight="1">
      <c r="A57" s="34"/>
      <c r="B57" s="100" t="str">
        <f>UPPER(base!$B33)</f>
        <v>AUXILIAR DE LIMPEZA</v>
      </c>
      <c r="C57" s="101"/>
      <c r="D57" s="102"/>
      <c r="E57" s="16"/>
      <c r="F57" s="100" t="str">
        <f>UPPER(base!$B34)</f>
        <v>AUXILIAR DE LIMPEZA</v>
      </c>
      <c r="G57" s="101"/>
      <c r="H57" s="102"/>
      <c r="I57" s="16"/>
      <c r="J57" s="100" t="str">
        <f>UPPER(base!$B35)</f>
        <v>AUXILIAR DE LIMPEZA</v>
      </c>
      <c r="K57" s="101"/>
      <c r="L57" s="102"/>
      <c r="M57" s="12"/>
    </row>
    <row r="58" spans="1:16" s="2" customFormat="1" ht="5.0999999999999996" customHeight="1">
      <c r="A58" s="34"/>
      <c r="B58" s="109"/>
      <c r="C58" s="110"/>
      <c r="D58" s="111"/>
      <c r="E58" s="16"/>
      <c r="F58" s="109"/>
      <c r="G58" s="110"/>
      <c r="H58" s="111"/>
      <c r="I58" s="16"/>
      <c r="J58" s="109"/>
      <c r="K58" s="110"/>
      <c r="L58" s="111"/>
      <c r="M58" s="12"/>
      <c r="N58" s="6"/>
      <c r="O58" s="6"/>
      <c r="P58" s="6"/>
    </row>
    <row r="59" spans="1:16" ht="12.75" customHeight="1">
      <c r="A59" s="34"/>
      <c r="B59" s="106" t="str">
        <f>CONCATENATE("R$",base!I33)</f>
        <v>R$954</v>
      </c>
      <c r="C59" s="107"/>
      <c r="D59" s="108"/>
      <c r="E59" s="35"/>
      <c r="F59" s="106" t="str">
        <f>CONCATENATE("R$",base!I34)</f>
        <v>R$954</v>
      </c>
      <c r="G59" s="107"/>
      <c r="H59" s="108"/>
      <c r="I59" s="35"/>
      <c r="J59" s="106" t="str">
        <f>CONCATENATE("R$",base!I35)</f>
        <v>R$1185</v>
      </c>
      <c r="K59" s="107"/>
      <c r="L59" s="108"/>
      <c r="M59" s="12"/>
    </row>
    <row r="60" spans="1:16" ht="25.5" customHeight="1">
      <c r="A60" s="34"/>
      <c r="B60" s="94" t="str">
        <f>CONCATENATE(base!D33," ", "/"," ",base!E33)</f>
        <v>Olinda / Salgadinho</v>
      </c>
      <c r="C60" s="95"/>
      <c r="D60" s="96"/>
      <c r="E60" s="35"/>
      <c r="F60" s="94" t="str">
        <f>CONCATENATE(base!D34," ", "/"," ",base!E34)</f>
        <v>Recife / Bairro do Recife</v>
      </c>
      <c r="G60" s="95"/>
      <c r="H60" s="96"/>
      <c r="I60" s="35"/>
      <c r="J60" s="94" t="str">
        <f>CONCATENATE(base!D35," ", "/"," ",base!E35)</f>
        <v>Recife / Boa Viagem</v>
      </c>
      <c r="K60" s="95"/>
      <c r="L60" s="96"/>
      <c r="M60" s="12"/>
    </row>
    <row r="61" spans="1:16" ht="25.5" customHeight="1">
      <c r="A61" s="34"/>
      <c r="B61" s="17"/>
      <c r="C61" s="18" t="str">
        <f>LOWER(base!J33)</f>
        <v>médio completo</v>
      </c>
      <c r="D61" s="19"/>
      <c r="E61" s="35"/>
      <c r="F61" s="17"/>
      <c r="G61" s="18" t="str">
        <f>LOWER(base!J34)</f>
        <v>médio completo</v>
      </c>
      <c r="H61" s="19"/>
      <c r="I61" s="35"/>
      <c r="J61" s="17"/>
      <c r="K61" s="18" t="str">
        <f>LOWER(base!J35)</f>
        <v>não exigida</v>
      </c>
      <c r="L61" s="19"/>
      <c r="M61" s="12"/>
    </row>
    <row r="62" spans="1:16" s="2" customFormat="1" ht="5.0999999999999996" customHeight="1">
      <c r="A62" s="34"/>
      <c r="B62" s="97"/>
      <c r="C62" s="98"/>
      <c r="D62" s="99"/>
      <c r="E62" s="35"/>
      <c r="F62" s="97"/>
      <c r="G62" s="98"/>
      <c r="H62" s="99"/>
      <c r="I62" s="35"/>
      <c r="J62" s="97"/>
      <c r="K62" s="98"/>
      <c r="L62" s="99"/>
      <c r="M62" s="12"/>
      <c r="N62" s="6"/>
      <c r="O62" s="6"/>
      <c r="P62" s="6"/>
    </row>
    <row r="63" spans="1:16" ht="25.5" customHeight="1">
      <c r="A63" s="34"/>
      <c r="B63" s="22"/>
      <c r="C63" s="23" t="str">
        <f>IF(base!K33 =6, (CONCATENATE(base!K33,  " ",  "meses de experiência")), "primeiro emprego")</f>
        <v>primeiro emprego</v>
      </c>
      <c r="D63" s="24"/>
      <c r="E63" s="35"/>
      <c r="F63" s="22"/>
      <c r="G63" s="23" t="str">
        <f>IF(base!K34 =6, (CONCATENATE(base!K34,  " ",  "meses de experiência")), "primeiro emprego")</f>
        <v>6 meses de experiência</v>
      </c>
      <c r="H63" s="24"/>
      <c r="I63" s="35"/>
      <c r="J63" s="22"/>
      <c r="K63" s="23" t="str">
        <f>IF(base!K35 =6, (CONCATENATE(base!K35,  " ",  "meses de experiência")), "primeiro emprego")</f>
        <v>6 meses de experiência</v>
      </c>
      <c r="L63" s="24"/>
      <c r="M63" s="12"/>
    </row>
    <row r="64" spans="1:16" s="2" customFormat="1" ht="5.0999999999999996" customHeight="1">
      <c r="A64" s="34"/>
      <c r="B64" s="36"/>
      <c r="C64" s="37"/>
      <c r="D64" s="38"/>
      <c r="E64" s="35"/>
      <c r="F64" s="36"/>
      <c r="G64" s="37"/>
      <c r="H64" s="38"/>
      <c r="I64" s="35"/>
      <c r="J64" s="36"/>
      <c r="K64" s="37"/>
      <c r="L64" s="38"/>
      <c r="M64" s="12"/>
      <c r="N64" s="6"/>
      <c r="O64" s="6"/>
      <c r="P64" s="6"/>
    </row>
    <row r="65" spans="1:16" ht="25.5" customHeight="1">
      <c r="A65" s="34"/>
      <c r="B65" s="39"/>
      <c r="C65" s="31" t="str">
        <f>IF(base!L33 = 1, (CONCATENATE(base!L33, " ", "vaga")),(CONCATENATE(base!L33, " ", "vagas")))</f>
        <v>10 vagas</v>
      </c>
      <c r="D65" s="40" t="str">
        <f>IF(base!C33 = "SIM", "VAGA PCD", " ")</f>
        <v>VAGA PCD</v>
      </c>
      <c r="E65" s="35"/>
      <c r="F65" s="39"/>
      <c r="G65" s="31" t="str">
        <f>IF(base!L34 = 1, (CONCATENATE(base!L34, " ", "vaga")),(CONCATENATE(base!L34, " ", "vagas")))</f>
        <v>1 vaga</v>
      </c>
      <c r="H65" s="40" t="str">
        <f>IF(base!C66 = "SIM", "VAGA PCD", " ")</f>
        <v>VAGA PCD</v>
      </c>
      <c r="I65" s="35"/>
      <c r="J65" s="39"/>
      <c r="K65" s="31" t="str">
        <f>IF(base!L35 = 1, (CONCATENATE(base!L35, " ", "vaga")),(CONCATENATE(base!L35, " ", "vagas")))</f>
        <v>1 vaga</v>
      </c>
      <c r="L65" s="40" t="str">
        <f>IF(base!C35 = "SIM", "VAGA PCD", " ")</f>
        <v xml:space="preserve"> </v>
      </c>
      <c r="M65" s="12"/>
    </row>
    <row r="66" spans="1:16" s="2" customFormat="1" ht="9.9499999999999993" customHeight="1">
      <c r="A66" s="12"/>
      <c r="B66" s="41"/>
      <c r="C66" s="41"/>
      <c r="D66" s="35"/>
      <c r="E66" s="35"/>
      <c r="F66" s="41"/>
      <c r="G66" s="41"/>
      <c r="H66" s="35"/>
      <c r="I66" s="35"/>
      <c r="J66" s="41"/>
      <c r="K66" s="41"/>
      <c r="L66" s="35"/>
      <c r="M66" s="12"/>
      <c r="N66" s="6"/>
      <c r="O66" s="6"/>
      <c r="P66" s="6"/>
    </row>
    <row r="67" spans="1:16" s="2" customFormat="1" ht="30" customHeight="1">
      <c r="A67" s="12"/>
      <c r="B67" s="100" t="str">
        <f>UPPER(base!$B36)</f>
        <v>AUXILIAR DE LINHA DE PRODUÇÃO</v>
      </c>
      <c r="C67" s="101"/>
      <c r="D67" s="102"/>
      <c r="E67" s="35"/>
      <c r="F67" s="100" t="str">
        <f>UPPER(base!$B37)</f>
        <v>BALCONISTA</v>
      </c>
      <c r="G67" s="101"/>
      <c r="H67" s="102"/>
      <c r="I67" s="35"/>
      <c r="J67" s="100" t="str">
        <f>UPPER(base!$B38)</f>
        <v>CHAPEIRO</v>
      </c>
      <c r="K67" s="101"/>
      <c r="L67" s="102"/>
      <c r="M67" s="12"/>
      <c r="N67" s="6"/>
      <c r="O67" s="6"/>
      <c r="P67" s="6"/>
    </row>
    <row r="68" spans="1:16" s="2" customFormat="1" ht="5.0999999999999996" customHeight="1">
      <c r="A68" s="12"/>
      <c r="B68" s="103"/>
      <c r="C68" s="104"/>
      <c r="D68" s="105"/>
      <c r="E68" s="35"/>
      <c r="F68" s="103"/>
      <c r="G68" s="104"/>
      <c r="H68" s="105"/>
      <c r="I68" s="35"/>
      <c r="J68" s="103"/>
      <c r="K68" s="104"/>
      <c r="L68" s="105"/>
      <c r="M68" s="12"/>
      <c r="N68" s="6"/>
      <c r="O68" s="6"/>
      <c r="P68" s="6"/>
    </row>
    <row r="69" spans="1:16" s="2" customFormat="1" ht="12.75" customHeight="1">
      <c r="A69" s="12"/>
      <c r="B69" s="106" t="str">
        <f>CONCATENATE("R$",base!I36)</f>
        <v>R$1050</v>
      </c>
      <c r="C69" s="107"/>
      <c r="D69" s="108"/>
      <c r="E69" s="35"/>
      <c r="F69" s="106" t="str">
        <f>CONCATENATE("R$",base!I37)</f>
        <v>R$1010,79</v>
      </c>
      <c r="G69" s="107"/>
      <c r="H69" s="108"/>
      <c r="I69" s="35"/>
      <c r="J69" s="106" t="str">
        <f>CONCATENATE("R$",base!I38)</f>
        <v>R$954</v>
      </c>
      <c r="K69" s="107"/>
      <c r="L69" s="108"/>
      <c r="M69" s="12"/>
      <c r="N69" s="6"/>
      <c r="O69" s="6"/>
      <c r="P69" s="6"/>
    </row>
    <row r="70" spans="1:16" s="2" customFormat="1" ht="25.5" customHeight="1">
      <c r="A70" s="12"/>
      <c r="B70" s="94" t="str">
        <f>CONCATENATE(base!D36," ", "/"," ",base!E36)</f>
        <v>Recife / Bairro do Recife</v>
      </c>
      <c r="C70" s="95"/>
      <c r="D70" s="96"/>
      <c r="E70" s="35"/>
      <c r="F70" s="94" t="str">
        <f>CONCATENATE(base!D37," ", "/"," ",base!E37)</f>
        <v>Recife / Varzea</v>
      </c>
      <c r="G70" s="95"/>
      <c r="H70" s="96"/>
      <c r="I70" s="35"/>
      <c r="J70" s="94" t="str">
        <f>CONCATENATE(base!D38," ", "/"," ",base!E38)</f>
        <v>Recife / Bairro do Recife</v>
      </c>
      <c r="K70" s="95"/>
      <c r="L70" s="96"/>
      <c r="M70" s="12"/>
      <c r="N70" s="6"/>
      <c r="O70" s="6"/>
      <c r="P70" s="6"/>
    </row>
    <row r="71" spans="1:16" s="2" customFormat="1" ht="25.5" customHeight="1">
      <c r="A71" s="12"/>
      <c r="B71" s="17"/>
      <c r="C71" s="18" t="str">
        <f>LOWER(base!J36)</f>
        <v>fundamental completo</v>
      </c>
      <c r="D71" s="19"/>
      <c r="E71" s="35"/>
      <c r="F71" s="17"/>
      <c r="G71" s="18" t="str">
        <f>LOWER(base!J37)</f>
        <v>médio completo</v>
      </c>
      <c r="H71" s="19"/>
      <c r="I71" s="35"/>
      <c r="J71" s="17"/>
      <c r="K71" s="18" t="str">
        <f>LOWER(base!J38)</f>
        <v>médio completo</v>
      </c>
      <c r="L71" s="19"/>
      <c r="M71" s="12"/>
      <c r="N71" s="6"/>
      <c r="O71" s="6"/>
      <c r="P71" s="6"/>
    </row>
    <row r="72" spans="1:16" s="2" customFormat="1" ht="5.0999999999999996" customHeight="1">
      <c r="A72" s="12"/>
      <c r="B72" s="97"/>
      <c r="C72" s="98"/>
      <c r="D72" s="99"/>
      <c r="E72" s="35"/>
      <c r="F72" s="97"/>
      <c r="G72" s="98"/>
      <c r="H72" s="99"/>
      <c r="I72" s="35"/>
      <c r="J72" s="97"/>
      <c r="K72" s="98"/>
      <c r="L72" s="99"/>
      <c r="M72" s="12"/>
      <c r="N72" s="6"/>
      <c r="O72" s="6"/>
      <c r="P72" s="6"/>
    </row>
    <row r="73" spans="1:16" s="2" customFormat="1" ht="25.5" customHeight="1">
      <c r="A73" s="12"/>
      <c r="B73" s="22"/>
      <c r="C73" s="23" t="str">
        <f>IF(base!K36 =6, (CONCATENATE(base!K36,  " ",  "meses de experiência")), "primeiro emprego")</f>
        <v>primeiro emprego</v>
      </c>
      <c r="D73" s="24"/>
      <c r="E73" s="35"/>
      <c r="F73" s="22"/>
      <c r="G73" s="23" t="str">
        <f>IF(base!K37 =6, (CONCATENATE(base!K37,  " ",  "meses de experiência")), "primeiro emprego")</f>
        <v>6 meses de experiência</v>
      </c>
      <c r="H73" s="24"/>
      <c r="I73" s="35"/>
      <c r="J73" s="22"/>
      <c r="K73" s="23" t="str">
        <f>IF(base!K38 =6, (CONCATENATE(base!K38,  " ",  "meses de experiência")), "primeiro emprego")</f>
        <v>primeiro emprego</v>
      </c>
      <c r="L73" s="24"/>
      <c r="M73" s="12"/>
      <c r="N73" s="6"/>
      <c r="O73" s="6"/>
      <c r="P73" s="6"/>
    </row>
    <row r="74" spans="1:16" s="2" customFormat="1" ht="5.0999999999999996" customHeight="1">
      <c r="A74" s="12"/>
      <c r="B74" s="36"/>
      <c r="C74" s="37"/>
      <c r="D74" s="38"/>
      <c r="E74" s="35"/>
      <c r="F74" s="36"/>
      <c r="G74" s="37"/>
      <c r="H74" s="38"/>
      <c r="I74" s="35"/>
      <c r="J74" s="36"/>
      <c r="K74" s="37"/>
      <c r="L74" s="38"/>
      <c r="M74" s="12"/>
      <c r="N74" s="6"/>
      <c r="O74" s="6"/>
      <c r="P74" s="6"/>
    </row>
    <row r="75" spans="1:16" s="2" customFormat="1" ht="25.5" customHeight="1">
      <c r="A75" s="12"/>
      <c r="B75" s="39"/>
      <c r="C75" s="31" t="str">
        <f>IF(base!L36 = 1, (CONCATENATE(base!L36, " ", "vaga")),(CONCATENATE(base!L36, " ", "vagas")))</f>
        <v>1 vaga</v>
      </c>
      <c r="D75" s="40" t="str">
        <f>IF(base!C36 = "SIM", "VAGA PCD", " ")</f>
        <v xml:space="preserve"> </v>
      </c>
      <c r="E75" s="35"/>
      <c r="F75" s="39"/>
      <c r="G75" s="31" t="str">
        <f>IF(base!L37 = 1, (CONCATENATE(base!L37, " ", "vaga")),(CONCATENATE(base!L37, " ", "vagas")))</f>
        <v>2 vagas</v>
      </c>
      <c r="H75" s="40" t="str">
        <f>IF(base!C37 = "SIM", "VAGA PCD", " ")</f>
        <v xml:space="preserve"> </v>
      </c>
      <c r="I75" s="35"/>
      <c r="J75" s="39"/>
      <c r="K75" s="31" t="str">
        <f>IF(base!L38 = 1, (CONCATENATE(base!L38, " ", "vaga")),(CONCATENATE(base!L38, " ", "vagas")))</f>
        <v>1 vaga</v>
      </c>
      <c r="L75" s="40" t="str">
        <f>IF(base!C38 = "SIM", "VAGA PCD", " ")</f>
        <v xml:space="preserve"> </v>
      </c>
      <c r="M75" s="12"/>
      <c r="N75" s="6"/>
      <c r="O75" s="6"/>
      <c r="P75" s="6"/>
    </row>
    <row r="76" spans="1:16" s="2" customFormat="1" ht="9.9499999999999993" customHeight="1">
      <c r="A76" s="12"/>
      <c r="B76" s="41"/>
      <c r="C76" s="41"/>
      <c r="D76" s="35"/>
      <c r="E76" s="35"/>
      <c r="F76" s="41"/>
      <c r="G76" s="41"/>
      <c r="H76" s="35"/>
      <c r="I76" s="35"/>
      <c r="J76" s="41"/>
      <c r="K76" s="41"/>
      <c r="L76" s="35"/>
      <c r="M76" s="12"/>
      <c r="N76" s="6"/>
      <c r="O76" s="6"/>
      <c r="P76" s="6"/>
    </row>
    <row r="77" spans="1:16" s="2" customFormat="1" ht="30" customHeight="1">
      <c r="A77" s="12"/>
      <c r="B77" s="100" t="str">
        <f>UPPER(base!$B39)</f>
        <v>CHAVEIRO</v>
      </c>
      <c r="C77" s="101"/>
      <c r="D77" s="102"/>
      <c r="E77" s="35"/>
      <c r="F77" s="100" t="str">
        <f>UPPER(base!$B40)</f>
        <v>ELETRICISTA</v>
      </c>
      <c r="G77" s="101"/>
      <c r="H77" s="102"/>
      <c r="I77" s="35"/>
      <c r="J77" s="100" t="str">
        <f>UPPER(base!$B41)</f>
        <v>EMBALADOR A MÃO</v>
      </c>
      <c r="K77" s="101"/>
      <c r="L77" s="102"/>
      <c r="M77" s="12"/>
      <c r="N77" s="6"/>
      <c r="O77" s="6"/>
      <c r="P77" s="6"/>
    </row>
    <row r="78" spans="1:16" s="2" customFormat="1" ht="5.0999999999999996" customHeight="1">
      <c r="A78" s="12"/>
      <c r="B78" s="103"/>
      <c r="C78" s="104"/>
      <c r="D78" s="105"/>
      <c r="E78" s="35"/>
      <c r="F78" s="103"/>
      <c r="G78" s="104"/>
      <c r="H78" s="105"/>
      <c r="I78" s="35"/>
      <c r="J78" s="103"/>
      <c r="K78" s="104"/>
      <c r="L78" s="105"/>
      <c r="M78" s="12"/>
      <c r="N78" s="6"/>
      <c r="O78" s="6"/>
      <c r="P78" s="6"/>
    </row>
    <row r="79" spans="1:16" s="2" customFormat="1" ht="12.75" customHeight="1">
      <c r="A79" s="12"/>
      <c r="B79" s="106" t="str">
        <f>CONCATENATE("R$",base!I39)</f>
        <v>R$954</v>
      </c>
      <c r="C79" s="107"/>
      <c r="D79" s="108"/>
      <c r="E79" s="35"/>
      <c r="F79" s="106" t="str">
        <f>CONCATENATE("R$",base!I40)</f>
        <v>R$1200</v>
      </c>
      <c r="G79" s="107"/>
      <c r="H79" s="108"/>
      <c r="I79" s="35"/>
      <c r="J79" s="106" t="str">
        <f>CONCATENATE("R$",base!I41)</f>
        <v>R$1100</v>
      </c>
      <c r="K79" s="107"/>
      <c r="L79" s="108"/>
      <c r="M79" s="12"/>
      <c r="N79" s="6"/>
      <c r="O79" s="6"/>
      <c r="P79" s="6"/>
    </row>
    <row r="80" spans="1:16" s="2" customFormat="1" ht="25.5" customHeight="1">
      <c r="A80" s="12"/>
      <c r="B80" s="94" t="str">
        <f>CONCATENATE(base!D39," ", "/"," ",base!E39)</f>
        <v>Recife / Pina</v>
      </c>
      <c r="C80" s="95"/>
      <c r="D80" s="96"/>
      <c r="E80" s="35"/>
      <c r="F80" s="94" t="str">
        <f>CONCATENATE(base!D40," ", "/"," ",base!E40)</f>
        <v>Recife / Bairro do Recife</v>
      </c>
      <c r="G80" s="95"/>
      <c r="H80" s="96"/>
      <c r="I80" s="35"/>
      <c r="J80" s="94" t="str">
        <f>CONCATENATE(base!D41," ", "/"," ",base!E41)</f>
        <v>Recife / Várzea</v>
      </c>
      <c r="K80" s="95"/>
      <c r="L80" s="96"/>
      <c r="M80" s="12"/>
      <c r="N80" s="6"/>
      <c r="O80" s="6"/>
      <c r="P80" s="6"/>
    </row>
    <row r="81" spans="1:16" s="2" customFormat="1" ht="25.5" customHeight="1">
      <c r="A81" s="12"/>
      <c r="B81" s="17"/>
      <c r="C81" s="18" t="str">
        <f>LOWER(base!J39)</f>
        <v>médio completo</v>
      </c>
      <c r="D81" s="19"/>
      <c r="E81" s="35"/>
      <c r="F81" s="17"/>
      <c r="G81" s="18" t="str">
        <f>LOWER(base!J40)</f>
        <v>médio completo</v>
      </c>
      <c r="H81" s="19"/>
      <c r="I81" s="35"/>
      <c r="J81" s="17"/>
      <c r="K81" s="18" t="str">
        <f>LOWER(base!J41)</f>
        <v>médio completo</v>
      </c>
      <c r="L81" s="19"/>
      <c r="M81" s="12"/>
      <c r="N81" s="6"/>
      <c r="O81" s="6"/>
      <c r="P81" s="6"/>
    </row>
    <row r="82" spans="1:16" s="2" customFormat="1" ht="5.0999999999999996" customHeight="1">
      <c r="A82" s="12"/>
      <c r="B82" s="97"/>
      <c r="C82" s="98"/>
      <c r="D82" s="99"/>
      <c r="E82" s="35"/>
      <c r="F82" s="97"/>
      <c r="G82" s="98"/>
      <c r="H82" s="99"/>
      <c r="I82" s="35"/>
      <c r="J82" s="97"/>
      <c r="K82" s="98"/>
      <c r="L82" s="99"/>
      <c r="M82" s="12"/>
      <c r="N82" s="6"/>
      <c r="O82" s="6"/>
      <c r="P82" s="6"/>
    </row>
    <row r="83" spans="1:16" s="2" customFormat="1" ht="25.5" customHeight="1">
      <c r="A83" s="12"/>
      <c r="B83" s="22"/>
      <c r="C83" s="23" t="str">
        <f>IF(base!K39 =6, (CONCATENATE(base!K39,  " ",  "meses de experiência")), "primeiro emprego")</f>
        <v>6 meses de experiência</v>
      </c>
      <c r="D83" s="24"/>
      <c r="E83" s="35"/>
      <c r="F83" s="22"/>
      <c r="G83" s="23" t="str">
        <f>IF(base!K40 =6, (CONCATENATE(base!K40,  " ",  "meses de experiência")), "primeiro emprego")</f>
        <v>6 meses de experiência</v>
      </c>
      <c r="H83" s="24"/>
      <c r="I83" s="35"/>
      <c r="J83" s="22"/>
      <c r="K83" s="23" t="str">
        <f>IF(base!K41 =6, (CONCATENATE(base!K41,  " ",  "meses de experiência")), "primeiro emprego")</f>
        <v>6 meses de experiência</v>
      </c>
      <c r="L83" s="24"/>
      <c r="M83" s="12"/>
      <c r="N83" s="6"/>
      <c r="O83" s="6"/>
      <c r="P83" s="6"/>
    </row>
    <row r="84" spans="1:16" s="2" customFormat="1" ht="5.0999999999999996" customHeight="1">
      <c r="A84" s="12"/>
      <c r="B84" s="36"/>
      <c r="C84" s="37"/>
      <c r="D84" s="38"/>
      <c r="E84" s="35"/>
      <c r="F84" s="36"/>
      <c r="G84" s="37"/>
      <c r="H84" s="38"/>
      <c r="I84" s="35"/>
      <c r="J84" s="36"/>
      <c r="K84" s="37"/>
      <c r="L84" s="38"/>
      <c r="M84" s="12"/>
      <c r="N84" s="6"/>
      <c r="O84" s="6"/>
      <c r="P84" s="6"/>
    </row>
    <row r="85" spans="1:16" s="2" customFormat="1" ht="25.5" customHeight="1">
      <c r="A85" s="12"/>
      <c r="B85" s="39"/>
      <c r="C85" s="31" t="str">
        <f>IF(base!L39 = 1, (CONCATENATE(base!L39, " ", "vaga")),(CONCATENATE(base!L39, " ", "vagas")))</f>
        <v>1 vaga</v>
      </c>
      <c r="D85" s="40" t="str">
        <f>IF(base!C39 = "SIM", "VAGA PCD", " ")</f>
        <v xml:space="preserve"> </v>
      </c>
      <c r="E85" s="35"/>
      <c r="F85" s="39"/>
      <c r="G85" s="31" t="str">
        <f>IF(base!L40 = 1, (CONCATENATE(base!L40, " ", "vaga")),(CONCATENATE(base!L40, " ", "vagas")))</f>
        <v>1 vaga</v>
      </c>
      <c r="H85" s="40" t="str">
        <f>IF(base!C40 = "SIM", "VAGA PCD", " ")</f>
        <v>VAGA PCD</v>
      </c>
      <c r="I85" s="35"/>
      <c r="J85" s="39"/>
      <c r="K85" s="31" t="str">
        <f>IF(base!L41 = 1, (CONCATENATE(base!L41, " ", "vaga")),(CONCATENATE(base!L41, " ", "vagas")))</f>
        <v>1 vaga</v>
      </c>
      <c r="L85" s="40" t="str">
        <f>IF(base!C41 = "SIM", "VAGA PCD", " ")</f>
        <v xml:space="preserve"> </v>
      </c>
      <c r="M85" s="12"/>
      <c r="N85" s="6"/>
      <c r="O85" s="6"/>
      <c r="P85" s="6"/>
    </row>
    <row r="86" spans="1:16" s="2" customFormat="1" ht="5.0999999999999996" customHeight="1">
      <c r="A86" s="12"/>
      <c r="B86" s="13"/>
      <c r="C86" s="13"/>
      <c r="D86" s="12"/>
      <c r="E86" s="12"/>
      <c r="F86" s="13"/>
      <c r="G86" s="13"/>
      <c r="H86" s="12"/>
      <c r="I86" s="12"/>
      <c r="J86" s="13"/>
      <c r="K86" s="13"/>
      <c r="L86" s="12"/>
      <c r="M86" s="12"/>
      <c r="N86" s="6"/>
      <c r="O86" s="6"/>
      <c r="P86" s="6"/>
    </row>
    <row r="87" spans="1:16" s="2" customFormat="1">
      <c r="A87" s="12"/>
      <c r="B87" s="13"/>
      <c r="C87" s="13"/>
      <c r="D87" s="12"/>
      <c r="E87" s="12"/>
      <c r="F87" s="13"/>
      <c r="G87" s="13"/>
      <c r="H87" s="12"/>
      <c r="I87" s="12"/>
      <c r="J87" s="13"/>
      <c r="K87" s="13"/>
      <c r="L87" s="12"/>
      <c r="M87" s="12"/>
      <c r="N87" s="6"/>
      <c r="O87" s="6"/>
      <c r="P87" s="6"/>
    </row>
    <row r="89" spans="1:16" ht="39.950000000000003" customHeight="1">
      <c r="A89" s="11"/>
      <c r="B89" s="115" t="s">
        <v>22</v>
      </c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"/>
    </row>
    <row r="90" spans="1:16" s="2" customFormat="1" ht="9.9499999999999993" customHeight="1">
      <c r="A90" s="12"/>
      <c r="B90" s="13"/>
      <c r="C90" s="13"/>
      <c r="D90" s="12"/>
      <c r="E90" s="12"/>
      <c r="F90" s="13"/>
      <c r="G90" s="13"/>
      <c r="H90" s="12"/>
      <c r="I90" s="12"/>
      <c r="J90" s="13"/>
      <c r="K90" s="13"/>
      <c r="L90" s="12"/>
      <c r="M90" s="12"/>
      <c r="N90" s="6"/>
      <c r="O90" s="6"/>
      <c r="P90" s="6"/>
    </row>
    <row r="91" spans="1:16" s="4" customFormat="1" ht="30" customHeight="1">
      <c r="A91" s="14"/>
      <c r="B91" s="100" t="str">
        <f>UPPER(base!$B42)</f>
        <v>ENCARREGADO DE MANUTENÇÃO</v>
      </c>
      <c r="C91" s="101"/>
      <c r="D91" s="102"/>
      <c r="E91" s="15"/>
      <c r="F91" s="100" t="str">
        <f>UPPER(base!$B43)</f>
        <v>ENGENHEIRO AGRÔNOMO</v>
      </c>
      <c r="G91" s="101"/>
      <c r="H91" s="102"/>
      <c r="I91" s="15"/>
      <c r="J91" s="100" t="str">
        <f>UPPER(base!$B44)</f>
        <v>ESTOQUISTA</v>
      </c>
      <c r="K91" s="101"/>
      <c r="L91" s="102"/>
      <c r="M91" s="14"/>
    </row>
    <row r="92" spans="1:16" s="2" customFormat="1" ht="5.0999999999999996" customHeight="1">
      <c r="A92" s="12"/>
      <c r="B92" s="109"/>
      <c r="C92" s="110"/>
      <c r="D92" s="111"/>
      <c r="E92" s="16"/>
      <c r="F92" s="109"/>
      <c r="G92" s="110"/>
      <c r="H92" s="111"/>
      <c r="I92" s="16"/>
      <c r="J92" s="109"/>
      <c r="K92" s="110"/>
      <c r="L92" s="111"/>
      <c r="M92" s="12"/>
      <c r="N92" s="6"/>
      <c r="O92" s="6"/>
      <c r="P92" s="6"/>
    </row>
    <row r="93" spans="1:16" ht="12.75" customHeight="1">
      <c r="A93" s="12"/>
      <c r="B93" s="106" t="str">
        <f>CONCATENATE("R$",base!I42)</f>
        <v>R$1889</v>
      </c>
      <c r="C93" s="107"/>
      <c r="D93" s="108"/>
      <c r="E93" s="16"/>
      <c r="F93" s="106" t="str">
        <f>CONCATENATE("R$",base!I43)</f>
        <v>R$7000</v>
      </c>
      <c r="G93" s="107"/>
      <c r="H93" s="108"/>
      <c r="I93" s="16"/>
      <c r="J93" s="106" t="str">
        <f>CONCATENATE("R$",base!I44)</f>
        <v>R$954</v>
      </c>
      <c r="K93" s="107"/>
      <c r="L93" s="108"/>
      <c r="M93" s="12"/>
    </row>
    <row r="94" spans="1:16" ht="25.5" customHeight="1">
      <c r="A94" s="12"/>
      <c r="B94" s="94" t="str">
        <f>CONCATENATE(base!D42," ", "/"," ",base!E42)</f>
        <v>Recife / Soledade</v>
      </c>
      <c r="C94" s="95"/>
      <c r="D94" s="96"/>
      <c r="E94" s="16"/>
      <c r="F94" s="94" t="str">
        <f>CONCATENATE(base!D43," ", "/"," ",base!E43)</f>
        <v>Recife / Soledade</v>
      </c>
      <c r="G94" s="95"/>
      <c r="H94" s="96"/>
      <c r="I94" s="16"/>
      <c r="J94" s="94" t="str">
        <f>CONCATENATE(base!D44," ", "/"," ",base!E44)</f>
        <v>Olinda / Peixinhos</v>
      </c>
      <c r="K94" s="95"/>
      <c r="L94" s="96"/>
      <c r="M94" s="12"/>
    </row>
    <row r="95" spans="1:16" ht="25.5" customHeight="1">
      <c r="A95" s="12"/>
      <c r="B95" s="17"/>
      <c r="C95" s="18" t="str">
        <f>LOWER(base!J42)</f>
        <v>médio completo</v>
      </c>
      <c r="D95" s="19"/>
      <c r="E95" s="16"/>
      <c r="F95" s="20"/>
      <c r="G95" s="18" t="str">
        <f>LOWER(base!J43)</f>
        <v>superior completo</v>
      </c>
      <c r="H95" s="21"/>
      <c r="I95" s="16"/>
      <c r="J95" s="20"/>
      <c r="K95" s="18" t="str">
        <f>LOWER(base!J44)</f>
        <v>médio completo</v>
      </c>
      <c r="L95" s="21"/>
      <c r="M95" s="12"/>
    </row>
    <row r="96" spans="1:16" s="2" customFormat="1" ht="5.0999999999999996" customHeight="1">
      <c r="A96" s="12"/>
      <c r="B96" s="97"/>
      <c r="C96" s="98"/>
      <c r="D96" s="99"/>
      <c r="E96" s="16"/>
      <c r="F96" s="112"/>
      <c r="G96" s="113"/>
      <c r="H96" s="114"/>
      <c r="I96" s="16"/>
      <c r="J96" s="112"/>
      <c r="K96" s="113"/>
      <c r="L96" s="114"/>
      <c r="M96" s="12"/>
      <c r="N96" s="6"/>
      <c r="O96" s="6"/>
      <c r="P96" s="6"/>
    </row>
    <row r="97" spans="1:16" ht="25.5" customHeight="1">
      <c r="A97" s="12"/>
      <c r="B97" s="22"/>
      <c r="C97" s="23" t="str">
        <f>IF(base!K42 =6, (CONCATENATE(base!K42,  " ",  "meses de experiência")), "primeiro emprego")</f>
        <v>6 meses de experiência</v>
      </c>
      <c r="D97" s="24"/>
      <c r="E97" s="16"/>
      <c r="F97" s="25"/>
      <c r="G97" s="23" t="str">
        <f>IF(base!K43 =6, (CONCATENATE(base!K43,  " ",  "meses de experiência")), "primeiro emprego")</f>
        <v>primeiro emprego</v>
      </c>
      <c r="H97" s="26"/>
      <c r="I97" s="16"/>
      <c r="J97" s="25"/>
      <c r="K97" s="23" t="str">
        <f>IF(base!K44 =6, (CONCATENATE(base!K44,  " ",  "meses de experiência")), "primeiro emprego")</f>
        <v>6 meses de experiência</v>
      </c>
      <c r="L97" s="26"/>
      <c r="M97" s="12"/>
    </row>
    <row r="98" spans="1:16" s="2" customFormat="1" ht="5.0999999999999996" customHeight="1">
      <c r="A98" s="12"/>
      <c r="B98" s="27"/>
      <c r="C98" s="28"/>
      <c r="D98" s="29"/>
      <c r="E98" s="16"/>
      <c r="F98" s="27"/>
      <c r="G98" s="28"/>
      <c r="H98" s="29"/>
      <c r="I98" s="16"/>
      <c r="J98" s="27"/>
      <c r="K98" s="28"/>
      <c r="L98" s="29"/>
      <c r="M98" s="12"/>
      <c r="N98" s="6"/>
      <c r="O98" s="6"/>
      <c r="P98" s="6"/>
    </row>
    <row r="99" spans="1:16" ht="25.5" customHeight="1">
      <c r="A99" s="12"/>
      <c r="B99" s="30"/>
      <c r="C99" s="31" t="str">
        <f>IF(base!L42 = 1, (CONCATENATE(base!L42, " ", "vaga")),(CONCATENATE(base!L42, " ", "vagas")))</f>
        <v>1 vaga</v>
      </c>
      <c r="D99" s="32" t="str">
        <f>IF(base!C42 = "SIM", "VAGA PCD", " ")</f>
        <v xml:space="preserve"> </v>
      </c>
      <c r="E99" s="16"/>
      <c r="F99" s="30"/>
      <c r="G99" s="31" t="str">
        <f>IF(base!L43 = 1, (CONCATENATE(base!L43, " ", "vaga")),(CONCATENATE(base!L43, " ", "vagas")))</f>
        <v>1 vaga</v>
      </c>
      <c r="H99" s="32" t="str">
        <f>IF(base!C43 = "SIM", "VAGA PCD", " ")</f>
        <v xml:space="preserve"> </v>
      </c>
      <c r="I99" s="16"/>
      <c r="J99" s="30"/>
      <c r="K99" s="31" t="str">
        <f>IF(base!L44 = 1, (CONCATENATE(base!L44, " ", "vaga")),(CONCATENATE(base!L44, " ", "vagas")))</f>
        <v>1 vaga</v>
      </c>
      <c r="L99" s="32" t="str">
        <f>IF(base!C44 = "SIM", "VAGA PCD", " ")</f>
        <v xml:space="preserve"> </v>
      </c>
      <c r="M99" s="12"/>
    </row>
    <row r="100" spans="1:16" s="2" customFormat="1" ht="9.9499999999999993" customHeight="1">
      <c r="A100" s="12"/>
      <c r="B100" s="33"/>
      <c r="C100" s="33"/>
      <c r="D100" s="16"/>
      <c r="E100" s="16"/>
      <c r="F100" s="33"/>
      <c r="G100" s="33"/>
      <c r="H100" s="16"/>
      <c r="I100" s="16"/>
      <c r="J100" s="33"/>
      <c r="K100" s="33"/>
      <c r="L100" s="16"/>
      <c r="M100" s="12"/>
      <c r="N100" s="6"/>
      <c r="O100" s="6"/>
      <c r="P100" s="6"/>
    </row>
    <row r="101" spans="1:16" ht="30" customHeight="1">
      <c r="A101" s="34"/>
      <c r="B101" s="100" t="str">
        <f>UPPER(base!$B45)</f>
        <v>GESTOR DE MANUTENÇÃO</v>
      </c>
      <c r="C101" s="101"/>
      <c r="D101" s="102"/>
      <c r="E101" s="16"/>
      <c r="F101" s="100" t="str">
        <f>UPPER(base!$B46)</f>
        <v>INSPETOR DE QUALIDADE</v>
      </c>
      <c r="G101" s="101"/>
      <c r="H101" s="102"/>
      <c r="I101" s="16"/>
      <c r="J101" s="100" t="str">
        <f>UPPER(base!$B47)</f>
        <v>INSTRUTOR DE AUTO ESCOLA</v>
      </c>
      <c r="K101" s="101"/>
      <c r="L101" s="102"/>
      <c r="M101" s="12"/>
    </row>
    <row r="102" spans="1:16" s="2" customFormat="1" ht="5.0999999999999996" customHeight="1">
      <c r="A102" s="34"/>
      <c r="B102" s="109"/>
      <c r="C102" s="110"/>
      <c r="D102" s="111"/>
      <c r="E102" s="16"/>
      <c r="F102" s="109"/>
      <c r="G102" s="110"/>
      <c r="H102" s="111"/>
      <c r="I102" s="16"/>
      <c r="J102" s="109"/>
      <c r="K102" s="110"/>
      <c r="L102" s="111"/>
      <c r="M102" s="12"/>
      <c r="N102" s="6"/>
      <c r="O102" s="6"/>
      <c r="P102" s="6"/>
    </row>
    <row r="103" spans="1:16" ht="12.75" customHeight="1">
      <c r="A103" s="34"/>
      <c r="B103" s="106" t="str">
        <f>CONCATENATE("R$",base!I45)</f>
        <v>R$3000</v>
      </c>
      <c r="C103" s="107"/>
      <c r="D103" s="108"/>
      <c r="E103" s="35"/>
      <c r="F103" s="106" t="str">
        <f>CONCATENATE("R$",base!I46)</f>
        <v>R$2500</v>
      </c>
      <c r="G103" s="107"/>
      <c r="H103" s="108"/>
      <c r="I103" s="35"/>
      <c r="J103" s="106" t="str">
        <f>CONCATENATE("R$",base!I47)</f>
        <v>R$1300</v>
      </c>
      <c r="K103" s="107"/>
      <c r="L103" s="108"/>
      <c r="M103" s="12"/>
    </row>
    <row r="104" spans="1:16" ht="25.5" customHeight="1">
      <c r="A104" s="34"/>
      <c r="B104" s="94" t="str">
        <f>CONCATENATE(base!D45," ", "/"," ",base!E45)</f>
        <v>Olinda / Aguazinha</v>
      </c>
      <c r="C104" s="95"/>
      <c r="D104" s="96"/>
      <c r="E104" s="35"/>
      <c r="F104" s="94" t="str">
        <f>CONCATENATE(base!D46," ", "/"," ",base!E46)</f>
        <v>Recife / Bairro do Recife</v>
      </c>
      <c r="G104" s="95"/>
      <c r="H104" s="96"/>
      <c r="I104" s="35"/>
      <c r="J104" s="94" t="str">
        <f>CONCATENATE(base!D47," ", "/"," ",base!E47)</f>
        <v>Recife / Imbiribeira</v>
      </c>
      <c r="K104" s="95"/>
      <c r="L104" s="96"/>
      <c r="M104" s="12"/>
    </row>
    <row r="105" spans="1:16" ht="25.5" customHeight="1">
      <c r="A105" s="34"/>
      <c r="B105" s="17"/>
      <c r="C105" s="18" t="str">
        <f>LOWER(base!J45)</f>
        <v>médio completo</v>
      </c>
      <c r="D105" s="19"/>
      <c r="E105" s="35"/>
      <c r="F105" s="17"/>
      <c r="G105" s="18" t="str">
        <f>LOWER(base!J46)</f>
        <v>médio completo</v>
      </c>
      <c r="H105" s="19"/>
      <c r="I105" s="35"/>
      <c r="J105" s="17"/>
      <c r="K105" s="18" t="str">
        <f>LOWER(base!J47)</f>
        <v>médio completo</v>
      </c>
      <c r="L105" s="19"/>
      <c r="M105" s="12"/>
    </row>
    <row r="106" spans="1:16" s="2" customFormat="1" ht="5.0999999999999996" customHeight="1">
      <c r="A106" s="34"/>
      <c r="B106" s="97"/>
      <c r="C106" s="98"/>
      <c r="D106" s="99"/>
      <c r="E106" s="35"/>
      <c r="F106" s="97"/>
      <c r="G106" s="98"/>
      <c r="H106" s="99"/>
      <c r="I106" s="35"/>
      <c r="J106" s="97"/>
      <c r="K106" s="98"/>
      <c r="L106" s="99"/>
      <c r="M106" s="12"/>
      <c r="N106" s="6"/>
      <c r="O106" s="6"/>
      <c r="P106" s="6"/>
    </row>
    <row r="107" spans="1:16" ht="25.5" customHeight="1">
      <c r="A107" s="34"/>
      <c r="B107" s="22"/>
      <c r="C107" s="23" t="str">
        <f>IF(base!K45 =6, (CONCATENATE(base!K45,  " ",  "meses de experiência")), "primeiro emprego")</f>
        <v>6 meses de experiência</v>
      </c>
      <c r="D107" s="24"/>
      <c r="E107" s="35"/>
      <c r="F107" s="22"/>
      <c r="G107" s="23" t="str">
        <f>IF(base!K46 =6, (CONCATENATE(base!K46,  " ",  "meses de experiência")), "primeiro emprego")</f>
        <v>6 meses de experiência</v>
      </c>
      <c r="H107" s="24"/>
      <c r="I107" s="35"/>
      <c r="J107" s="22"/>
      <c r="K107" s="23" t="str">
        <f>IF(base!K47 =6, (CONCATENATE(base!K47,  " ",  "meses de experiência")), "primeiro emprego")</f>
        <v>primeiro emprego</v>
      </c>
      <c r="L107" s="24"/>
      <c r="M107" s="12"/>
    </row>
    <row r="108" spans="1:16" s="2" customFormat="1" ht="5.0999999999999996" customHeight="1">
      <c r="A108" s="34"/>
      <c r="B108" s="36"/>
      <c r="C108" s="37"/>
      <c r="D108" s="38"/>
      <c r="E108" s="35"/>
      <c r="F108" s="36"/>
      <c r="G108" s="37"/>
      <c r="H108" s="38"/>
      <c r="I108" s="35"/>
      <c r="J108" s="36"/>
      <c r="K108" s="37"/>
      <c r="L108" s="38"/>
      <c r="M108" s="12"/>
      <c r="N108" s="6"/>
      <c r="O108" s="6"/>
      <c r="P108" s="6"/>
    </row>
    <row r="109" spans="1:16" ht="25.5" customHeight="1">
      <c r="A109" s="34"/>
      <c r="B109" s="39"/>
      <c r="C109" s="31" t="str">
        <f>IF(base!L45 = 1, (CONCATENATE(base!L45, " ", "vaga")),(CONCATENATE(base!L45, " ", "vagas")))</f>
        <v>1 vaga</v>
      </c>
      <c r="D109" s="40" t="str">
        <f>IF(base!C45 = "SIM", "VAGA PCD", " ")</f>
        <v xml:space="preserve"> </v>
      </c>
      <c r="E109" s="35"/>
      <c r="F109" s="39"/>
      <c r="G109" s="31" t="str">
        <f>IF(base!L46 = 1, (CONCATENATE(base!L46, " ", "vaga")),(CONCATENATE(base!L46, " ", "vagas")))</f>
        <v>1 vaga</v>
      </c>
      <c r="H109" s="40" t="str">
        <f>IF(base!C110 = "SIM", "VAGA PCD", " ")</f>
        <v xml:space="preserve"> </v>
      </c>
      <c r="I109" s="35"/>
      <c r="J109" s="39"/>
      <c r="K109" s="31" t="str">
        <f>IF(base!L47 = 1, (CONCATENATE(base!L47, " ", "vaga")),(CONCATENATE(base!L47, " ", "vagas")))</f>
        <v>1 vaga</v>
      </c>
      <c r="L109" s="40" t="str">
        <f>IF(base!C47 = "SIM", "VAGA PCD", " ")</f>
        <v xml:space="preserve"> </v>
      </c>
      <c r="M109" s="12"/>
    </row>
    <row r="110" spans="1:16" s="2" customFormat="1" ht="9.9499999999999993" customHeight="1">
      <c r="A110" s="12"/>
      <c r="B110" s="41"/>
      <c r="C110" s="41"/>
      <c r="D110" s="35"/>
      <c r="E110" s="35"/>
      <c r="F110" s="41"/>
      <c r="G110" s="41"/>
      <c r="H110" s="35"/>
      <c r="I110" s="35"/>
      <c r="J110" s="41"/>
      <c r="K110" s="41"/>
      <c r="L110" s="35"/>
      <c r="M110" s="12"/>
      <c r="N110" s="6"/>
      <c r="O110" s="6"/>
      <c r="P110" s="6"/>
    </row>
    <row r="111" spans="1:16" s="2" customFormat="1" ht="30" customHeight="1">
      <c r="A111" s="12"/>
      <c r="B111" s="100" t="str">
        <f>UPPER(base!$B48)</f>
        <v>MARCENEIRO</v>
      </c>
      <c r="C111" s="101"/>
      <c r="D111" s="102"/>
      <c r="E111" s="35"/>
      <c r="F111" s="100" t="str">
        <f>UPPER(base!$B49)</f>
        <v>MECÂNICO DE MANUTENÇÃO DE CAMINHÃO A DIESEL</v>
      </c>
      <c r="G111" s="101"/>
      <c r="H111" s="102"/>
      <c r="I111" s="35"/>
      <c r="J111" s="100" t="str">
        <f>UPPER(base!$B50)</f>
        <v>MECÂNICO DE REFRIGERAÇÃO</v>
      </c>
      <c r="K111" s="101"/>
      <c r="L111" s="102"/>
      <c r="M111" s="12"/>
      <c r="N111" s="6"/>
      <c r="O111" s="6"/>
      <c r="P111" s="6"/>
    </row>
    <row r="112" spans="1:16" s="2" customFormat="1" ht="5.0999999999999996" customHeight="1">
      <c r="A112" s="12"/>
      <c r="B112" s="103"/>
      <c r="C112" s="104"/>
      <c r="D112" s="105"/>
      <c r="E112" s="35"/>
      <c r="F112" s="103"/>
      <c r="G112" s="104"/>
      <c r="H112" s="105"/>
      <c r="I112" s="35"/>
      <c r="J112" s="103"/>
      <c r="K112" s="104"/>
      <c r="L112" s="105"/>
      <c r="M112" s="12"/>
      <c r="N112" s="6"/>
      <c r="O112" s="6"/>
      <c r="P112" s="6"/>
    </row>
    <row r="113" spans="1:16" s="2" customFormat="1" ht="12.75" customHeight="1">
      <c r="A113" s="12"/>
      <c r="B113" s="106" t="str">
        <f>CONCATENATE("R$",base!I48)</f>
        <v>R$1000</v>
      </c>
      <c r="C113" s="107"/>
      <c r="D113" s="108"/>
      <c r="E113" s="35"/>
      <c r="F113" s="106" t="str">
        <f>CONCATENATE("R$",base!I49)</f>
        <v>R$1300</v>
      </c>
      <c r="G113" s="107"/>
      <c r="H113" s="108"/>
      <c r="I113" s="35"/>
      <c r="J113" s="106" t="str">
        <f>CONCATENATE("R$",base!I50)</f>
        <v>R$1500</v>
      </c>
      <c r="K113" s="107"/>
      <c r="L113" s="108"/>
      <c r="M113" s="12"/>
      <c r="N113" s="6"/>
      <c r="O113" s="6"/>
      <c r="P113" s="6"/>
    </row>
    <row r="114" spans="1:16" s="2" customFormat="1" ht="25.5" customHeight="1">
      <c r="A114" s="12"/>
      <c r="B114" s="94" t="str">
        <f>CONCATENATE(base!D48," ", "/"," ",base!E48)</f>
        <v>Recife / Jardim São Paulo</v>
      </c>
      <c r="C114" s="95"/>
      <c r="D114" s="96"/>
      <c r="E114" s="35"/>
      <c r="F114" s="94" t="str">
        <f>CONCATENATE(base!D49," ", "/"," ",base!E49)</f>
        <v>Recife / Areias</v>
      </c>
      <c r="G114" s="95"/>
      <c r="H114" s="96"/>
      <c r="I114" s="35"/>
      <c r="J114" s="94" t="str">
        <f>CONCATENATE(base!D50," ", "/"," ",base!E50)</f>
        <v>Jaboatão dos Guararapes / Sucupira</v>
      </c>
      <c r="K114" s="95"/>
      <c r="L114" s="96"/>
      <c r="M114" s="12"/>
      <c r="N114" s="6"/>
      <c r="O114" s="6"/>
      <c r="P114" s="6"/>
    </row>
    <row r="115" spans="1:16" s="2" customFormat="1" ht="25.5" customHeight="1">
      <c r="A115" s="12"/>
      <c r="B115" s="17"/>
      <c r="C115" s="18" t="str">
        <f>LOWER(base!J48)</f>
        <v>médio completo</v>
      </c>
      <c r="D115" s="19"/>
      <c r="E115" s="35"/>
      <c r="F115" s="17"/>
      <c r="G115" s="18" t="str">
        <f>LOWER(base!J49)</f>
        <v>médio completo</v>
      </c>
      <c r="H115" s="19"/>
      <c r="I115" s="35"/>
      <c r="J115" s="17"/>
      <c r="K115" s="18" t="str">
        <f>LOWER(base!J50)</f>
        <v>médio completo</v>
      </c>
      <c r="L115" s="19"/>
      <c r="M115" s="12"/>
      <c r="N115" s="6"/>
      <c r="O115" s="6"/>
      <c r="P115" s="6"/>
    </row>
    <row r="116" spans="1:16" s="2" customFormat="1" ht="5.0999999999999996" customHeight="1">
      <c r="A116" s="12"/>
      <c r="B116" s="97"/>
      <c r="C116" s="98"/>
      <c r="D116" s="99"/>
      <c r="E116" s="35"/>
      <c r="F116" s="97"/>
      <c r="G116" s="98"/>
      <c r="H116" s="99"/>
      <c r="I116" s="35"/>
      <c r="J116" s="97"/>
      <c r="K116" s="98"/>
      <c r="L116" s="99"/>
      <c r="M116" s="12"/>
      <c r="N116" s="6"/>
      <c r="O116" s="6"/>
      <c r="P116" s="6"/>
    </row>
    <row r="117" spans="1:16" s="2" customFormat="1" ht="25.5" customHeight="1">
      <c r="A117" s="12"/>
      <c r="B117" s="22"/>
      <c r="C117" s="23" t="str">
        <f>IF(base!K48 =6, (CONCATENATE(base!K48,  " ",  "meses de experiência")), "primeiro emprego")</f>
        <v>6 meses de experiência</v>
      </c>
      <c r="D117" s="24"/>
      <c r="E117" s="35"/>
      <c r="F117" s="22"/>
      <c r="G117" s="23" t="str">
        <f>IF(base!K49 =6, (CONCATENATE(base!K49,  " ",  "meses de experiência")), "primeiro emprego")</f>
        <v>6 meses de experiência</v>
      </c>
      <c r="H117" s="24"/>
      <c r="I117" s="35"/>
      <c r="J117" s="22"/>
      <c r="K117" s="23" t="str">
        <f>IF(base!K50 =6, (CONCATENATE(base!K50,  " ",  "meses de experiência")), "primeiro emprego")</f>
        <v>6 meses de experiência</v>
      </c>
      <c r="L117" s="24"/>
      <c r="M117" s="12"/>
      <c r="N117" s="6"/>
      <c r="O117" s="6"/>
      <c r="P117" s="6"/>
    </row>
    <row r="118" spans="1:16" s="2" customFormat="1" ht="5.0999999999999996" customHeight="1">
      <c r="A118" s="12"/>
      <c r="B118" s="36"/>
      <c r="C118" s="37"/>
      <c r="D118" s="38"/>
      <c r="E118" s="35"/>
      <c r="F118" s="36"/>
      <c r="G118" s="37"/>
      <c r="H118" s="38"/>
      <c r="I118" s="35"/>
      <c r="J118" s="36"/>
      <c r="K118" s="37"/>
      <c r="L118" s="38"/>
      <c r="M118" s="12"/>
      <c r="N118" s="6"/>
      <c r="O118" s="6"/>
      <c r="P118" s="6"/>
    </row>
    <row r="119" spans="1:16" s="2" customFormat="1" ht="25.5" customHeight="1">
      <c r="A119" s="12"/>
      <c r="B119" s="39"/>
      <c r="C119" s="31" t="str">
        <f>IF(base!L48 = 1, (CONCATENATE(base!L48, " ", "vaga")),(CONCATENATE(base!L48, " ", "vagas")))</f>
        <v>1 vaga</v>
      </c>
      <c r="D119" s="40" t="str">
        <f>IF(base!C48 = "SIM", "VAGA PCD", " ")</f>
        <v xml:space="preserve"> </v>
      </c>
      <c r="E119" s="35"/>
      <c r="F119" s="39"/>
      <c r="G119" s="31" t="str">
        <f>IF(base!L49 = 1, (CONCATENATE(base!L49, " ", "vaga")),(CONCATENATE(base!L49, " ", "vagas")))</f>
        <v>1 vaga</v>
      </c>
      <c r="H119" s="40" t="str">
        <f>IF(base!C49 = "SIM", "VAGA PCD", " ")</f>
        <v xml:space="preserve"> </v>
      </c>
      <c r="I119" s="35"/>
      <c r="J119" s="39"/>
      <c r="K119" s="31" t="str">
        <f>IF(base!L50 = 1, (CONCATENATE(base!L50, " ", "vaga")),(CONCATENATE(base!L50, " ", "vagas")))</f>
        <v>1 vaga</v>
      </c>
      <c r="L119" s="40" t="str">
        <f>IF(base!C50 = "SIM", "VAGA PCD", " ")</f>
        <v xml:space="preserve"> </v>
      </c>
      <c r="M119" s="12"/>
      <c r="N119" s="6"/>
      <c r="O119" s="6"/>
      <c r="P119" s="6"/>
    </row>
    <row r="120" spans="1:16" s="2" customFormat="1" ht="9.9499999999999993" customHeight="1">
      <c r="A120" s="12"/>
      <c r="B120" s="41"/>
      <c r="C120" s="41"/>
      <c r="D120" s="35"/>
      <c r="E120" s="35"/>
      <c r="F120" s="41"/>
      <c r="G120" s="41"/>
      <c r="H120" s="35"/>
      <c r="I120" s="35"/>
      <c r="J120" s="41"/>
      <c r="K120" s="41"/>
      <c r="L120" s="35"/>
      <c r="M120" s="12"/>
      <c r="N120" s="6"/>
      <c r="O120" s="6"/>
      <c r="P120" s="6"/>
    </row>
    <row r="121" spans="1:16" s="2" customFormat="1" ht="30" customHeight="1">
      <c r="A121" s="12"/>
      <c r="B121" s="100" t="str">
        <f>UPPER(base!$B51)</f>
        <v>OPERADOR DE CAIXA</v>
      </c>
      <c r="C121" s="101"/>
      <c r="D121" s="102"/>
      <c r="E121" s="35"/>
      <c r="F121" s="100" t="str">
        <f>UPPER(base!$B52)</f>
        <v>OPERADOR DE CÂMERA DE VÍDEO</v>
      </c>
      <c r="G121" s="101"/>
      <c r="H121" s="102"/>
      <c r="I121" s="35"/>
      <c r="J121" s="100" t="str">
        <f>UPPER(base!$B53)</f>
        <v>PASTELEIRO</v>
      </c>
      <c r="K121" s="101"/>
      <c r="L121" s="102"/>
      <c r="M121" s="12"/>
      <c r="N121" s="6"/>
      <c r="O121" s="6"/>
      <c r="P121" s="6"/>
    </row>
    <row r="122" spans="1:16" s="2" customFormat="1" ht="5.0999999999999996" customHeight="1">
      <c r="A122" s="12"/>
      <c r="B122" s="103"/>
      <c r="C122" s="104"/>
      <c r="D122" s="105"/>
      <c r="E122" s="35"/>
      <c r="F122" s="103"/>
      <c r="G122" s="104"/>
      <c r="H122" s="105"/>
      <c r="I122" s="35"/>
      <c r="J122" s="103"/>
      <c r="K122" s="104"/>
      <c r="L122" s="105"/>
      <c r="M122" s="12"/>
      <c r="N122" s="6"/>
      <c r="O122" s="6"/>
      <c r="P122" s="6"/>
    </row>
    <row r="123" spans="1:16" s="2" customFormat="1" ht="12.75" customHeight="1">
      <c r="A123" s="12"/>
      <c r="B123" s="106" t="str">
        <f>CONCATENATE("R$",base!I51)</f>
        <v>R$1100</v>
      </c>
      <c r="C123" s="107"/>
      <c r="D123" s="108"/>
      <c r="E123" s="35"/>
      <c r="F123" s="106" t="str">
        <f>CONCATENATE("R$",base!I52)</f>
        <v>R$1494</v>
      </c>
      <c r="G123" s="107"/>
      <c r="H123" s="108"/>
      <c r="I123" s="35"/>
      <c r="J123" s="106" t="str">
        <f>CONCATENATE("R$",base!I53)</f>
        <v>R$1000</v>
      </c>
      <c r="K123" s="107"/>
      <c r="L123" s="108"/>
      <c r="M123" s="12"/>
      <c r="N123" s="6"/>
      <c r="O123" s="6"/>
      <c r="P123" s="6"/>
    </row>
    <row r="124" spans="1:16" s="2" customFormat="1" ht="25.5" customHeight="1">
      <c r="A124" s="12"/>
      <c r="B124" s="94" t="str">
        <f>CONCATENATE(base!D51," ", "/"," ",base!E51)</f>
        <v>Recife / Bairro do Recife</v>
      </c>
      <c r="C124" s="95"/>
      <c r="D124" s="96"/>
      <c r="E124" s="35"/>
      <c r="F124" s="94" t="str">
        <f>CONCATENATE(base!D52," ", "/"," ",base!E52)</f>
        <v>Recife / Bairro do Recife</v>
      </c>
      <c r="G124" s="95"/>
      <c r="H124" s="96"/>
      <c r="I124" s="35"/>
      <c r="J124" s="94" t="str">
        <f>CONCATENATE(base!D53," ", "/"," ",base!E53)</f>
        <v>Carpina / Centro</v>
      </c>
      <c r="K124" s="95"/>
      <c r="L124" s="96"/>
      <c r="M124" s="12"/>
      <c r="N124" s="6"/>
      <c r="O124" s="6"/>
      <c r="P124" s="6"/>
    </row>
    <row r="125" spans="1:16" s="2" customFormat="1" ht="25.5" customHeight="1">
      <c r="A125" s="12"/>
      <c r="B125" s="17"/>
      <c r="C125" s="18" t="str">
        <f>LOWER(base!J51)</f>
        <v>médio completo</v>
      </c>
      <c r="D125" s="19"/>
      <c r="E125" s="35"/>
      <c r="F125" s="17"/>
      <c r="G125" s="18" t="str">
        <f>LOWER(base!J52)</f>
        <v>médio completo</v>
      </c>
      <c r="H125" s="19"/>
      <c r="I125" s="35"/>
      <c r="J125" s="17"/>
      <c r="K125" s="18" t="str">
        <f>LOWER(base!J53)</f>
        <v>não exigida</v>
      </c>
      <c r="L125" s="19"/>
      <c r="M125" s="12"/>
      <c r="N125" s="6"/>
      <c r="O125" s="6"/>
      <c r="P125" s="6"/>
    </row>
    <row r="126" spans="1:16" s="2" customFormat="1" ht="5.0999999999999996" customHeight="1">
      <c r="A126" s="12"/>
      <c r="B126" s="97"/>
      <c r="C126" s="98"/>
      <c r="D126" s="99"/>
      <c r="E126" s="35"/>
      <c r="F126" s="97"/>
      <c r="G126" s="98"/>
      <c r="H126" s="99"/>
      <c r="I126" s="35"/>
      <c r="J126" s="97"/>
      <c r="K126" s="98"/>
      <c r="L126" s="99"/>
      <c r="M126" s="12"/>
      <c r="N126" s="6"/>
      <c r="O126" s="6"/>
      <c r="P126" s="6"/>
    </row>
    <row r="127" spans="1:16" s="2" customFormat="1" ht="25.5" customHeight="1">
      <c r="A127" s="12"/>
      <c r="B127" s="22"/>
      <c r="C127" s="23" t="str">
        <f>IF(base!K51 =6, (CONCATENATE(base!K51,  " ",  "meses de experiência")), "primeiro emprego")</f>
        <v>6 meses de experiência</v>
      </c>
      <c r="D127" s="24"/>
      <c r="E127" s="35"/>
      <c r="F127" s="22"/>
      <c r="G127" s="23" t="str">
        <f>IF(base!K52 =6, (CONCATENATE(base!K52,  " ",  "meses de experiência")), "primeiro emprego")</f>
        <v>primeiro emprego</v>
      </c>
      <c r="H127" s="24"/>
      <c r="I127" s="35"/>
      <c r="J127" s="22"/>
      <c r="K127" s="23" t="str">
        <f>IF(base!K53 =6, (CONCATENATE(base!K53,  " ",  "meses de experiência")), "primeiro emprego")</f>
        <v>primeiro emprego</v>
      </c>
      <c r="L127" s="24"/>
      <c r="M127" s="12"/>
      <c r="N127" s="6"/>
      <c r="O127" s="6"/>
      <c r="P127" s="6"/>
    </row>
    <row r="128" spans="1:16" s="2" customFormat="1" ht="5.0999999999999996" customHeight="1">
      <c r="A128" s="12"/>
      <c r="B128" s="36"/>
      <c r="C128" s="37"/>
      <c r="D128" s="38"/>
      <c r="E128" s="35"/>
      <c r="F128" s="36"/>
      <c r="G128" s="37"/>
      <c r="H128" s="38"/>
      <c r="I128" s="35"/>
      <c r="J128" s="36"/>
      <c r="K128" s="37"/>
      <c r="L128" s="38"/>
      <c r="M128" s="12"/>
      <c r="N128" s="6"/>
      <c r="O128" s="6"/>
      <c r="P128" s="6"/>
    </row>
    <row r="129" spans="1:16" s="2" customFormat="1" ht="25.5" customHeight="1">
      <c r="A129" s="12"/>
      <c r="B129" s="39"/>
      <c r="C129" s="31" t="str">
        <f>IF(base!L51 = 1, (CONCATENATE(base!L51, " ", "vaga")),(CONCATENATE(base!L51, " ", "vagas")))</f>
        <v>2 vagas</v>
      </c>
      <c r="D129" s="40" t="str">
        <f>IF(base!C51 = "SIM", "VAGA PCD", " ")</f>
        <v xml:space="preserve"> </v>
      </c>
      <c r="E129" s="35"/>
      <c r="F129" s="39"/>
      <c r="G129" s="31" t="str">
        <f>IF(base!L52 = 1, (CONCATENATE(base!L52, " ", "vaga")),(CONCATENATE(base!L52, " ", "vagas")))</f>
        <v>1 vaga</v>
      </c>
      <c r="H129" s="40" t="str">
        <f>IF(base!C52 = "SIM", "VAGA PCD", " ")</f>
        <v>VAGA PCD</v>
      </c>
      <c r="I129" s="35"/>
      <c r="J129" s="39"/>
      <c r="K129" s="31" t="str">
        <f>IF(base!L53 = 1, (CONCATENATE(base!L53, " ", "vaga")),(CONCATENATE(base!L53, " ", "vagas")))</f>
        <v>1 vaga</v>
      </c>
      <c r="L129" s="40" t="str">
        <f>IF(base!C53 = "SIM", "VAGA PCD", " ")</f>
        <v xml:space="preserve"> </v>
      </c>
      <c r="M129" s="12"/>
      <c r="N129" s="6"/>
      <c r="O129" s="6"/>
      <c r="P129" s="6"/>
    </row>
    <row r="130" spans="1:16" s="2" customFormat="1" ht="5.0999999999999996" customHeight="1">
      <c r="A130" s="12"/>
      <c r="B130" s="13"/>
      <c r="C130" s="13"/>
      <c r="D130" s="12"/>
      <c r="E130" s="12"/>
      <c r="F130" s="13"/>
      <c r="G130" s="13"/>
      <c r="H130" s="12"/>
      <c r="I130" s="12"/>
      <c r="J130" s="13"/>
      <c r="K130" s="13"/>
      <c r="L130" s="12"/>
      <c r="M130" s="12"/>
      <c r="N130" s="6"/>
      <c r="O130" s="6"/>
      <c r="P130" s="6"/>
    </row>
    <row r="131" spans="1:16" s="2" customFormat="1">
      <c r="A131" s="12"/>
      <c r="B131" s="13"/>
      <c r="C131" s="13"/>
      <c r="D131" s="12"/>
      <c r="E131" s="12"/>
      <c r="F131" s="13"/>
      <c r="G131" s="13"/>
      <c r="H131" s="12"/>
      <c r="I131" s="12"/>
      <c r="J131" s="13"/>
      <c r="K131" s="13"/>
      <c r="L131" s="12"/>
      <c r="M131" s="12"/>
      <c r="N131" s="6"/>
      <c r="O131" s="6"/>
      <c r="P131" s="6"/>
    </row>
    <row r="133" spans="1:16" ht="39.950000000000003" customHeight="1">
      <c r="A133" s="11"/>
      <c r="B133" s="115" t="s">
        <v>22</v>
      </c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"/>
    </row>
    <row r="134" spans="1:16" s="2" customFormat="1" ht="9.9499999999999993" customHeight="1">
      <c r="A134" s="12"/>
      <c r="B134" s="13"/>
      <c r="C134" s="13"/>
      <c r="D134" s="12"/>
      <c r="E134" s="12"/>
      <c r="F134" s="13"/>
      <c r="G134" s="13"/>
      <c r="H134" s="12"/>
      <c r="I134" s="12"/>
      <c r="J134" s="13"/>
      <c r="K134" s="13"/>
      <c r="L134" s="12"/>
      <c r="M134" s="12"/>
      <c r="N134" s="6"/>
      <c r="O134" s="6"/>
      <c r="P134" s="6"/>
    </row>
    <row r="135" spans="1:16" s="4" customFormat="1" ht="30" customHeight="1">
      <c r="A135" s="14"/>
      <c r="B135" s="100" t="str">
        <f>UPPER(base!$B54)</f>
        <v>PINTOR DE EDIFICIOS</v>
      </c>
      <c r="C135" s="101"/>
      <c r="D135" s="102"/>
      <c r="E135" s="15"/>
      <c r="F135" s="100" t="str">
        <f>UPPER(base!$B55)</f>
        <v>PROGRAMADOR DE INTERNET</v>
      </c>
      <c r="G135" s="101"/>
      <c r="H135" s="102"/>
      <c r="I135" s="15"/>
      <c r="J135" s="100" t="str">
        <f>UPPER(base!$B56)</f>
        <v>RECEPCIONISTA SECRETÁRIA</v>
      </c>
      <c r="K135" s="101"/>
      <c r="L135" s="102"/>
      <c r="M135" s="14"/>
    </row>
    <row r="136" spans="1:16" s="2" customFormat="1" ht="5.0999999999999996" customHeight="1">
      <c r="A136" s="12"/>
      <c r="B136" s="109"/>
      <c r="C136" s="110"/>
      <c r="D136" s="111"/>
      <c r="E136" s="16"/>
      <c r="F136" s="109"/>
      <c r="G136" s="110"/>
      <c r="H136" s="111"/>
      <c r="I136" s="16"/>
      <c r="J136" s="109"/>
      <c r="K136" s="110"/>
      <c r="L136" s="111"/>
      <c r="M136" s="12"/>
      <c r="N136" s="6"/>
      <c r="O136" s="6"/>
      <c r="P136" s="6"/>
    </row>
    <row r="137" spans="1:16" ht="12.75" customHeight="1">
      <c r="A137" s="12"/>
      <c r="B137" s="106" t="str">
        <f>CONCATENATE("R$",base!I54)</f>
        <v>R$1600</v>
      </c>
      <c r="C137" s="107"/>
      <c r="D137" s="108"/>
      <c r="E137" s="16"/>
      <c r="F137" s="106" t="str">
        <f>CONCATENATE("R$",base!I55)</f>
        <v>R$1900</v>
      </c>
      <c r="G137" s="107"/>
      <c r="H137" s="108"/>
      <c r="I137" s="16"/>
      <c r="J137" s="106" t="str">
        <f>CONCATENATE("R$",base!I56)</f>
        <v>R$1200</v>
      </c>
      <c r="K137" s="107"/>
      <c r="L137" s="108"/>
      <c r="M137" s="12"/>
    </row>
    <row r="138" spans="1:16" ht="25.5" customHeight="1">
      <c r="A138" s="12"/>
      <c r="B138" s="94" t="str">
        <f>CONCATENATE(base!D54," ", "/"," ",base!E54)</f>
        <v>Recife / Bairro do Recife</v>
      </c>
      <c r="C138" s="95"/>
      <c r="D138" s="96"/>
      <c r="E138" s="16"/>
      <c r="F138" s="94" t="str">
        <f>CONCATENATE(base!D55," ", "/"," ",base!E55)</f>
        <v>Recife / Madalena</v>
      </c>
      <c r="G138" s="95"/>
      <c r="H138" s="96"/>
      <c r="I138" s="16"/>
      <c r="J138" s="94" t="str">
        <f>CONCATENATE(base!D56," ", "/"," ",base!E56)</f>
        <v>Recife / Boa Viagem</v>
      </c>
      <c r="K138" s="95"/>
      <c r="L138" s="96"/>
      <c r="M138" s="12"/>
    </row>
    <row r="139" spans="1:16" ht="25.5" customHeight="1">
      <c r="A139" s="12"/>
      <c r="B139" s="17"/>
      <c r="C139" s="18" t="str">
        <f>LOWER(base!J54)</f>
        <v>médio completo</v>
      </c>
      <c r="D139" s="19"/>
      <c r="E139" s="16"/>
      <c r="F139" s="20"/>
      <c r="G139" s="18" t="str">
        <f>LOWER(base!J55)</f>
        <v>superior completo</v>
      </c>
      <c r="H139" s="21"/>
      <c r="I139" s="16"/>
      <c r="J139" s="20"/>
      <c r="K139" s="18" t="str">
        <f>LOWER(base!J56)</f>
        <v>médio completo</v>
      </c>
      <c r="L139" s="21"/>
      <c r="M139" s="12"/>
    </row>
    <row r="140" spans="1:16" s="2" customFormat="1" ht="5.0999999999999996" customHeight="1">
      <c r="A140" s="12"/>
      <c r="B140" s="97"/>
      <c r="C140" s="98"/>
      <c r="D140" s="99"/>
      <c r="E140" s="16"/>
      <c r="F140" s="112"/>
      <c r="G140" s="113"/>
      <c r="H140" s="114"/>
      <c r="I140" s="16"/>
      <c r="J140" s="112"/>
      <c r="K140" s="113"/>
      <c r="L140" s="114"/>
      <c r="M140" s="12"/>
      <c r="N140" s="6"/>
      <c r="O140" s="6"/>
      <c r="P140" s="6"/>
    </row>
    <row r="141" spans="1:16" ht="25.5" customHeight="1">
      <c r="A141" s="12"/>
      <c r="B141" s="22"/>
      <c r="C141" s="23" t="str">
        <f>IF(base!K54 =6, (CONCATENATE(base!K54,  " ",  "meses de experiência")), "primeiro emprego")</f>
        <v>6 meses de experiência</v>
      </c>
      <c r="D141" s="24"/>
      <c r="E141" s="16"/>
      <c r="F141" s="25"/>
      <c r="G141" s="23" t="str">
        <f>IF(base!K55 =6, (CONCATENATE(base!K55,  " ",  "meses de experiência")), "primeiro emprego")</f>
        <v>6 meses de experiência</v>
      </c>
      <c r="H141" s="26"/>
      <c r="I141" s="16"/>
      <c r="J141" s="25"/>
      <c r="K141" s="23" t="str">
        <f>IF(base!K56 =6, (CONCATENATE(base!K56,  " ",  "meses de experiência")), "primeiro emprego")</f>
        <v>6 meses de experiência</v>
      </c>
      <c r="L141" s="26"/>
      <c r="M141" s="12"/>
    </row>
    <row r="142" spans="1:16" s="2" customFormat="1" ht="5.0999999999999996" customHeight="1">
      <c r="A142" s="12"/>
      <c r="B142" s="27"/>
      <c r="C142" s="28"/>
      <c r="D142" s="29"/>
      <c r="E142" s="16"/>
      <c r="F142" s="27"/>
      <c r="G142" s="28"/>
      <c r="H142" s="29"/>
      <c r="I142" s="16"/>
      <c r="J142" s="27"/>
      <c r="K142" s="28"/>
      <c r="L142" s="29"/>
      <c r="M142" s="12"/>
      <c r="N142" s="6"/>
      <c r="O142" s="6"/>
      <c r="P142" s="6"/>
    </row>
    <row r="143" spans="1:16" ht="25.5" customHeight="1">
      <c r="A143" s="12"/>
      <c r="B143" s="30"/>
      <c r="C143" s="31" t="str">
        <f>IF(base!L54 = 1, (CONCATENATE(base!L54, " ", "vaga")),(CONCATENATE(base!L54, " ", "vagas")))</f>
        <v>1 vaga</v>
      </c>
      <c r="D143" s="32" t="str">
        <f>IF(base!C54 = "SIM", "VAGA PCD", " ")</f>
        <v xml:space="preserve"> </v>
      </c>
      <c r="E143" s="16"/>
      <c r="F143" s="30"/>
      <c r="G143" s="31" t="str">
        <f>IF(base!L55 = 1, (CONCATENATE(base!L55, " ", "vaga")),(CONCATENATE(base!L55, " ", "vagas")))</f>
        <v>1 vaga</v>
      </c>
      <c r="H143" s="32" t="str">
        <f>IF(base!C55 = "SIM", "VAGA PCD", " ")</f>
        <v xml:space="preserve"> </v>
      </c>
      <c r="I143" s="16"/>
      <c r="J143" s="30"/>
      <c r="K143" s="31" t="str">
        <f>IF(base!L56 = 1, (CONCATENATE(base!L56, " ", "vaga")),(CONCATENATE(base!L56, " ", "vagas")))</f>
        <v>1 vaga</v>
      </c>
      <c r="L143" s="32" t="str">
        <f>IF(base!C56 = "SIM", "VAGA PCD", " ")</f>
        <v xml:space="preserve"> </v>
      </c>
      <c r="M143" s="12"/>
    </row>
    <row r="144" spans="1:16" s="2" customFormat="1" ht="9.9499999999999993" customHeight="1">
      <c r="A144" s="12"/>
      <c r="B144" s="33"/>
      <c r="C144" s="33"/>
      <c r="D144" s="16"/>
      <c r="E144" s="16"/>
      <c r="F144" s="33"/>
      <c r="G144" s="33"/>
      <c r="H144" s="16"/>
      <c r="I144" s="16"/>
      <c r="J144" s="33"/>
      <c r="K144" s="33"/>
      <c r="L144" s="16"/>
      <c r="M144" s="12"/>
      <c r="N144" s="6"/>
      <c r="O144" s="6"/>
      <c r="P144" s="6"/>
    </row>
    <row r="145" spans="1:16" ht="30" customHeight="1">
      <c r="A145" s="34"/>
      <c r="B145" s="100" t="str">
        <f>UPPER(base!$B57)</f>
        <v>REPOSITOR DE MERCADORIAS</v>
      </c>
      <c r="C145" s="101"/>
      <c r="D145" s="102"/>
      <c r="E145" s="16"/>
      <c r="F145" s="100" t="str">
        <f>UPPER(base!$B58)</f>
        <v>SERVENTE DE OBRAS</v>
      </c>
      <c r="G145" s="101"/>
      <c r="H145" s="102"/>
      <c r="I145" s="16"/>
      <c r="J145" s="100" t="str">
        <f>UPPER(base!$B59)</f>
        <v>TÉCNICO EM MANUTENÇÃO DE MÁQUINAS</v>
      </c>
      <c r="K145" s="101"/>
      <c r="L145" s="102"/>
      <c r="M145" s="12"/>
    </row>
    <row r="146" spans="1:16" s="2" customFormat="1" ht="5.0999999999999996" customHeight="1">
      <c r="A146" s="34"/>
      <c r="B146" s="109"/>
      <c r="C146" s="110"/>
      <c r="D146" s="111"/>
      <c r="E146" s="16"/>
      <c r="F146" s="109"/>
      <c r="G146" s="110"/>
      <c r="H146" s="111"/>
      <c r="I146" s="16"/>
      <c r="J146" s="109"/>
      <c r="K146" s="110"/>
      <c r="L146" s="111"/>
      <c r="M146" s="12"/>
      <c r="N146" s="6"/>
      <c r="O146" s="6"/>
      <c r="P146" s="6"/>
    </row>
    <row r="147" spans="1:16" ht="12.75" customHeight="1">
      <c r="A147" s="34"/>
      <c r="B147" s="106" t="str">
        <f>CONCATENATE("R$",base!I57)</f>
        <v>R$1100</v>
      </c>
      <c r="C147" s="107"/>
      <c r="D147" s="108"/>
      <c r="E147" s="35"/>
      <c r="F147" s="106" t="str">
        <f>CONCATENATE("R$",base!I58)</f>
        <v>R$1000</v>
      </c>
      <c r="G147" s="107"/>
      <c r="H147" s="108"/>
      <c r="I147" s="35"/>
      <c r="J147" s="106" t="str">
        <f>CONCATENATE("R$",base!I59)</f>
        <v>R$1000</v>
      </c>
      <c r="K147" s="107"/>
      <c r="L147" s="108"/>
      <c r="M147" s="12"/>
    </row>
    <row r="148" spans="1:16" ht="25.5" customHeight="1">
      <c r="A148" s="34"/>
      <c r="B148" s="94" t="str">
        <f>CONCATENATE(base!D57," ", "/"," ",base!E57)</f>
        <v>Recife / Várzea</v>
      </c>
      <c r="C148" s="95"/>
      <c r="D148" s="96"/>
      <c r="E148" s="35"/>
      <c r="F148" s="94" t="str">
        <f>CONCATENATE(base!D58," ", "/"," ",base!E58)</f>
        <v>Recife / Bairro do Recife</v>
      </c>
      <c r="G148" s="95"/>
      <c r="H148" s="96"/>
      <c r="I148" s="35"/>
      <c r="J148" s="94" t="str">
        <f>CONCATENATE(base!D59," ", "/"," ",base!E59)</f>
        <v>Recife / Imbiribeira</v>
      </c>
      <c r="K148" s="95"/>
      <c r="L148" s="96"/>
      <c r="M148" s="12"/>
    </row>
    <row r="149" spans="1:16" ht="25.5" customHeight="1">
      <c r="A149" s="34"/>
      <c r="B149" s="17"/>
      <c r="C149" s="18" t="str">
        <f>LOWER(base!J57)</f>
        <v>médio completo</v>
      </c>
      <c r="D149" s="19"/>
      <c r="E149" s="35"/>
      <c r="F149" s="17"/>
      <c r="G149" s="18" t="str">
        <f>LOWER(base!J58)</f>
        <v>não exigida</v>
      </c>
      <c r="H149" s="19"/>
      <c r="I149" s="35"/>
      <c r="J149" s="17"/>
      <c r="K149" s="18" t="str">
        <f>LOWER(base!J59)</f>
        <v>médio completo</v>
      </c>
      <c r="L149" s="19"/>
      <c r="M149" s="12"/>
    </row>
    <row r="150" spans="1:16" s="2" customFormat="1" ht="5.0999999999999996" customHeight="1">
      <c r="A150" s="34"/>
      <c r="B150" s="97"/>
      <c r="C150" s="98"/>
      <c r="D150" s="99"/>
      <c r="E150" s="35"/>
      <c r="F150" s="97"/>
      <c r="G150" s="98"/>
      <c r="H150" s="99"/>
      <c r="I150" s="35"/>
      <c r="J150" s="97"/>
      <c r="K150" s="98"/>
      <c r="L150" s="99"/>
      <c r="M150" s="12"/>
      <c r="N150" s="6"/>
      <c r="O150" s="6"/>
      <c r="P150" s="6"/>
    </row>
    <row r="151" spans="1:16" ht="25.5" customHeight="1">
      <c r="A151" s="34"/>
      <c r="B151" s="22"/>
      <c r="C151" s="23" t="str">
        <f>IF(base!K57 =6, (CONCATENATE(base!K57,  " ",  "meses de experiência")), "primeiro emprego")</f>
        <v>6 meses de experiência</v>
      </c>
      <c r="D151" s="24"/>
      <c r="E151" s="35"/>
      <c r="F151" s="22"/>
      <c r="G151" s="23" t="str">
        <f>IF(base!K58 =6, (CONCATENATE(base!K58,  " ",  "meses de experiência")), "primeiro emprego")</f>
        <v>primeiro emprego</v>
      </c>
      <c r="H151" s="24"/>
      <c r="I151" s="35"/>
      <c r="J151" s="22"/>
      <c r="K151" s="23" t="str">
        <f>IF(base!K59 =6, (CONCATENATE(base!K59,  " ",  "meses de experiência")), "primeiro emprego")</f>
        <v>6 meses de experiência</v>
      </c>
      <c r="L151" s="24"/>
      <c r="M151" s="12"/>
    </row>
    <row r="152" spans="1:16" s="2" customFormat="1" ht="5.0999999999999996" customHeight="1">
      <c r="A152" s="34"/>
      <c r="B152" s="36"/>
      <c r="C152" s="37"/>
      <c r="D152" s="38"/>
      <c r="E152" s="35"/>
      <c r="F152" s="36"/>
      <c r="G152" s="37"/>
      <c r="H152" s="38"/>
      <c r="I152" s="35"/>
      <c r="J152" s="36"/>
      <c r="K152" s="37"/>
      <c r="L152" s="38"/>
      <c r="M152" s="12"/>
      <c r="N152" s="6"/>
      <c r="O152" s="6"/>
      <c r="P152" s="6"/>
    </row>
    <row r="153" spans="1:16" ht="25.5" customHeight="1">
      <c r="A153" s="34"/>
      <c r="B153" s="39"/>
      <c r="C153" s="31" t="str">
        <f>IF(base!L57 = 1, (CONCATENATE(base!L57, " ", "vaga")),(CONCATENATE(base!L57, " ", "vagas")))</f>
        <v>2 vagas</v>
      </c>
      <c r="D153" s="40" t="str">
        <f>IF(base!C57 = "SIM", "VAGA PCD", " ")</f>
        <v xml:space="preserve"> </v>
      </c>
      <c r="E153" s="35"/>
      <c r="F153" s="39"/>
      <c r="G153" s="31" t="str">
        <f>IF(base!L58 = 1, (CONCATENATE(base!L58, " ", "vaga")),(CONCATENATE(base!L58, " ", "vagas")))</f>
        <v>1 vaga</v>
      </c>
      <c r="H153" s="40" t="str">
        <f>IF(base!C139 = "SIM", "VAGA PCD", " ")</f>
        <v xml:space="preserve"> </v>
      </c>
      <c r="I153" s="35"/>
      <c r="J153" s="39"/>
      <c r="K153" s="31" t="str">
        <f>IF(base!L59 = 1, (CONCATENATE(base!L59, " ", "vaga")),(CONCATENATE(base!L59, " ", "vagas")))</f>
        <v>1 vaga</v>
      </c>
      <c r="L153" s="40" t="str">
        <f>IF(base!C59 = "SIM", "VAGA PCD", " ")</f>
        <v xml:space="preserve"> </v>
      </c>
      <c r="M153" s="12"/>
    </row>
    <row r="154" spans="1:16" s="2" customFormat="1" ht="9.9499999999999993" customHeight="1">
      <c r="A154" s="12"/>
      <c r="B154" s="41"/>
      <c r="C154" s="41"/>
      <c r="D154" s="35"/>
      <c r="E154" s="35"/>
      <c r="F154" s="41"/>
      <c r="G154" s="41"/>
      <c r="H154" s="35"/>
      <c r="I154" s="35"/>
      <c r="J154" s="41"/>
      <c r="K154" s="41"/>
      <c r="L154" s="35"/>
      <c r="M154" s="12"/>
      <c r="N154" s="6"/>
      <c r="O154" s="6"/>
      <c r="P154" s="6"/>
    </row>
    <row r="155" spans="1:16" s="2" customFormat="1" ht="30" customHeight="1">
      <c r="A155" s="12"/>
      <c r="B155" s="100" t="str">
        <f>UPPER(base!$B60)</f>
        <v>TRABALHADOR DE SERVIÇOS DE LIMPEZA E CONSERVAÇÃO DE ÁREAS PÚBLICAS</v>
      </c>
      <c r="C155" s="101"/>
      <c r="D155" s="102"/>
      <c r="E155" s="35"/>
      <c r="F155" s="100" t="str">
        <f>UPPER(base!$B61)</f>
        <v>VENDEDOR DE CONSÓRCIO</v>
      </c>
      <c r="G155" s="101"/>
      <c r="H155" s="102"/>
      <c r="I155" s="35"/>
      <c r="J155" s="100" t="str">
        <f>UPPER(base!$B62)</f>
        <v>VENDEDOR DE SERVIÇOS</v>
      </c>
      <c r="K155" s="101"/>
      <c r="L155" s="102"/>
      <c r="M155" s="12"/>
      <c r="N155" s="6"/>
      <c r="O155" s="6"/>
      <c r="P155" s="6"/>
    </row>
    <row r="156" spans="1:16" s="2" customFormat="1" ht="5.0999999999999996" customHeight="1">
      <c r="A156" s="12"/>
      <c r="B156" s="103"/>
      <c r="C156" s="104"/>
      <c r="D156" s="105"/>
      <c r="E156" s="35"/>
      <c r="F156" s="103"/>
      <c r="G156" s="104"/>
      <c r="H156" s="105"/>
      <c r="I156" s="35"/>
      <c r="J156" s="103"/>
      <c r="K156" s="104"/>
      <c r="L156" s="105"/>
      <c r="M156" s="12"/>
      <c r="N156" s="6"/>
      <c r="O156" s="6"/>
      <c r="P156" s="6"/>
    </row>
    <row r="157" spans="1:16" s="2" customFormat="1" ht="12.75" customHeight="1">
      <c r="A157" s="12"/>
      <c r="B157" s="106" t="str">
        <f>CONCATENATE("R$",base!I60)</f>
        <v>R$954</v>
      </c>
      <c r="C157" s="107"/>
      <c r="D157" s="108"/>
      <c r="E157" s="35"/>
      <c r="F157" s="106" t="str">
        <f>CONCATENATE("R$",base!I61)</f>
        <v>R$1164</v>
      </c>
      <c r="G157" s="107"/>
      <c r="H157" s="108"/>
      <c r="I157" s="35"/>
      <c r="J157" s="106" t="str">
        <f>CONCATENATE("R$",base!I62)</f>
        <v>R$1100</v>
      </c>
      <c r="K157" s="107"/>
      <c r="L157" s="108"/>
      <c r="M157" s="12"/>
      <c r="N157" s="6"/>
      <c r="O157" s="6"/>
      <c r="P157" s="6"/>
    </row>
    <row r="158" spans="1:16" s="2" customFormat="1" ht="25.5" customHeight="1">
      <c r="A158" s="12"/>
      <c r="B158" s="94" t="str">
        <f>CONCATENATE(base!D60," ", "/"," ",base!E60)</f>
        <v>Recife / Bairro do Recife</v>
      </c>
      <c r="C158" s="95"/>
      <c r="D158" s="96"/>
      <c r="E158" s="35"/>
      <c r="F158" s="94" t="str">
        <f>CONCATENATE(base!D61," ", "/"," ",base!E61)</f>
        <v>Paulista / Nobre</v>
      </c>
      <c r="G158" s="95"/>
      <c r="H158" s="96"/>
      <c r="I158" s="35"/>
      <c r="J158" s="94" t="str">
        <f>CONCATENATE(base!D62," ", "/"," ",base!E62)</f>
        <v>Recife / Estância</v>
      </c>
      <c r="K158" s="95"/>
      <c r="L158" s="96"/>
      <c r="M158" s="12"/>
      <c r="N158" s="6"/>
      <c r="O158" s="6"/>
      <c r="P158" s="6"/>
    </row>
    <row r="159" spans="1:16" s="2" customFormat="1" ht="25.5" customHeight="1">
      <c r="A159" s="12"/>
      <c r="B159" s="17"/>
      <c r="C159" s="18" t="str">
        <f>LOWER(base!J60)</f>
        <v>médio completo</v>
      </c>
      <c r="D159" s="19"/>
      <c r="E159" s="35"/>
      <c r="F159" s="17"/>
      <c r="G159" s="18" t="str">
        <f>LOWER(base!J61)</f>
        <v>médio completo</v>
      </c>
      <c r="H159" s="19"/>
      <c r="I159" s="35"/>
      <c r="J159" s="17"/>
      <c r="K159" s="18" t="str">
        <f>LOWER(base!J62)</f>
        <v>médio completo</v>
      </c>
      <c r="L159" s="19"/>
      <c r="M159" s="12"/>
      <c r="N159" s="6"/>
      <c r="O159" s="6"/>
      <c r="P159" s="6"/>
    </row>
    <row r="160" spans="1:16" s="2" customFormat="1" ht="5.0999999999999996" customHeight="1">
      <c r="A160" s="12"/>
      <c r="B160" s="97"/>
      <c r="C160" s="98"/>
      <c r="D160" s="99"/>
      <c r="E160" s="35"/>
      <c r="F160" s="97"/>
      <c r="G160" s="98"/>
      <c r="H160" s="99"/>
      <c r="I160" s="35"/>
      <c r="J160" s="97"/>
      <c r="K160" s="98"/>
      <c r="L160" s="99"/>
      <c r="M160" s="12"/>
      <c r="N160" s="6"/>
      <c r="O160" s="6"/>
      <c r="P160" s="6"/>
    </row>
    <row r="161" spans="1:16" s="2" customFormat="1" ht="25.5" customHeight="1">
      <c r="A161" s="12"/>
      <c r="B161" s="22"/>
      <c r="C161" s="23" t="str">
        <f>IF(base!K60 =6, (CONCATENATE(base!K60,  " ",  "meses de experiência")), "primeiro emprego")</f>
        <v>primeiro emprego</v>
      </c>
      <c r="D161" s="24"/>
      <c r="E161" s="35"/>
      <c r="F161" s="22"/>
      <c r="G161" s="23" t="str">
        <f>IF(base!K61 =6, (CONCATENATE(base!K61,  " ",  "meses de experiência")), "primeiro emprego")</f>
        <v>6 meses de experiência</v>
      </c>
      <c r="H161" s="24"/>
      <c r="I161" s="35"/>
      <c r="J161" s="22"/>
      <c r="K161" s="23" t="str">
        <f>IF(base!K62 =6, (CONCATENATE(base!K62,  " ",  "meses de experiência")), "primeiro emprego")</f>
        <v>6 meses de experiência</v>
      </c>
      <c r="L161" s="24"/>
      <c r="M161" s="12"/>
      <c r="N161" s="6"/>
      <c r="O161" s="6"/>
      <c r="P161" s="6"/>
    </row>
    <row r="162" spans="1:16" s="2" customFormat="1" ht="5.0999999999999996" customHeight="1">
      <c r="A162" s="12"/>
      <c r="B162" s="36"/>
      <c r="C162" s="37"/>
      <c r="D162" s="38"/>
      <c r="E162" s="35"/>
      <c r="F162" s="36"/>
      <c r="G162" s="37"/>
      <c r="H162" s="38"/>
      <c r="I162" s="35"/>
      <c r="J162" s="36"/>
      <c r="K162" s="37"/>
      <c r="L162" s="38"/>
      <c r="M162" s="12"/>
      <c r="N162" s="6"/>
      <c r="O162" s="6"/>
      <c r="P162" s="6"/>
    </row>
    <row r="163" spans="1:16" s="2" customFormat="1" ht="25.5" customHeight="1">
      <c r="A163" s="12"/>
      <c r="B163" s="39"/>
      <c r="C163" s="31" t="str">
        <f>IF(base!L60 = 1, (CONCATENATE(base!L60, " ", "vaga")),(CONCATENATE(base!L60, " ", "vagas")))</f>
        <v>1 vaga</v>
      </c>
      <c r="D163" s="40" t="str">
        <f>IF(base!C60 = "SIM", "VAGA PCD", " ")</f>
        <v>VAGA PCD</v>
      </c>
      <c r="E163" s="35"/>
      <c r="F163" s="39"/>
      <c r="G163" s="31" t="str">
        <f>IF(base!L61 = 1, (CONCATENATE(base!L61, " ", "vaga")),(CONCATENATE(base!L61, " ", "vagas")))</f>
        <v>5 vagas</v>
      </c>
      <c r="H163" s="40" t="str">
        <f>IF(base!C61 = "SIM", "VAGA PCD", " ")</f>
        <v xml:space="preserve"> </v>
      </c>
      <c r="I163" s="35"/>
      <c r="J163" s="39"/>
      <c r="K163" s="31" t="str">
        <f>IF(base!L62 = 1, (CONCATENATE(base!L62, " ", "vaga")),(CONCATENATE(base!L62, " ", "vagas")))</f>
        <v>1 vaga</v>
      </c>
      <c r="L163" s="40" t="str">
        <f>IF(base!C62 = "SIM", "VAGA PCD", " ")</f>
        <v xml:space="preserve"> </v>
      </c>
      <c r="M163" s="12"/>
      <c r="N163" s="6"/>
      <c r="O163" s="6"/>
      <c r="P163" s="6"/>
    </row>
    <row r="164" spans="1:16" s="2" customFormat="1" ht="9.9499999999999993" customHeight="1">
      <c r="A164" s="12"/>
      <c r="B164" s="41"/>
      <c r="C164" s="41"/>
      <c r="D164" s="35"/>
      <c r="E164" s="35"/>
      <c r="F164" s="41"/>
      <c r="G164" s="41"/>
      <c r="H164" s="35"/>
      <c r="I164" s="35"/>
      <c r="J164" s="41"/>
      <c r="K164" s="41"/>
      <c r="L164" s="35"/>
      <c r="M164" s="12"/>
      <c r="N164" s="6"/>
      <c r="O164" s="6"/>
      <c r="P164" s="6"/>
    </row>
    <row r="165" spans="1:16" s="2" customFormat="1" ht="30" customHeight="1">
      <c r="A165" s="12"/>
      <c r="B165" s="100" t="str">
        <f>UPPER(base!$B63)</f>
        <v>VENDEDOR INTERNO</v>
      </c>
      <c r="C165" s="101"/>
      <c r="D165" s="102"/>
      <c r="E165" s="35"/>
      <c r="F165" s="100" t="str">
        <f>UPPER(base!$B64)</f>
        <v>VENDEDOR INTERNO</v>
      </c>
      <c r="G165" s="101"/>
      <c r="H165" s="102"/>
      <c r="I165" s="35"/>
      <c r="J165" s="100" t="str">
        <f>UPPER(base!$B65)</f>
        <v>VENDEDOR INTERNO</v>
      </c>
      <c r="K165" s="101"/>
      <c r="L165" s="102"/>
      <c r="M165" s="12"/>
      <c r="N165" s="6"/>
      <c r="O165" s="6"/>
      <c r="P165" s="6"/>
    </row>
    <row r="166" spans="1:16" s="2" customFormat="1" ht="5.0999999999999996" customHeight="1">
      <c r="A166" s="12"/>
      <c r="B166" s="103"/>
      <c r="C166" s="104"/>
      <c r="D166" s="105"/>
      <c r="E166" s="35"/>
      <c r="F166" s="103"/>
      <c r="G166" s="104"/>
      <c r="H166" s="105"/>
      <c r="I166" s="35"/>
      <c r="J166" s="103"/>
      <c r="K166" s="104"/>
      <c r="L166" s="105"/>
      <c r="M166" s="12"/>
      <c r="N166" s="6"/>
      <c r="O166" s="6"/>
      <c r="P166" s="6"/>
    </row>
    <row r="167" spans="1:16" s="2" customFormat="1" ht="12.75" customHeight="1">
      <c r="A167" s="12"/>
      <c r="B167" s="106" t="str">
        <f>CONCATENATE("R$",base!I63)</f>
        <v>R$1200</v>
      </c>
      <c r="C167" s="107"/>
      <c r="D167" s="108"/>
      <c r="E167" s="35"/>
      <c r="F167" s="106" t="str">
        <f>CONCATENATE("R$",base!I64)</f>
        <v>R$1011</v>
      </c>
      <c r="G167" s="107"/>
      <c r="H167" s="108"/>
      <c r="I167" s="35"/>
      <c r="J167" s="106" t="str">
        <f>CONCATENATE("R$",base!I65)</f>
        <v>R$1000</v>
      </c>
      <c r="K167" s="107"/>
      <c r="L167" s="108"/>
      <c r="M167" s="12"/>
      <c r="N167" s="6"/>
      <c r="O167" s="6"/>
      <c r="P167" s="6"/>
    </row>
    <row r="168" spans="1:16" s="2" customFormat="1" ht="25.5" customHeight="1">
      <c r="A168" s="12"/>
      <c r="B168" s="94" t="str">
        <f>CONCATENATE(base!D63," ", "/"," ",base!E63)</f>
        <v>Recife / Boa Viagem</v>
      </c>
      <c r="C168" s="95"/>
      <c r="D168" s="96"/>
      <c r="E168" s="35"/>
      <c r="F168" s="94" t="str">
        <f>CONCATENATE(base!D64," ", "/"," ",base!E64)</f>
        <v>Recife / Bairro do Recife</v>
      </c>
      <c r="G168" s="95"/>
      <c r="H168" s="96"/>
      <c r="I168" s="35"/>
      <c r="J168" s="94" t="str">
        <f>CONCATENATE(base!D65," ", "/"," ",base!E65)</f>
        <v>Recife / Imbiribeira</v>
      </c>
      <c r="K168" s="95"/>
      <c r="L168" s="96"/>
      <c r="M168" s="12"/>
      <c r="N168" s="6"/>
      <c r="O168" s="6"/>
      <c r="P168" s="6"/>
    </row>
    <row r="169" spans="1:16" s="2" customFormat="1" ht="25.5" customHeight="1">
      <c r="A169" s="12"/>
      <c r="B169" s="17"/>
      <c r="C169" s="18" t="str">
        <f>LOWER(base!J63)</f>
        <v>médio completo</v>
      </c>
      <c r="D169" s="19"/>
      <c r="E169" s="35"/>
      <c r="F169" s="17"/>
      <c r="G169" s="18" t="str">
        <f>LOWER(base!J64)</f>
        <v>médio completo</v>
      </c>
      <c r="H169" s="19"/>
      <c r="I169" s="35"/>
      <c r="J169" s="17"/>
      <c r="K169" s="18" t="str">
        <f>LOWER(base!J65)</f>
        <v>médio completo</v>
      </c>
      <c r="L169" s="19"/>
      <c r="M169" s="12"/>
      <c r="N169" s="6"/>
      <c r="O169" s="6"/>
      <c r="P169" s="6"/>
    </row>
    <row r="170" spans="1:16" s="2" customFormat="1" ht="5.0999999999999996" customHeight="1">
      <c r="A170" s="12"/>
      <c r="B170" s="97"/>
      <c r="C170" s="98"/>
      <c r="D170" s="99"/>
      <c r="E170" s="35"/>
      <c r="F170" s="97"/>
      <c r="G170" s="98"/>
      <c r="H170" s="99"/>
      <c r="I170" s="35"/>
      <c r="J170" s="97"/>
      <c r="K170" s="98"/>
      <c r="L170" s="99"/>
      <c r="M170" s="12"/>
      <c r="N170" s="6"/>
      <c r="O170" s="6"/>
      <c r="P170" s="6"/>
    </row>
    <row r="171" spans="1:16" s="2" customFormat="1" ht="25.5" customHeight="1">
      <c r="A171" s="12"/>
      <c r="B171" s="22"/>
      <c r="C171" s="23" t="str">
        <f>IF(base!K63 =6, (CONCATENATE(base!K63,  " ",  "meses de experiência")), "primeiro emprego")</f>
        <v>6 meses de experiência</v>
      </c>
      <c r="D171" s="24"/>
      <c r="E171" s="35"/>
      <c r="F171" s="22"/>
      <c r="G171" s="23" t="str">
        <f>IF(base!K64 =6, (CONCATENATE(base!K64,  " ",  "meses de experiência")), "primeiro emprego")</f>
        <v>6 meses de experiência</v>
      </c>
      <c r="H171" s="24"/>
      <c r="I171" s="35"/>
      <c r="J171" s="22"/>
      <c r="K171" s="23" t="str">
        <f>IF(base!K65 =6, (CONCATENATE(base!K65,  " ",  "meses de experiência")), "primeiro emprego")</f>
        <v>6 meses de experiência</v>
      </c>
      <c r="L171" s="24"/>
      <c r="M171" s="12"/>
      <c r="N171" s="6"/>
      <c r="O171" s="6"/>
      <c r="P171" s="6"/>
    </row>
    <row r="172" spans="1:16" s="2" customFormat="1" ht="5.0999999999999996" customHeight="1">
      <c r="A172" s="12"/>
      <c r="B172" s="36"/>
      <c r="C172" s="37"/>
      <c r="D172" s="38"/>
      <c r="E172" s="35"/>
      <c r="F172" s="36"/>
      <c r="G172" s="37"/>
      <c r="H172" s="38"/>
      <c r="I172" s="35"/>
      <c r="J172" s="36"/>
      <c r="K172" s="37"/>
      <c r="L172" s="38"/>
      <c r="M172" s="12"/>
      <c r="N172" s="6"/>
      <c r="O172" s="6"/>
      <c r="P172" s="6"/>
    </row>
    <row r="173" spans="1:16" s="2" customFormat="1" ht="25.5" customHeight="1">
      <c r="A173" s="12"/>
      <c r="B173" s="39"/>
      <c r="C173" s="31" t="str">
        <f>IF(base!L63 = 1, (CONCATENATE(base!L63, " ", "vaga")),(CONCATENATE(base!L63, " ", "vagas")))</f>
        <v>1 vaga</v>
      </c>
      <c r="D173" s="40" t="str">
        <f>IF(base!C63 = "SIM", "VAGA PCD", " ")</f>
        <v xml:space="preserve"> </v>
      </c>
      <c r="E173" s="35"/>
      <c r="F173" s="39"/>
      <c r="G173" s="31" t="str">
        <f>IF(base!L64 = 1, (CONCATENATE(base!L64, " ", "vaga")),(CONCATENATE(base!L64, " ", "vagas")))</f>
        <v>1 vaga</v>
      </c>
      <c r="H173" s="40" t="str">
        <f>IF(base!C64 = "SIM", "VAGA PCD", " ")</f>
        <v xml:space="preserve"> </v>
      </c>
      <c r="I173" s="35"/>
      <c r="J173" s="39"/>
      <c r="K173" s="31" t="str">
        <f>IF(base!L65 = 1, (CONCATENATE(base!L65, " ", "vaga")),(CONCATENATE(base!L65, " ", "vagas")))</f>
        <v>2 vagas</v>
      </c>
      <c r="L173" s="40" t="str">
        <f>IF(base!C65 = "SIM", "VAGA PCD", " ")</f>
        <v xml:space="preserve"> </v>
      </c>
      <c r="M173" s="12"/>
      <c r="N173" s="6"/>
      <c r="O173" s="6"/>
      <c r="P173" s="6"/>
    </row>
    <row r="174" spans="1:16" s="2" customFormat="1" ht="5.0999999999999996" customHeight="1">
      <c r="A174" s="12"/>
      <c r="B174" s="13"/>
      <c r="C174" s="13"/>
      <c r="D174" s="12"/>
      <c r="E174" s="12"/>
      <c r="F174" s="13"/>
      <c r="G174" s="13"/>
      <c r="H174" s="12"/>
      <c r="I174" s="12"/>
      <c r="J174" s="13"/>
      <c r="K174" s="13"/>
      <c r="L174" s="12"/>
      <c r="M174" s="12"/>
      <c r="N174" s="6"/>
      <c r="O174" s="6"/>
      <c r="P174" s="6"/>
    </row>
    <row r="175" spans="1:16" s="2" customFormat="1">
      <c r="A175" s="12"/>
      <c r="B175" s="13"/>
      <c r="C175" s="13"/>
      <c r="D175" s="12"/>
      <c r="E175" s="12"/>
      <c r="F175" s="13"/>
      <c r="G175" s="13"/>
      <c r="H175" s="12"/>
      <c r="I175" s="12"/>
      <c r="J175" s="13"/>
      <c r="K175" s="13"/>
      <c r="L175" s="12"/>
      <c r="M175" s="12"/>
      <c r="N175" s="6"/>
      <c r="O175" s="6"/>
      <c r="P175" s="6"/>
    </row>
    <row r="177" spans="1:16" ht="39.950000000000003" customHeight="1">
      <c r="A177" s="11"/>
      <c r="B177" s="115" t="s">
        <v>22</v>
      </c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"/>
    </row>
    <row r="178" spans="1:16" s="2" customFormat="1" ht="9.9499999999999993" customHeight="1">
      <c r="A178" s="12"/>
      <c r="B178" s="13"/>
      <c r="C178" s="13"/>
      <c r="D178" s="12"/>
      <c r="E178" s="12"/>
      <c r="F178" s="13"/>
      <c r="G178" s="13"/>
      <c r="H178" s="12"/>
      <c r="I178" s="12"/>
      <c r="J178" s="13"/>
      <c r="K178" s="13"/>
      <c r="L178" s="12"/>
      <c r="M178" s="12"/>
      <c r="N178" s="6"/>
      <c r="O178" s="6"/>
      <c r="P178" s="6"/>
    </row>
    <row r="179" spans="1:16" s="4" customFormat="1" ht="30" customHeight="1">
      <c r="A179" s="14"/>
      <c r="B179" s="100" t="str">
        <f>UPPER(base!$B66)</f>
        <v>VENDEDOR INTERNO</v>
      </c>
      <c r="C179" s="101"/>
      <c r="D179" s="102"/>
      <c r="E179" s="15"/>
      <c r="F179" s="100" t="str">
        <f>UPPER(base!$B67)</f>
        <v>VENDEDOR INTERNO</v>
      </c>
      <c r="G179" s="101"/>
      <c r="H179" s="102"/>
      <c r="I179" s="15"/>
      <c r="J179" s="100" t="str">
        <f>UPPER(base!$B68)</f>
        <v>VENDEDOR PORTA A PORTA</v>
      </c>
      <c r="K179" s="101"/>
      <c r="L179" s="102"/>
      <c r="M179" s="14"/>
    </row>
    <row r="180" spans="1:16" s="2" customFormat="1" ht="5.0999999999999996" customHeight="1">
      <c r="A180" s="12"/>
      <c r="B180" s="109"/>
      <c r="C180" s="110"/>
      <c r="D180" s="111"/>
      <c r="E180" s="16"/>
      <c r="F180" s="109"/>
      <c r="G180" s="110"/>
      <c r="H180" s="111"/>
      <c r="I180" s="16"/>
      <c r="J180" s="109"/>
      <c r="K180" s="110"/>
      <c r="L180" s="111"/>
      <c r="M180" s="12"/>
      <c r="N180" s="6"/>
      <c r="O180" s="6"/>
      <c r="P180" s="6"/>
    </row>
    <row r="181" spans="1:16" ht="12.75" customHeight="1">
      <c r="A181" s="12"/>
      <c r="B181" s="106" t="str">
        <f>CONCATENATE("R$",base!I66)</f>
        <v>R$450</v>
      </c>
      <c r="C181" s="107"/>
      <c r="D181" s="108"/>
      <c r="E181" s="16"/>
      <c r="F181" s="106" t="str">
        <f>CONCATENATE("R$",base!I67)</f>
        <v>R$1050</v>
      </c>
      <c r="G181" s="107"/>
      <c r="H181" s="108"/>
      <c r="I181" s="16"/>
      <c r="J181" s="106" t="str">
        <f>CONCATENATE("R$",base!I68)</f>
        <v>R$954</v>
      </c>
      <c r="K181" s="107"/>
      <c r="L181" s="108"/>
      <c r="M181" s="12"/>
    </row>
    <row r="182" spans="1:16" ht="25.5" customHeight="1">
      <c r="A182" s="12"/>
      <c r="B182" s="94" t="str">
        <f>CONCATENATE(base!D66," ", "/"," ",base!E66)</f>
        <v>Recife / Boa Viagem</v>
      </c>
      <c r="C182" s="95"/>
      <c r="D182" s="96"/>
      <c r="E182" s="16"/>
      <c r="F182" s="94" t="str">
        <f>CONCATENATE(base!D67," ", "/"," ",base!E67)</f>
        <v>Recife / Santo Amaro</v>
      </c>
      <c r="G182" s="95"/>
      <c r="H182" s="96"/>
      <c r="I182" s="16"/>
      <c r="J182" s="94" t="str">
        <f>CONCATENATE(base!D68," ", "/"," ",base!E68)</f>
        <v>Recife / Bairro do Recife</v>
      </c>
      <c r="K182" s="95"/>
      <c r="L182" s="96"/>
      <c r="M182" s="12"/>
    </row>
    <row r="183" spans="1:16" ht="25.5" customHeight="1">
      <c r="A183" s="12"/>
      <c r="B183" s="17"/>
      <c r="C183" s="18" t="str">
        <f>LOWER(base!J66)</f>
        <v>fundamental incompleto</v>
      </c>
      <c r="D183" s="19"/>
      <c r="E183" s="16"/>
      <c r="F183" s="20"/>
      <c r="G183" s="18" t="str">
        <f>LOWER(base!J67)</f>
        <v>médio completo</v>
      </c>
      <c r="H183" s="21"/>
      <c r="I183" s="16"/>
      <c r="J183" s="20"/>
      <c r="K183" s="18" t="str">
        <f>LOWER(base!J68)</f>
        <v>médio completo</v>
      </c>
      <c r="L183" s="21"/>
      <c r="M183" s="12"/>
    </row>
    <row r="184" spans="1:16" s="2" customFormat="1" ht="5.0999999999999996" customHeight="1">
      <c r="A184" s="12"/>
      <c r="B184" s="97"/>
      <c r="C184" s="98"/>
      <c r="D184" s="99"/>
      <c r="E184" s="16"/>
      <c r="F184" s="112"/>
      <c r="G184" s="113"/>
      <c r="H184" s="114"/>
      <c r="I184" s="16"/>
      <c r="J184" s="112"/>
      <c r="K184" s="113"/>
      <c r="L184" s="114"/>
      <c r="M184" s="12"/>
      <c r="N184" s="6"/>
      <c r="O184" s="6"/>
      <c r="P184" s="6"/>
    </row>
    <row r="185" spans="1:16" ht="25.5" customHeight="1">
      <c r="A185" s="12"/>
      <c r="B185" s="22"/>
      <c r="C185" s="23" t="str">
        <f>IF(base!K66 =6, (CONCATENATE(base!K66,  " ",  "meses de experiência")), "primeiro emprego")</f>
        <v>primeiro emprego</v>
      </c>
      <c r="D185" s="24"/>
      <c r="E185" s="16"/>
      <c r="F185" s="25"/>
      <c r="G185" s="23" t="str">
        <f>IF(base!K67 =6, (CONCATENATE(base!K67,  " ",  "meses de experiência")), "primeiro emprego")</f>
        <v>6 meses de experiência</v>
      </c>
      <c r="H185" s="26"/>
      <c r="I185" s="16"/>
      <c r="J185" s="25"/>
      <c r="K185" s="23" t="str">
        <f>IF(base!K68 =6, (CONCATENATE(base!K68,  " ",  "meses de experiência")), "primeiro emprego")</f>
        <v>6 meses de experiência</v>
      </c>
      <c r="L185" s="26"/>
      <c r="M185" s="12"/>
    </row>
    <row r="186" spans="1:16" s="2" customFormat="1" ht="5.0999999999999996" customHeight="1">
      <c r="A186" s="12"/>
      <c r="B186" s="27"/>
      <c r="C186" s="28"/>
      <c r="D186" s="29"/>
      <c r="E186" s="16"/>
      <c r="F186" s="27"/>
      <c r="G186" s="28"/>
      <c r="H186" s="29"/>
      <c r="I186" s="16"/>
      <c r="J186" s="27"/>
      <c r="K186" s="28"/>
      <c r="L186" s="29"/>
      <c r="M186" s="12"/>
      <c r="N186" s="6"/>
      <c r="O186" s="6"/>
      <c r="P186" s="6"/>
    </row>
    <row r="187" spans="1:16" ht="25.5" customHeight="1">
      <c r="A187" s="12"/>
      <c r="B187" s="30"/>
      <c r="C187" s="31" t="str">
        <f>IF(base!L66 = 1, (CONCATENATE(base!L66, " ", "vaga")),(CONCATENATE(base!L66, " ", "vagas")))</f>
        <v>1 vaga</v>
      </c>
      <c r="D187" s="32" t="str">
        <f>IF(base!C66 = "SIM", "VAGA PCD", " ")</f>
        <v>VAGA PCD</v>
      </c>
      <c r="E187" s="16"/>
      <c r="F187" s="30"/>
      <c r="G187" s="31" t="str">
        <f>IF(base!L67 = 1, (CONCATENATE(base!L67, " ", "vaga")),(CONCATENATE(base!L67, " ", "vagas")))</f>
        <v>1 vaga</v>
      </c>
      <c r="H187" s="32" t="str">
        <f>IF(base!C67 = "SIM", "VAGA PCD", " ")</f>
        <v xml:space="preserve"> </v>
      </c>
      <c r="I187" s="16"/>
      <c r="J187" s="30"/>
      <c r="K187" s="31" t="str">
        <f>IF(base!L68 = 1, (CONCATENATE(base!L68, " ", "vaga")),(CONCATENATE(base!L68, " ", "vagas")))</f>
        <v>2 vagas</v>
      </c>
      <c r="L187" s="32" t="str">
        <f>IF(base!C68 = "SIM", "VAGA PCD", " ")</f>
        <v xml:space="preserve"> </v>
      </c>
      <c r="M187" s="12"/>
    </row>
    <row r="188" spans="1:16" s="2" customFormat="1" ht="9.9499999999999993" customHeight="1">
      <c r="A188" s="12"/>
      <c r="B188" s="33"/>
      <c r="C188" s="33"/>
      <c r="D188" s="16"/>
      <c r="E188" s="16"/>
      <c r="F188" s="33"/>
      <c r="G188" s="33"/>
      <c r="H188" s="16"/>
      <c r="I188" s="16"/>
      <c r="J188" s="33"/>
      <c r="K188" s="33"/>
      <c r="L188" s="16"/>
      <c r="M188" s="12"/>
      <c r="N188" s="6"/>
      <c r="O188" s="6"/>
      <c r="P188" s="6"/>
    </row>
    <row r="189" spans="1:16" ht="30" customHeight="1">
      <c r="A189" s="34"/>
      <c r="B189" s="100" t="str">
        <f>UPPER(base!$B69)</f>
        <v>VENDEDOR PRACISTA</v>
      </c>
      <c r="C189" s="101"/>
      <c r="D189" s="102"/>
      <c r="E189" s="16"/>
      <c r="F189" s="100" t="str">
        <f>UPPER(base!$B70)</f>
        <v>VENDEDOR PRACISTA</v>
      </c>
      <c r="G189" s="101"/>
      <c r="H189" s="102"/>
      <c r="I189" s="16"/>
      <c r="J189" s="100" t="str">
        <f>UPPER(base!$B71)</f>
        <v/>
      </c>
      <c r="K189" s="101"/>
      <c r="L189" s="102"/>
      <c r="M189" s="12"/>
    </row>
    <row r="190" spans="1:16" s="2" customFormat="1" ht="5.0999999999999996" customHeight="1">
      <c r="A190" s="34"/>
      <c r="B190" s="109"/>
      <c r="C190" s="110"/>
      <c r="D190" s="111"/>
      <c r="E190" s="16"/>
      <c r="F190" s="109"/>
      <c r="G190" s="110"/>
      <c r="H190" s="111"/>
      <c r="I190" s="16"/>
      <c r="J190" s="109"/>
      <c r="K190" s="110"/>
      <c r="L190" s="111"/>
      <c r="M190" s="12"/>
      <c r="N190" s="6"/>
      <c r="O190" s="6"/>
      <c r="P190" s="6"/>
    </row>
    <row r="191" spans="1:16" ht="12.75" customHeight="1">
      <c r="A191" s="34"/>
      <c r="B191" s="106" t="str">
        <f>CONCATENATE("R$",base!I69)</f>
        <v>R$1100</v>
      </c>
      <c r="C191" s="107"/>
      <c r="D191" s="108"/>
      <c r="E191" s="35"/>
      <c r="F191" s="106" t="str">
        <f>CONCATENATE("R$",base!I70)</f>
        <v>R$1100</v>
      </c>
      <c r="G191" s="107"/>
      <c r="H191" s="108"/>
      <c r="I191" s="35"/>
      <c r="J191" s="106" t="str">
        <f>CONCATENATE("R$",base!I71)</f>
        <v>R$</v>
      </c>
      <c r="K191" s="107"/>
      <c r="L191" s="108"/>
      <c r="M191" s="12"/>
    </row>
    <row r="192" spans="1:16" ht="25.5" customHeight="1">
      <c r="A192" s="34"/>
      <c r="B192" s="94" t="str">
        <f>CONCATENATE(base!D69," ", "/"," ",base!E69)</f>
        <v>Olinda / Águas Compridas</v>
      </c>
      <c r="C192" s="95"/>
      <c r="D192" s="96"/>
      <c r="E192" s="35"/>
      <c r="F192" s="94" t="str">
        <f>CONCATENATE(base!D70," ", "/"," ",base!E70)</f>
        <v>Recife / Bairro do Recife</v>
      </c>
      <c r="G192" s="95"/>
      <c r="H192" s="96"/>
      <c r="I192" s="35"/>
      <c r="J192" s="94" t="str">
        <f>CONCATENATE(base!D71," ", "/"," ",base!E71)</f>
        <v xml:space="preserve"> / </v>
      </c>
      <c r="K192" s="95"/>
      <c r="L192" s="96"/>
      <c r="M192" s="12"/>
    </row>
    <row r="193" spans="1:16" ht="25.5" customHeight="1">
      <c r="A193" s="34"/>
      <c r="B193" s="17"/>
      <c r="C193" s="18" t="str">
        <f>LOWER(base!J69)</f>
        <v>médio completo</v>
      </c>
      <c r="D193" s="19"/>
      <c r="E193" s="35"/>
      <c r="F193" s="17"/>
      <c r="G193" s="18" t="str">
        <f>LOWER(base!J70)</f>
        <v>médio completo</v>
      </c>
      <c r="H193" s="19"/>
      <c r="I193" s="35"/>
      <c r="J193" s="17"/>
      <c r="K193" s="18" t="str">
        <f>LOWER(base!J71)</f>
        <v/>
      </c>
      <c r="L193" s="19"/>
      <c r="M193" s="12"/>
    </row>
    <row r="194" spans="1:16" s="2" customFormat="1" ht="5.0999999999999996" customHeight="1">
      <c r="A194" s="34"/>
      <c r="B194" s="97"/>
      <c r="C194" s="98"/>
      <c r="D194" s="99"/>
      <c r="E194" s="35"/>
      <c r="F194" s="97"/>
      <c r="G194" s="98"/>
      <c r="H194" s="99"/>
      <c r="I194" s="35"/>
      <c r="J194" s="97"/>
      <c r="K194" s="98"/>
      <c r="L194" s="99"/>
      <c r="M194" s="12"/>
      <c r="N194" s="6"/>
      <c r="O194" s="6"/>
      <c r="P194" s="6"/>
    </row>
    <row r="195" spans="1:16" ht="25.5" customHeight="1">
      <c r="A195" s="34"/>
      <c r="B195" s="22"/>
      <c r="C195" s="23" t="str">
        <f>IF(base!K69 =6, (CONCATENATE(base!K69,  " ",  "meses de experiência")), "primeiro emprego")</f>
        <v>6 meses de experiência</v>
      </c>
      <c r="D195" s="24"/>
      <c r="E195" s="35"/>
      <c r="F195" s="22"/>
      <c r="G195" s="23" t="str">
        <f>IF(base!K70 =6, (CONCATENATE(base!K70,  " ",  "meses de experiência")), "primeiro emprego")</f>
        <v>6 meses de experiência</v>
      </c>
      <c r="H195" s="24"/>
      <c r="I195" s="35"/>
      <c r="J195" s="22"/>
      <c r="K195" s="23" t="str">
        <f>IF(base!K71 =6, (CONCATENATE(base!K71,  " ",  "meses de experiência")), "primeiro emprego")</f>
        <v>primeiro emprego</v>
      </c>
      <c r="L195" s="24"/>
      <c r="M195" s="12"/>
    </row>
    <row r="196" spans="1:16" s="2" customFormat="1" ht="5.0999999999999996" customHeight="1">
      <c r="A196" s="34"/>
      <c r="B196" s="36"/>
      <c r="C196" s="37"/>
      <c r="D196" s="38"/>
      <c r="E196" s="35"/>
      <c r="F196" s="36"/>
      <c r="G196" s="37"/>
      <c r="H196" s="38"/>
      <c r="I196" s="35"/>
      <c r="J196" s="36"/>
      <c r="K196" s="37"/>
      <c r="L196" s="38"/>
      <c r="M196" s="12"/>
      <c r="N196" s="6"/>
      <c r="O196" s="6"/>
      <c r="P196" s="6"/>
    </row>
    <row r="197" spans="1:16" ht="25.5" customHeight="1">
      <c r="A197" s="34"/>
      <c r="B197" s="39"/>
      <c r="C197" s="31" t="str">
        <f>IF(base!L69 = 1, (CONCATENATE(base!L69, " ", "vaga")),(CONCATENATE(base!L69, " ", "vagas")))</f>
        <v>5 vagas</v>
      </c>
      <c r="D197" s="40" t="str">
        <f>IF(base!C69 = "SIM", "VAGA PCD", " ")</f>
        <v xml:space="preserve"> </v>
      </c>
      <c r="E197" s="35"/>
      <c r="F197" s="39"/>
      <c r="G197" s="31" t="str">
        <f>IF(base!L70 = 1, (CONCATENATE(base!L70, " ", "vaga")),(CONCATENATE(base!L70, " ", "vagas")))</f>
        <v>5 vagas</v>
      </c>
      <c r="H197" s="40" t="str">
        <f>IF(base!C183 = "SIM", "VAGA PCD", " ")</f>
        <v xml:space="preserve"> </v>
      </c>
      <c r="I197" s="35"/>
      <c r="J197" s="39"/>
      <c r="K197" s="31" t="str">
        <f>IF(base!L71 = 1, (CONCATENATE(base!L71, " ", "vaga")),(CONCATENATE(base!L71, " ", "vagas")))</f>
        <v xml:space="preserve"> vagas</v>
      </c>
      <c r="L197" s="40" t="str">
        <f>IF(base!C71 = "SIM", "VAGA PCD", " ")</f>
        <v xml:space="preserve"> </v>
      </c>
      <c r="M197" s="12"/>
    </row>
    <row r="198" spans="1:16" s="2" customFormat="1" ht="9.9499999999999993" customHeight="1">
      <c r="A198" s="12"/>
      <c r="B198" s="41"/>
      <c r="C198" s="41"/>
      <c r="D198" s="35"/>
      <c r="E198" s="35"/>
      <c r="F198" s="41"/>
      <c r="G198" s="41"/>
      <c r="H198" s="35"/>
      <c r="I198" s="35"/>
      <c r="J198" s="41"/>
      <c r="K198" s="41"/>
      <c r="L198" s="35"/>
      <c r="M198" s="12"/>
      <c r="N198" s="6"/>
      <c r="O198" s="6"/>
      <c r="P198" s="6"/>
    </row>
    <row r="199" spans="1:16" s="2" customFormat="1" ht="30" customHeight="1">
      <c r="A199" s="12"/>
      <c r="B199" s="100" t="str">
        <f>UPPER(base!$B72)</f>
        <v/>
      </c>
      <c r="C199" s="101"/>
      <c r="D199" s="102"/>
      <c r="E199" s="35"/>
      <c r="F199" s="100" t="str">
        <f>UPPER(base!$B73)</f>
        <v/>
      </c>
      <c r="G199" s="101"/>
      <c r="H199" s="102"/>
      <c r="I199" s="35"/>
      <c r="J199" s="100" t="str">
        <f>UPPER(base!$B74)</f>
        <v/>
      </c>
      <c r="K199" s="101"/>
      <c r="L199" s="102"/>
      <c r="M199" s="12"/>
      <c r="N199" s="6"/>
      <c r="O199" s="6"/>
      <c r="P199" s="6"/>
    </row>
    <row r="200" spans="1:16" s="2" customFormat="1" ht="5.0999999999999996" customHeight="1">
      <c r="A200" s="12"/>
      <c r="B200" s="103"/>
      <c r="C200" s="104"/>
      <c r="D200" s="105"/>
      <c r="E200" s="35"/>
      <c r="F200" s="103"/>
      <c r="G200" s="104"/>
      <c r="H200" s="105"/>
      <c r="I200" s="35"/>
      <c r="J200" s="103"/>
      <c r="K200" s="104"/>
      <c r="L200" s="105"/>
      <c r="M200" s="12"/>
      <c r="N200" s="6"/>
      <c r="O200" s="6"/>
      <c r="P200" s="6"/>
    </row>
    <row r="201" spans="1:16" s="2" customFormat="1" ht="12.75" customHeight="1">
      <c r="A201" s="12"/>
      <c r="B201" s="106" t="str">
        <f>CONCATENATE("R$",base!I72)</f>
        <v>R$</v>
      </c>
      <c r="C201" s="107"/>
      <c r="D201" s="108"/>
      <c r="E201" s="35"/>
      <c r="F201" s="106" t="str">
        <f>CONCATENATE("R$",base!I73)</f>
        <v>R$</v>
      </c>
      <c r="G201" s="107"/>
      <c r="H201" s="108"/>
      <c r="I201" s="35"/>
      <c r="J201" s="106" t="str">
        <f>CONCATENATE("R$",base!I74)</f>
        <v>R$</v>
      </c>
      <c r="K201" s="107"/>
      <c r="L201" s="108"/>
      <c r="M201" s="12"/>
      <c r="N201" s="6"/>
      <c r="O201" s="6"/>
      <c r="P201" s="6"/>
    </row>
    <row r="202" spans="1:16" s="2" customFormat="1" ht="25.5" customHeight="1">
      <c r="A202" s="12"/>
      <c r="B202" s="94" t="str">
        <f>CONCATENATE(base!D72," ", "/"," ",base!E72)</f>
        <v xml:space="preserve"> / </v>
      </c>
      <c r="C202" s="95"/>
      <c r="D202" s="96"/>
      <c r="E202" s="35"/>
      <c r="F202" s="94" t="str">
        <f>CONCATENATE(base!D73," ", "/"," ",base!E73)</f>
        <v xml:space="preserve"> / </v>
      </c>
      <c r="G202" s="95"/>
      <c r="H202" s="96"/>
      <c r="I202" s="35"/>
      <c r="J202" s="94" t="str">
        <f>CONCATENATE(base!D74," ", "/"," ",base!E74)</f>
        <v xml:space="preserve"> / </v>
      </c>
      <c r="K202" s="95"/>
      <c r="L202" s="96"/>
      <c r="M202" s="12"/>
      <c r="N202" s="6"/>
      <c r="O202" s="6"/>
      <c r="P202" s="6"/>
    </row>
    <row r="203" spans="1:16" s="2" customFormat="1" ht="25.5" customHeight="1">
      <c r="A203" s="12"/>
      <c r="B203" s="17"/>
      <c r="C203" s="18" t="str">
        <f>LOWER(base!J72)</f>
        <v/>
      </c>
      <c r="D203" s="19"/>
      <c r="E203" s="35"/>
      <c r="F203" s="17"/>
      <c r="G203" s="18" t="str">
        <f>LOWER(base!J73)</f>
        <v/>
      </c>
      <c r="H203" s="19"/>
      <c r="I203" s="35"/>
      <c r="J203" s="17"/>
      <c r="K203" s="18" t="str">
        <f>LOWER(base!J74)</f>
        <v/>
      </c>
      <c r="L203" s="19"/>
      <c r="M203" s="12"/>
      <c r="N203" s="6"/>
      <c r="O203" s="6"/>
      <c r="P203" s="6"/>
    </row>
    <row r="204" spans="1:16" s="2" customFormat="1" ht="5.0999999999999996" customHeight="1">
      <c r="A204" s="12"/>
      <c r="B204" s="97"/>
      <c r="C204" s="98"/>
      <c r="D204" s="99"/>
      <c r="E204" s="35"/>
      <c r="F204" s="97"/>
      <c r="G204" s="98"/>
      <c r="H204" s="99"/>
      <c r="I204" s="35"/>
      <c r="J204" s="97"/>
      <c r="K204" s="98"/>
      <c r="L204" s="99"/>
      <c r="M204" s="12"/>
      <c r="N204" s="6"/>
      <c r="O204" s="6"/>
      <c r="P204" s="6"/>
    </row>
    <row r="205" spans="1:16" s="2" customFormat="1" ht="25.5" customHeight="1">
      <c r="A205" s="12"/>
      <c r="B205" s="22"/>
      <c r="C205" s="23" t="str">
        <f>IF(base!K72 =6, (CONCATENATE(base!K72,  " ",  "meses de experiência")), "primeiro emprego")</f>
        <v>primeiro emprego</v>
      </c>
      <c r="D205" s="24"/>
      <c r="E205" s="35"/>
      <c r="F205" s="22"/>
      <c r="G205" s="23" t="str">
        <f>IF(base!K73 =6, (CONCATENATE(base!K73,  " ",  "meses de experiência")), "primeiro emprego")</f>
        <v>primeiro emprego</v>
      </c>
      <c r="H205" s="24"/>
      <c r="I205" s="35"/>
      <c r="J205" s="22"/>
      <c r="K205" s="23" t="str">
        <f>IF(base!K74 =6, (CONCATENATE(base!K74,  " ",  "meses de experiência")), "primeiro emprego")</f>
        <v>primeiro emprego</v>
      </c>
      <c r="L205" s="24"/>
      <c r="M205" s="12"/>
      <c r="N205" s="6"/>
      <c r="O205" s="6"/>
      <c r="P205" s="6"/>
    </row>
    <row r="206" spans="1:16" s="2" customFormat="1" ht="5.0999999999999996" customHeight="1">
      <c r="A206" s="12"/>
      <c r="B206" s="36"/>
      <c r="C206" s="37"/>
      <c r="D206" s="38"/>
      <c r="E206" s="35"/>
      <c r="F206" s="36"/>
      <c r="G206" s="37"/>
      <c r="H206" s="38"/>
      <c r="I206" s="35"/>
      <c r="J206" s="36"/>
      <c r="K206" s="37"/>
      <c r="L206" s="38"/>
      <c r="M206" s="12"/>
      <c r="N206" s="6"/>
      <c r="O206" s="6"/>
      <c r="P206" s="6"/>
    </row>
    <row r="207" spans="1:16" s="2" customFormat="1" ht="25.5" customHeight="1">
      <c r="A207" s="12"/>
      <c r="B207" s="39"/>
      <c r="C207" s="31" t="str">
        <f>IF(base!L72 = 1, (CONCATENATE(base!L72, " ", "vaga")),(CONCATENATE(base!L72, " ", "vagas")))</f>
        <v xml:space="preserve"> vagas</v>
      </c>
      <c r="D207" s="40" t="str">
        <f>IF(base!C72 = "SIM", "VAGA PCD", " ")</f>
        <v xml:space="preserve"> </v>
      </c>
      <c r="E207" s="35"/>
      <c r="F207" s="39"/>
      <c r="G207" s="31" t="str">
        <f>IF(base!L73 = 1, (CONCATENATE(base!L73, " ", "vaga")),(CONCATENATE(base!L73, " ", "vagas")))</f>
        <v xml:space="preserve"> vagas</v>
      </c>
      <c r="H207" s="40" t="str">
        <f>IF(base!C73 = "SIM", "VAGA PCD", " ")</f>
        <v xml:space="preserve"> </v>
      </c>
      <c r="I207" s="35"/>
      <c r="J207" s="39"/>
      <c r="K207" s="31" t="str">
        <f>IF(base!L74 = 1, (CONCATENATE(base!L74, " ", "vaga")),(CONCATENATE(base!L74, " ", "vagas")))</f>
        <v xml:space="preserve"> vagas</v>
      </c>
      <c r="L207" s="40" t="str">
        <f>IF(base!C74 = "SIM", "VAGA PCD", " ")</f>
        <v xml:space="preserve"> </v>
      </c>
      <c r="M207" s="12"/>
      <c r="N207" s="6"/>
      <c r="O207" s="6"/>
      <c r="P207" s="6"/>
    </row>
    <row r="208" spans="1:16" s="2" customFormat="1" ht="9.9499999999999993" customHeight="1">
      <c r="A208" s="12"/>
      <c r="B208" s="41"/>
      <c r="C208" s="41"/>
      <c r="D208" s="35"/>
      <c r="E208" s="35"/>
      <c r="F208" s="41"/>
      <c r="G208" s="41"/>
      <c r="H208" s="35"/>
      <c r="I208" s="35"/>
      <c r="J208" s="41"/>
      <c r="K208" s="41"/>
      <c r="L208" s="35"/>
      <c r="M208" s="12"/>
      <c r="N208" s="6"/>
      <c r="O208" s="6"/>
      <c r="P208" s="6"/>
    </row>
    <row r="209" spans="1:16" s="2" customFormat="1" ht="30" customHeight="1">
      <c r="A209" s="12"/>
      <c r="B209" s="100" t="str">
        <f>UPPER(base!$B75)</f>
        <v/>
      </c>
      <c r="C209" s="101"/>
      <c r="D209" s="102"/>
      <c r="E209" s="35"/>
      <c r="F209" s="100" t="str">
        <f>UPPER(base!$B76)</f>
        <v/>
      </c>
      <c r="G209" s="101"/>
      <c r="H209" s="102"/>
      <c r="I209" s="35"/>
      <c r="J209" s="100" t="str">
        <f>UPPER(base!$B77)</f>
        <v/>
      </c>
      <c r="K209" s="101"/>
      <c r="L209" s="102"/>
      <c r="M209" s="12"/>
      <c r="N209" s="6"/>
      <c r="O209" s="6"/>
      <c r="P209" s="6"/>
    </row>
    <row r="210" spans="1:16" s="2" customFormat="1" ht="5.0999999999999996" customHeight="1">
      <c r="A210" s="12"/>
      <c r="B210" s="103"/>
      <c r="C210" s="104"/>
      <c r="D210" s="105"/>
      <c r="E210" s="35"/>
      <c r="F210" s="103"/>
      <c r="G210" s="104"/>
      <c r="H210" s="105"/>
      <c r="I210" s="35"/>
      <c r="J210" s="103"/>
      <c r="K210" s="104"/>
      <c r="L210" s="105"/>
      <c r="M210" s="12"/>
      <c r="N210" s="6"/>
      <c r="O210" s="6"/>
      <c r="P210" s="6"/>
    </row>
    <row r="211" spans="1:16" s="2" customFormat="1" ht="12.75" customHeight="1">
      <c r="A211" s="12"/>
      <c r="B211" s="106" t="str">
        <f>CONCATENATE("R$",base!I75)</f>
        <v>R$</v>
      </c>
      <c r="C211" s="107"/>
      <c r="D211" s="108"/>
      <c r="E211" s="35"/>
      <c r="F211" s="106" t="str">
        <f>CONCATENATE("R$",base!I76)</f>
        <v>R$</v>
      </c>
      <c r="G211" s="107"/>
      <c r="H211" s="108"/>
      <c r="I211" s="35"/>
      <c r="J211" s="106" t="str">
        <f>CONCATENATE("R$",base!I77)</f>
        <v>R$</v>
      </c>
      <c r="K211" s="107"/>
      <c r="L211" s="108"/>
      <c r="M211" s="12"/>
      <c r="N211" s="6"/>
      <c r="O211" s="6"/>
      <c r="P211" s="6"/>
    </row>
    <row r="212" spans="1:16" s="2" customFormat="1" ht="25.5" customHeight="1">
      <c r="A212" s="12"/>
      <c r="B212" s="94" t="str">
        <f>CONCATENATE(base!D75," ", "/"," ",base!E75)</f>
        <v xml:space="preserve"> / </v>
      </c>
      <c r="C212" s="95"/>
      <c r="D212" s="96"/>
      <c r="E212" s="35"/>
      <c r="F212" s="94" t="str">
        <f>CONCATENATE(base!D76," ", "/"," ",base!E76)</f>
        <v xml:space="preserve"> / </v>
      </c>
      <c r="G212" s="95"/>
      <c r="H212" s="96"/>
      <c r="I212" s="35"/>
      <c r="J212" s="94" t="str">
        <f>CONCATENATE(base!D77," ", "/"," ",base!E77)</f>
        <v xml:space="preserve"> / </v>
      </c>
      <c r="K212" s="95"/>
      <c r="L212" s="96"/>
      <c r="M212" s="12"/>
      <c r="N212" s="6"/>
      <c r="O212" s="6"/>
      <c r="P212" s="6"/>
    </row>
    <row r="213" spans="1:16" s="2" customFormat="1" ht="25.5" customHeight="1">
      <c r="A213" s="12"/>
      <c r="B213" s="17"/>
      <c r="C213" s="18" t="str">
        <f>LOWER(base!J75)</f>
        <v/>
      </c>
      <c r="D213" s="19"/>
      <c r="E213" s="35"/>
      <c r="F213" s="17"/>
      <c r="G213" s="18" t="str">
        <f>LOWER(base!J76)</f>
        <v/>
      </c>
      <c r="H213" s="19"/>
      <c r="I213" s="35"/>
      <c r="J213" s="17"/>
      <c r="K213" s="18" t="str">
        <f>LOWER(base!J77)</f>
        <v/>
      </c>
      <c r="L213" s="19"/>
      <c r="M213" s="12"/>
      <c r="N213" s="6"/>
      <c r="O213" s="6"/>
      <c r="P213" s="6"/>
    </row>
    <row r="214" spans="1:16" s="2" customFormat="1" ht="5.0999999999999996" customHeight="1">
      <c r="A214" s="12"/>
      <c r="B214" s="97"/>
      <c r="C214" s="98"/>
      <c r="D214" s="99"/>
      <c r="E214" s="35"/>
      <c r="F214" s="97"/>
      <c r="G214" s="98"/>
      <c r="H214" s="99"/>
      <c r="I214" s="35"/>
      <c r="J214" s="97"/>
      <c r="K214" s="98"/>
      <c r="L214" s="99"/>
      <c r="M214" s="12"/>
      <c r="N214" s="6"/>
      <c r="O214" s="6"/>
      <c r="P214" s="6"/>
    </row>
    <row r="215" spans="1:16" s="2" customFormat="1" ht="25.5" customHeight="1">
      <c r="A215" s="12"/>
      <c r="B215" s="22"/>
      <c r="C215" s="23" t="str">
        <f>IF(base!K75 =6, (CONCATENATE(base!K75,  " ",  "meses de experiência")), "primeiro emprego")</f>
        <v>primeiro emprego</v>
      </c>
      <c r="D215" s="24"/>
      <c r="E215" s="35"/>
      <c r="F215" s="22"/>
      <c r="G215" s="23" t="str">
        <f>IF(base!K76 =6, (CONCATENATE(base!K76,  " ",  "meses de experiência")), "primeiro emprego")</f>
        <v>primeiro emprego</v>
      </c>
      <c r="H215" s="24"/>
      <c r="I215" s="35"/>
      <c r="J215" s="22"/>
      <c r="K215" s="23" t="str">
        <f>IF(base!K77 =6, (CONCATENATE(base!K77,  " ",  "meses de experiência")), "primeiro emprego")</f>
        <v>primeiro emprego</v>
      </c>
      <c r="L215" s="24"/>
      <c r="M215" s="12"/>
      <c r="N215" s="6"/>
      <c r="O215" s="6"/>
      <c r="P215" s="6"/>
    </row>
    <row r="216" spans="1:16" s="2" customFormat="1" ht="5.0999999999999996" customHeight="1">
      <c r="A216" s="12"/>
      <c r="B216" s="36"/>
      <c r="C216" s="37"/>
      <c r="D216" s="38"/>
      <c r="E216" s="35"/>
      <c r="F216" s="36"/>
      <c r="G216" s="37"/>
      <c r="H216" s="38"/>
      <c r="I216" s="35"/>
      <c r="J216" s="36"/>
      <c r="K216" s="37"/>
      <c r="L216" s="38"/>
      <c r="M216" s="12"/>
      <c r="N216" s="6"/>
      <c r="O216" s="6"/>
      <c r="P216" s="6"/>
    </row>
    <row r="217" spans="1:16" s="2" customFormat="1" ht="25.5" customHeight="1">
      <c r="A217" s="12"/>
      <c r="B217" s="39"/>
      <c r="C217" s="31" t="str">
        <f>IF(base!L75 = 1, (CONCATENATE(base!L75, " ", "vaga")),(CONCATENATE(base!L75, " ", "vagas")))</f>
        <v xml:space="preserve"> vagas</v>
      </c>
      <c r="D217" s="40" t="str">
        <f>IF(base!C75 = "SIM", "VAGA PCD", " ")</f>
        <v xml:space="preserve"> </v>
      </c>
      <c r="E217" s="35"/>
      <c r="F217" s="39"/>
      <c r="G217" s="31" t="str">
        <f>IF(base!L76 = 1, (CONCATENATE(base!L76, " ", "vaga")),(CONCATENATE(base!L76, " ", "vagas")))</f>
        <v xml:space="preserve"> vagas</v>
      </c>
      <c r="H217" s="40" t="str">
        <f>IF(base!C76 = "SIM", "VAGA PCD", " ")</f>
        <v xml:space="preserve"> </v>
      </c>
      <c r="I217" s="35"/>
      <c r="J217" s="39"/>
      <c r="K217" s="31" t="str">
        <f>IF(base!L77 = 1, (CONCATENATE(base!L77, " ", "vaga")),(CONCATENATE(base!L77, " ", "vagas")))</f>
        <v xml:space="preserve"> vagas</v>
      </c>
      <c r="L217" s="40" t="str">
        <f>IF(base!C77 = "SIM", "VAGA PCD", " ")</f>
        <v xml:space="preserve"> </v>
      </c>
      <c r="M217" s="12"/>
      <c r="N217" s="6"/>
      <c r="O217" s="6"/>
      <c r="P217" s="6"/>
    </row>
    <row r="218" spans="1:16" s="2" customFormat="1" ht="5.0999999999999996" customHeight="1">
      <c r="A218" s="12"/>
      <c r="B218" s="13"/>
      <c r="C218" s="13"/>
      <c r="D218" s="12"/>
      <c r="E218" s="12"/>
      <c r="F218" s="13"/>
      <c r="G218" s="13"/>
      <c r="H218" s="12"/>
      <c r="I218" s="12"/>
      <c r="J218" s="13"/>
      <c r="K218" s="13"/>
      <c r="L218" s="12"/>
      <c r="M218" s="12"/>
      <c r="N218" s="6"/>
      <c r="O218" s="6"/>
      <c r="P218" s="6"/>
    </row>
    <row r="219" spans="1:16" s="2" customFormat="1">
      <c r="A219" s="12"/>
      <c r="B219" s="13"/>
      <c r="C219" s="13"/>
      <c r="D219" s="12"/>
      <c r="E219" s="12"/>
      <c r="F219" s="13"/>
      <c r="G219" s="13"/>
      <c r="H219" s="12"/>
      <c r="I219" s="12"/>
      <c r="J219" s="13"/>
      <c r="K219" s="13"/>
      <c r="L219" s="12"/>
      <c r="M219" s="12"/>
      <c r="N219" s="6"/>
      <c r="O219" s="6"/>
      <c r="P219" s="6"/>
    </row>
    <row r="221" spans="1:16" ht="39.950000000000003" customHeight="1">
      <c r="A221" s="11"/>
      <c r="B221" s="115" t="s">
        <v>22</v>
      </c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"/>
    </row>
    <row r="222" spans="1:16" s="2" customFormat="1" ht="9.9499999999999993" customHeight="1">
      <c r="A222" s="12"/>
      <c r="B222" s="13"/>
      <c r="C222" s="13"/>
      <c r="D222" s="12"/>
      <c r="E222" s="12"/>
      <c r="F222" s="13"/>
      <c r="G222" s="13"/>
      <c r="H222" s="12"/>
      <c r="I222" s="12"/>
      <c r="J222" s="13"/>
      <c r="K222" s="13"/>
      <c r="L222" s="12"/>
      <c r="M222" s="12"/>
      <c r="N222" s="6"/>
      <c r="O222" s="6"/>
      <c r="P222" s="6"/>
    </row>
    <row r="223" spans="1:16" s="4" customFormat="1" ht="30" customHeight="1">
      <c r="A223" s="14"/>
      <c r="B223" s="100" t="str">
        <f>UPPER(base!$B78)</f>
        <v/>
      </c>
      <c r="C223" s="101"/>
      <c r="D223" s="102"/>
      <c r="E223" s="15"/>
      <c r="F223" s="100" t="str">
        <f>UPPER(base!$B79)</f>
        <v/>
      </c>
      <c r="G223" s="101"/>
      <c r="H223" s="102"/>
      <c r="I223" s="15"/>
      <c r="J223" s="100" t="str">
        <f>UPPER(base!$B80)</f>
        <v/>
      </c>
      <c r="K223" s="101"/>
      <c r="L223" s="102"/>
      <c r="M223" s="14"/>
    </row>
    <row r="224" spans="1:16" s="2" customFormat="1" ht="5.0999999999999996" customHeight="1">
      <c r="A224" s="12"/>
      <c r="B224" s="109"/>
      <c r="C224" s="110"/>
      <c r="D224" s="111"/>
      <c r="E224" s="16"/>
      <c r="F224" s="109"/>
      <c r="G224" s="110"/>
      <c r="H224" s="111"/>
      <c r="I224" s="16"/>
      <c r="J224" s="109"/>
      <c r="K224" s="110"/>
      <c r="L224" s="111"/>
      <c r="M224" s="12"/>
      <c r="N224" s="6"/>
      <c r="O224" s="6"/>
      <c r="P224" s="6"/>
    </row>
    <row r="225" spans="1:16" ht="12.75" customHeight="1">
      <c r="A225" s="12"/>
      <c r="B225" s="106" t="str">
        <f>CONCATENATE("R$",base!I78)</f>
        <v>R$</v>
      </c>
      <c r="C225" s="107"/>
      <c r="D225" s="108"/>
      <c r="E225" s="16"/>
      <c r="F225" s="106" t="str">
        <f>CONCATENATE("R$",base!I79)</f>
        <v>R$</v>
      </c>
      <c r="G225" s="107"/>
      <c r="H225" s="108"/>
      <c r="I225" s="16"/>
      <c r="J225" s="106" t="str">
        <f>CONCATENATE("R$",base!I80)</f>
        <v>R$</v>
      </c>
      <c r="K225" s="107"/>
      <c r="L225" s="108"/>
      <c r="M225" s="12"/>
    </row>
    <row r="226" spans="1:16" ht="25.5" customHeight="1">
      <c r="A226" s="12"/>
      <c r="B226" s="94" t="str">
        <f>CONCATENATE(base!D78," ", "/"," ",base!E78)</f>
        <v xml:space="preserve"> / </v>
      </c>
      <c r="C226" s="95"/>
      <c r="D226" s="96"/>
      <c r="E226" s="16"/>
      <c r="F226" s="94" t="str">
        <f>CONCATENATE(base!D79," ", "/"," ",base!E79)</f>
        <v xml:space="preserve"> / </v>
      </c>
      <c r="G226" s="95"/>
      <c r="H226" s="96"/>
      <c r="I226" s="16"/>
      <c r="J226" s="94" t="str">
        <f>CONCATENATE(base!D80," ", "/"," ",base!E80)</f>
        <v xml:space="preserve"> / </v>
      </c>
      <c r="K226" s="95"/>
      <c r="L226" s="96"/>
      <c r="M226" s="12"/>
    </row>
    <row r="227" spans="1:16" ht="25.5" customHeight="1">
      <c r="A227" s="12"/>
      <c r="B227" s="17"/>
      <c r="C227" s="18" t="str">
        <f>LOWER(base!J78)</f>
        <v/>
      </c>
      <c r="D227" s="19"/>
      <c r="E227" s="16"/>
      <c r="F227" s="20"/>
      <c r="G227" s="18" t="str">
        <f>LOWER(base!J79)</f>
        <v/>
      </c>
      <c r="H227" s="21"/>
      <c r="I227" s="16"/>
      <c r="J227" s="20"/>
      <c r="K227" s="18" t="str">
        <f>LOWER(base!J80)</f>
        <v/>
      </c>
      <c r="L227" s="21"/>
      <c r="M227" s="12"/>
    </row>
    <row r="228" spans="1:16" s="2" customFormat="1" ht="5.0999999999999996" customHeight="1">
      <c r="A228" s="12"/>
      <c r="B228" s="97"/>
      <c r="C228" s="98"/>
      <c r="D228" s="99"/>
      <c r="E228" s="16"/>
      <c r="F228" s="112"/>
      <c r="G228" s="113"/>
      <c r="H228" s="114"/>
      <c r="I228" s="16"/>
      <c r="J228" s="112"/>
      <c r="K228" s="113"/>
      <c r="L228" s="114"/>
      <c r="M228" s="12"/>
      <c r="N228" s="6"/>
      <c r="O228" s="6"/>
      <c r="P228" s="6"/>
    </row>
    <row r="229" spans="1:16" ht="25.5" customHeight="1">
      <c r="A229" s="12"/>
      <c r="B229" s="22"/>
      <c r="C229" s="23" t="str">
        <f>IF(base!K78 =6, (CONCATENATE(base!K78,  " ",  "meses de experiência")), "primeiro emprego")</f>
        <v>primeiro emprego</v>
      </c>
      <c r="D229" s="24"/>
      <c r="E229" s="16"/>
      <c r="F229" s="25"/>
      <c r="G229" s="23" t="str">
        <f>IF(base!K79 =6, (CONCATENATE(base!K79,  " ",  "meses de experiência")), "primeiro emprego")</f>
        <v>primeiro emprego</v>
      </c>
      <c r="H229" s="26"/>
      <c r="I229" s="16"/>
      <c r="J229" s="25"/>
      <c r="K229" s="23" t="str">
        <f>IF(base!K80 =6, (CONCATENATE(base!K80,  " ",  "meses de experiência")), "primeiro emprego")</f>
        <v>primeiro emprego</v>
      </c>
      <c r="L229" s="26"/>
      <c r="M229" s="12"/>
    </row>
    <row r="230" spans="1:16" s="2" customFormat="1" ht="5.0999999999999996" customHeight="1">
      <c r="A230" s="12"/>
      <c r="B230" s="27"/>
      <c r="C230" s="28"/>
      <c r="D230" s="29"/>
      <c r="E230" s="16"/>
      <c r="F230" s="27"/>
      <c r="G230" s="28"/>
      <c r="H230" s="29"/>
      <c r="I230" s="16"/>
      <c r="J230" s="27"/>
      <c r="K230" s="28"/>
      <c r="L230" s="29"/>
      <c r="M230" s="12"/>
      <c r="N230" s="6"/>
      <c r="O230" s="6"/>
      <c r="P230" s="6"/>
    </row>
    <row r="231" spans="1:16" ht="25.5" customHeight="1">
      <c r="A231" s="12"/>
      <c r="B231" s="30"/>
      <c r="C231" s="31" t="str">
        <f>IF(base!L78 = 1, (CONCATENATE(base!L78, " ", "vaga")),(CONCATENATE(base!L78, " ", "vagas")))</f>
        <v xml:space="preserve"> vagas</v>
      </c>
      <c r="D231" s="32" t="str">
        <f>IF(base!C78 = "SIM", "VAGA PCD", " ")</f>
        <v xml:space="preserve"> </v>
      </c>
      <c r="E231" s="16"/>
      <c r="F231" s="30"/>
      <c r="G231" s="31" t="str">
        <f>IF(base!L79 = 1, (CONCATENATE(base!L79, " ", "vaga")),(CONCATENATE(base!L79, " ", "vagas")))</f>
        <v xml:space="preserve"> vagas</v>
      </c>
      <c r="H231" s="32" t="str">
        <f>IF(base!C79 = "SIM", "VAGA PCD", " ")</f>
        <v xml:space="preserve"> </v>
      </c>
      <c r="I231" s="16"/>
      <c r="J231" s="30"/>
      <c r="K231" s="31" t="str">
        <f>IF(base!L80 = 1, (CONCATENATE(base!L80, " ", "vaga")),(CONCATENATE(base!L80, " ", "vagas")))</f>
        <v xml:space="preserve"> vagas</v>
      </c>
      <c r="L231" s="32" t="str">
        <f>IF(base!C80 = "SIM", "VAGA PCD", " ")</f>
        <v xml:space="preserve"> </v>
      </c>
      <c r="M231" s="12"/>
    </row>
    <row r="232" spans="1:16" s="2" customFormat="1" ht="9.9499999999999993" customHeight="1">
      <c r="A232" s="12"/>
      <c r="B232" s="33"/>
      <c r="C232" s="33"/>
      <c r="D232" s="16"/>
      <c r="E232" s="16"/>
      <c r="F232" s="33"/>
      <c r="G232" s="33"/>
      <c r="H232" s="16"/>
      <c r="I232" s="16"/>
      <c r="J232" s="33"/>
      <c r="K232" s="33"/>
      <c r="L232" s="16"/>
      <c r="M232" s="12"/>
      <c r="N232" s="6"/>
      <c r="O232" s="6"/>
      <c r="P232" s="6"/>
    </row>
    <row r="233" spans="1:16" ht="30" customHeight="1">
      <c r="A233" s="34"/>
      <c r="B233" s="100" t="str">
        <f>UPPER(base!$B81)</f>
        <v/>
      </c>
      <c r="C233" s="101"/>
      <c r="D233" s="102"/>
      <c r="E233" s="16"/>
      <c r="F233" s="100" t="str">
        <f>UPPER(base!$B82)</f>
        <v/>
      </c>
      <c r="G233" s="101"/>
      <c r="H233" s="102"/>
      <c r="I233" s="16"/>
      <c r="J233" s="100" t="str">
        <f>UPPER(base!$B83)</f>
        <v/>
      </c>
      <c r="K233" s="101"/>
      <c r="L233" s="102"/>
      <c r="M233" s="12"/>
    </row>
    <row r="234" spans="1:16" s="2" customFormat="1" ht="5.0999999999999996" customHeight="1">
      <c r="A234" s="34"/>
      <c r="B234" s="109"/>
      <c r="C234" s="110"/>
      <c r="D234" s="111"/>
      <c r="E234" s="16"/>
      <c r="F234" s="109"/>
      <c r="G234" s="110"/>
      <c r="H234" s="111"/>
      <c r="I234" s="16"/>
      <c r="J234" s="109"/>
      <c r="K234" s="110"/>
      <c r="L234" s="111"/>
      <c r="M234" s="12"/>
      <c r="N234" s="6"/>
      <c r="O234" s="6"/>
      <c r="P234" s="6"/>
    </row>
    <row r="235" spans="1:16" ht="12.75" customHeight="1">
      <c r="A235" s="34"/>
      <c r="B235" s="106" t="str">
        <f>CONCATENATE("R$",base!I81)</f>
        <v>R$</v>
      </c>
      <c r="C235" s="107"/>
      <c r="D235" s="108"/>
      <c r="E235" s="35"/>
      <c r="F235" s="106" t="str">
        <f>CONCATENATE("R$",base!I82)</f>
        <v>R$</v>
      </c>
      <c r="G235" s="107"/>
      <c r="H235" s="108"/>
      <c r="I235" s="35"/>
      <c r="J235" s="106" t="str">
        <f>CONCATENATE("R$",base!I83)</f>
        <v>R$</v>
      </c>
      <c r="K235" s="107"/>
      <c r="L235" s="108"/>
      <c r="M235" s="12"/>
    </row>
    <row r="236" spans="1:16" ht="25.5" customHeight="1">
      <c r="A236" s="34"/>
      <c r="B236" s="94" t="str">
        <f>CONCATENATE(base!D81," ", "/"," ",base!E81)</f>
        <v xml:space="preserve"> / </v>
      </c>
      <c r="C236" s="95"/>
      <c r="D236" s="96"/>
      <c r="E236" s="35"/>
      <c r="F236" s="94" t="str">
        <f>CONCATENATE(base!D82," ", "/"," ",base!E82)</f>
        <v xml:space="preserve"> / </v>
      </c>
      <c r="G236" s="95"/>
      <c r="H236" s="96"/>
      <c r="I236" s="35"/>
      <c r="J236" s="94" t="str">
        <f>CONCATENATE(base!D83," ", "/"," ",base!E83)</f>
        <v xml:space="preserve"> / </v>
      </c>
      <c r="K236" s="95"/>
      <c r="L236" s="96"/>
      <c r="M236" s="12"/>
    </row>
    <row r="237" spans="1:16" ht="25.5" customHeight="1">
      <c r="A237" s="34"/>
      <c r="B237" s="17"/>
      <c r="C237" s="18" t="str">
        <f>LOWER(base!J81)</f>
        <v/>
      </c>
      <c r="D237" s="19"/>
      <c r="E237" s="35"/>
      <c r="F237" s="17"/>
      <c r="G237" s="18" t="str">
        <f>LOWER(base!J82)</f>
        <v/>
      </c>
      <c r="H237" s="19"/>
      <c r="I237" s="35"/>
      <c r="J237" s="17"/>
      <c r="K237" s="18" t="str">
        <f>LOWER(base!J83)</f>
        <v/>
      </c>
      <c r="L237" s="19"/>
      <c r="M237" s="12"/>
    </row>
    <row r="238" spans="1:16" s="2" customFormat="1" ht="5.0999999999999996" customHeight="1">
      <c r="A238" s="34"/>
      <c r="B238" s="97"/>
      <c r="C238" s="98"/>
      <c r="D238" s="99"/>
      <c r="E238" s="35"/>
      <c r="F238" s="97"/>
      <c r="G238" s="98"/>
      <c r="H238" s="99"/>
      <c r="I238" s="35"/>
      <c r="J238" s="97"/>
      <c r="K238" s="98"/>
      <c r="L238" s="99"/>
      <c r="M238" s="12"/>
      <c r="N238" s="6"/>
      <c r="O238" s="6"/>
      <c r="P238" s="6"/>
    </row>
    <row r="239" spans="1:16" ht="25.5" customHeight="1">
      <c r="A239" s="34"/>
      <c r="B239" s="22"/>
      <c r="C239" s="23" t="str">
        <f>IF(base!K81 =6, (CONCATENATE(base!K81,  " ",  "meses de experiência")), "primeiro emprego")</f>
        <v>primeiro emprego</v>
      </c>
      <c r="D239" s="24"/>
      <c r="E239" s="35"/>
      <c r="F239" s="22"/>
      <c r="G239" s="23" t="str">
        <f>IF(base!K82 =6, (CONCATENATE(base!K82,  " ",  "meses de experiência")), "primeiro emprego")</f>
        <v>primeiro emprego</v>
      </c>
      <c r="H239" s="24"/>
      <c r="I239" s="35"/>
      <c r="J239" s="22"/>
      <c r="K239" s="23" t="str">
        <f>IF(base!K83 =6, (CONCATENATE(base!K83,  " ",  "meses de experiência")), "primeiro emprego")</f>
        <v>primeiro emprego</v>
      </c>
      <c r="L239" s="24"/>
      <c r="M239" s="12"/>
    </row>
    <row r="240" spans="1:16" s="2" customFormat="1" ht="5.0999999999999996" customHeight="1">
      <c r="A240" s="34"/>
      <c r="B240" s="36"/>
      <c r="C240" s="37"/>
      <c r="D240" s="38"/>
      <c r="E240" s="35"/>
      <c r="F240" s="36"/>
      <c r="G240" s="37"/>
      <c r="H240" s="38"/>
      <c r="I240" s="35"/>
      <c r="J240" s="36"/>
      <c r="K240" s="37"/>
      <c r="L240" s="38"/>
      <c r="M240" s="12"/>
      <c r="N240" s="6"/>
      <c r="O240" s="6"/>
      <c r="P240" s="6"/>
    </row>
    <row r="241" spans="1:16" ht="25.5" customHeight="1">
      <c r="A241" s="34"/>
      <c r="B241" s="39"/>
      <c r="C241" s="31" t="str">
        <f>IF(base!L81 = 1, (CONCATENATE(base!L81, " ", "vaga")),(CONCATENATE(base!L81, " ", "vagas")))</f>
        <v xml:space="preserve"> vagas</v>
      </c>
      <c r="D241" s="40" t="str">
        <f>IF(base!C81 = "SIM", "VAGA PCD", " ")</f>
        <v xml:space="preserve"> </v>
      </c>
      <c r="E241" s="35"/>
      <c r="F241" s="39"/>
      <c r="G241" s="31" t="str">
        <f>IF(base!L82 = 1, (CONCATENATE(base!L82, " ", "vaga")),(CONCATENATE(base!L82, " ", "vagas")))</f>
        <v xml:space="preserve"> vagas</v>
      </c>
      <c r="H241" s="40" t="str">
        <f>IF(base!C227 = "SIM", "VAGA PCD", " ")</f>
        <v xml:space="preserve"> </v>
      </c>
      <c r="I241" s="35"/>
      <c r="J241" s="39"/>
      <c r="K241" s="31" t="str">
        <f>IF(base!L83 = 1, (CONCATENATE(base!L83, " ", "vaga")),(CONCATENATE(base!L83, " ", "vagas")))</f>
        <v xml:space="preserve"> vagas</v>
      </c>
      <c r="L241" s="40" t="str">
        <f>IF(base!C83 = "SIM", "VAGA PCD", " ")</f>
        <v xml:space="preserve"> </v>
      </c>
      <c r="M241" s="12"/>
    </row>
    <row r="242" spans="1:16" s="2" customFormat="1" ht="9.9499999999999993" customHeight="1">
      <c r="A242" s="12"/>
      <c r="B242" s="41"/>
      <c r="C242" s="41"/>
      <c r="D242" s="35"/>
      <c r="E242" s="35"/>
      <c r="F242" s="41"/>
      <c r="G242" s="41"/>
      <c r="H242" s="35"/>
      <c r="I242" s="35"/>
      <c r="J242" s="41"/>
      <c r="K242" s="41"/>
      <c r="L242" s="35"/>
      <c r="M242" s="12"/>
      <c r="N242" s="6"/>
      <c r="O242" s="6"/>
      <c r="P242" s="6"/>
    </row>
    <row r="243" spans="1:16" s="2" customFormat="1" ht="30" customHeight="1">
      <c r="A243" s="12"/>
      <c r="B243" s="100" t="str">
        <f>UPPER(base!$B84)</f>
        <v/>
      </c>
      <c r="C243" s="101"/>
      <c r="D243" s="102"/>
      <c r="E243" s="35"/>
      <c r="F243" s="100" t="str">
        <f>UPPER(base!$B85)</f>
        <v/>
      </c>
      <c r="G243" s="101"/>
      <c r="H243" s="102"/>
      <c r="I243" s="35"/>
      <c r="J243" s="100" t="str">
        <f>UPPER(base!$B86)</f>
        <v/>
      </c>
      <c r="K243" s="101"/>
      <c r="L243" s="102"/>
      <c r="M243" s="12"/>
      <c r="N243" s="6"/>
      <c r="O243" s="6"/>
      <c r="P243" s="6"/>
    </row>
    <row r="244" spans="1:16" s="2" customFormat="1" ht="5.0999999999999996" customHeight="1">
      <c r="A244" s="12"/>
      <c r="B244" s="103"/>
      <c r="C244" s="104"/>
      <c r="D244" s="105"/>
      <c r="E244" s="35"/>
      <c r="F244" s="103"/>
      <c r="G244" s="104"/>
      <c r="H244" s="105"/>
      <c r="I244" s="35"/>
      <c r="J244" s="103"/>
      <c r="K244" s="104"/>
      <c r="L244" s="105"/>
      <c r="M244" s="12"/>
      <c r="N244" s="6"/>
      <c r="O244" s="6"/>
      <c r="P244" s="6"/>
    </row>
    <row r="245" spans="1:16" s="2" customFormat="1" ht="12.75" customHeight="1">
      <c r="A245" s="12"/>
      <c r="B245" s="106" t="str">
        <f>CONCATENATE("R$",base!I84)</f>
        <v>R$</v>
      </c>
      <c r="C245" s="107"/>
      <c r="D245" s="108"/>
      <c r="E245" s="35"/>
      <c r="F245" s="106" t="str">
        <f>CONCATENATE("R$",base!I85)</f>
        <v>R$</v>
      </c>
      <c r="G245" s="107"/>
      <c r="H245" s="108"/>
      <c r="I245" s="35"/>
      <c r="J245" s="106" t="str">
        <f>CONCATENATE("R$",base!I86)</f>
        <v>R$</v>
      </c>
      <c r="K245" s="107"/>
      <c r="L245" s="108"/>
      <c r="M245" s="12"/>
      <c r="N245" s="6"/>
      <c r="O245" s="6"/>
      <c r="P245" s="6"/>
    </row>
    <row r="246" spans="1:16" s="2" customFormat="1" ht="25.5" customHeight="1">
      <c r="A246" s="12"/>
      <c r="B246" s="94" t="str">
        <f>CONCATENATE(base!D84," ", "/"," ",base!E84)</f>
        <v xml:space="preserve"> / </v>
      </c>
      <c r="C246" s="95"/>
      <c r="D246" s="96"/>
      <c r="E246" s="35"/>
      <c r="F246" s="94" t="str">
        <f>CONCATENATE(base!D85," ", "/"," ",base!E85)</f>
        <v xml:space="preserve"> / </v>
      </c>
      <c r="G246" s="95"/>
      <c r="H246" s="96"/>
      <c r="I246" s="35"/>
      <c r="J246" s="94" t="str">
        <f>CONCATENATE(base!D86," ", "/"," ",base!E86)</f>
        <v xml:space="preserve"> / </v>
      </c>
      <c r="K246" s="95"/>
      <c r="L246" s="96"/>
      <c r="M246" s="12"/>
      <c r="N246" s="6"/>
      <c r="O246" s="6"/>
      <c r="P246" s="6"/>
    </row>
    <row r="247" spans="1:16" s="2" customFormat="1" ht="25.5" customHeight="1">
      <c r="A247" s="12"/>
      <c r="B247" s="17"/>
      <c r="C247" s="18" t="str">
        <f>LOWER(base!J84)</f>
        <v/>
      </c>
      <c r="D247" s="19"/>
      <c r="E247" s="35"/>
      <c r="F247" s="17"/>
      <c r="G247" s="18" t="str">
        <f>LOWER(base!J85)</f>
        <v/>
      </c>
      <c r="H247" s="19"/>
      <c r="I247" s="35"/>
      <c r="J247" s="17"/>
      <c r="K247" s="18" t="str">
        <f>LOWER(base!J86)</f>
        <v/>
      </c>
      <c r="L247" s="19"/>
      <c r="M247" s="12"/>
      <c r="N247" s="6"/>
      <c r="O247" s="6"/>
      <c r="P247" s="6"/>
    </row>
    <row r="248" spans="1:16" s="2" customFormat="1" ht="5.0999999999999996" customHeight="1">
      <c r="A248" s="12"/>
      <c r="B248" s="97"/>
      <c r="C248" s="98"/>
      <c r="D248" s="99"/>
      <c r="E248" s="35"/>
      <c r="F248" s="97"/>
      <c r="G248" s="98"/>
      <c r="H248" s="99"/>
      <c r="I248" s="35"/>
      <c r="J248" s="97"/>
      <c r="K248" s="98"/>
      <c r="L248" s="99"/>
      <c r="M248" s="12"/>
      <c r="N248" s="6"/>
      <c r="O248" s="6"/>
      <c r="P248" s="6"/>
    </row>
    <row r="249" spans="1:16" s="2" customFormat="1" ht="25.5" customHeight="1">
      <c r="A249" s="12"/>
      <c r="B249" s="22"/>
      <c r="C249" s="23" t="str">
        <f>IF(base!K84 =6, (CONCATENATE(base!K84,  " ",  "meses de experiência")), "primeiro emprego")</f>
        <v>primeiro emprego</v>
      </c>
      <c r="D249" s="24"/>
      <c r="E249" s="35"/>
      <c r="F249" s="22"/>
      <c r="G249" s="23" t="str">
        <f>IF(base!K85 =6, (CONCATENATE(base!K85,  " ",  "meses de experiência")), "primeiro emprego")</f>
        <v>primeiro emprego</v>
      </c>
      <c r="H249" s="24"/>
      <c r="I249" s="35"/>
      <c r="J249" s="22"/>
      <c r="K249" s="23" t="str">
        <f>IF(base!K86 =6, (CONCATENATE(base!K86,  " ",  "meses de experiência")), "primeiro emprego")</f>
        <v>primeiro emprego</v>
      </c>
      <c r="L249" s="24"/>
      <c r="M249" s="12"/>
      <c r="N249" s="6"/>
      <c r="O249" s="6"/>
      <c r="P249" s="6"/>
    </row>
    <row r="250" spans="1:16" s="2" customFormat="1" ht="5.0999999999999996" customHeight="1">
      <c r="A250" s="12"/>
      <c r="B250" s="36"/>
      <c r="C250" s="37"/>
      <c r="D250" s="38"/>
      <c r="E250" s="35"/>
      <c r="F250" s="36"/>
      <c r="G250" s="37"/>
      <c r="H250" s="38"/>
      <c r="I250" s="35"/>
      <c r="J250" s="36"/>
      <c r="K250" s="37"/>
      <c r="L250" s="38"/>
      <c r="M250" s="12"/>
      <c r="N250" s="6"/>
      <c r="O250" s="6"/>
      <c r="P250" s="6"/>
    </row>
    <row r="251" spans="1:16" s="2" customFormat="1" ht="25.5" customHeight="1">
      <c r="A251" s="12"/>
      <c r="B251" s="39"/>
      <c r="C251" s="31" t="str">
        <f>IF(base!L84 = 1, (CONCATENATE(base!L84, " ", "vaga")),(CONCATENATE(base!L84, " ", "vagas")))</f>
        <v xml:space="preserve"> vagas</v>
      </c>
      <c r="D251" s="40" t="str">
        <f>IF(base!C84 = "SIM", "VAGA PCD", " ")</f>
        <v xml:space="preserve"> </v>
      </c>
      <c r="E251" s="35"/>
      <c r="F251" s="39"/>
      <c r="G251" s="31" t="str">
        <f>IF(base!L85 = 1, (CONCATENATE(base!L85, " ", "vaga")),(CONCATENATE(base!L85, " ", "vagas")))</f>
        <v xml:space="preserve"> vagas</v>
      </c>
      <c r="H251" s="40" t="str">
        <f>IF(base!C85 = "SIM", "VAGA PCD", " ")</f>
        <v xml:space="preserve"> </v>
      </c>
      <c r="I251" s="35"/>
      <c r="J251" s="39"/>
      <c r="K251" s="31" t="str">
        <f>IF(base!L86 = 1, (CONCATENATE(base!L86, " ", "vaga")),(CONCATENATE(base!L86, " ", "vagas")))</f>
        <v xml:space="preserve"> vagas</v>
      </c>
      <c r="L251" s="40" t="str">
        <f>IF(base!C86 = "SIM", "VAGA PCD", " ")</f>
        <v xml:space="preserve"> </v>
      </c>
      <c r="M251" s="12"/>
      <c r="N251" s="6"/>
      <c r="O251" s="6"/>
      <c r="P251" s="6"/>
    </row>
    <row r="252" spans="1:16" s="2" customFormat="1" ht="9.9499999999999993" customHeight="1">
      <c r="A252" s="12"/>
      <c r="B252" s="41"/>
      <c r="C252" s="41"/>
      <c r="D252" s="35"/>
      <c r="E252" s="35"/>
      <c r="F252" s="41"/>
      <c r="G252" s="41"/>
      <c r="H252" s="35"/>
      <c r="I252" s="35"/>
      <c r="J252" s="41"/>
      <c r="K252" s="41"/>
      <c r="L252" s="35"/>
      <c r="M252" s="12"/>
      <c r="N252" s="6"/>
      <c r="O252" s="6"/>
      <c r="P252" s="6"/>
    </row>
    <row r="253" spans="1:16" s="2" customFormat="1" ht="30" customHeight="1">
      <c r="A253" s="12"/>
      <c r="B253" s="100" t="str">
        <f>UPPER(base!$B87)</f>
        <v/>
      </c>
      <c r="C253" s="101"/>
      <c r="D253" s="102"/>
      <c r="E253" s="35"/>
      <c r="F253" s="100" t="str">
        <f>UPPER(base!$B88)</f>
        <v/>
      </c>
      <c r="G253" s="101"/>
      <c r="H253" s="102"/>
      <c r="I253" s="35"/>
      <c r="J253" s="100" t="str">
        <f>UPPER(base!$B89)</f>
        <v/>
      </c>
      <c r="K253" s="101"/>
      <c r="L253" s="102"/>
      <c r="M253" s="12"/>
      <c r="N253" s="6"/>
      <c r="O253" s="6"/>
      <c r="P253" s="6"/>
    </row>
    <row r="254" spans="1:16" s="2" customFormat="1" ht="5.0999999999999996" customHeight="1">
      <c r="A254" s="12"/>
      <c r="B254" s="103"/>
      <c r="C254" s="104"/>
      <c r="D254" s="105"/>
      <c r="E254" s="35"/>
      <c r="F254" s="103"/>
      <c r="G254" s="104"/>
      <c r="H254" s="105"/>
      <c r="I254" s="35"/>
      <c r="J254" s="103"/>
      <c r="K254" s="104"/>
      <c r="L254" s="105"/>
      <c r="M254" s="12"/>
      <c r="N254" s="6"/>
      <c r="O254" s="6"/>
      <c r="P254" s="6"/>
    </row>
    <row r="255" spans="1:16" s="2" customFormat="1" ht="12.75" customHeight="1">
      <c r="A255" s="12"/>
      <c r="B255" s="106" t="str">
        <f>CONCATENATE("R$",base!I87)</f>
        <v>R$</v>
      </c>
      <c r="C255" s="107"/>
      <c r="D255" s="108"/>
      <c r="E255" s="35"/>
      <c r="F255" s="106" t="str">
        <f>CONCATENATE("R$",base!I88)</f>
        <v>R$</v>
      </c>
      <c r="G255" s="107"/>
      <c r="H255" s="108"/>
      <c r="I255" s="35"/>
      <c r="J255" s="106" t="str">
        <f>CONCATENATE("R$",base!I89)</f>
        <v>R$</v>
      </c>
      <c r="K255" s="107"/>
      <c r="L255" s="108"/>
      <c r="M255" s="12"/>
      <c r="N255" s="6"/>
      <c r="O255" s="6"/>
      <c r="P255" s="6"/>
    </row>
    <row r="256" spans="1:16" s="2" customFormat="1" ht="25.5" customHeight="1">
      <c r="A256" s="12"/>
      <c r="B256" s="94" t="str">
        <f>CONCATENATE(base!D87," ", "/"," ",base!E87)</f>
        <v xml:space="preserve"> / </v>
      </c>
      <c r="C256" s="95"/>
      <c r="D256" s="96"/>
      <c r="E256" s="35"/>
      <c r="F256" s="94" t="str">
        <f>CONCATENATE(base!D88," ", "/"," ",base!E88)</f>
        <v xml:space="preserve"> / </v>
      </c>
      <c r="G256" s="95"/>
      <c r="H256" s="96"/>
      <c r="I256" s="35"/>
      <c r="J256" s="94" t="str">
        <f>CONCATENATE(base!D89," ", "/"," ",base!E89)</f>
        <v xml:space="preserve"> / </v>
      </c>
      <c r="K256" s="95"/>
      <c r="L256" s="96"/>
      <c r="M256" s="12"/>
      <c r="N256" s="6"/>
      <c r="O256" s="6"/>
      <c r="P256" s="6"/>
    </row>
    <row r="257" spans="1:16" s="2" customFormat="1" ht="25.5" customHeight="1">
      <c r="A257" s="12"/>
      <c r="B257" s="17"/>
      <c r="C257" s="18" t="str">
        <f>LOWER(base!J87)</f>
        <v/>
      </c>
      <c r="D257" s="19"/>
      <c r="E257" s="35"/>
      <c r="F257" s="17"/>
      <c r="G257" s="18" t="str">
        <f>LOWER(base!J88)</f>
        <v/>
      </c>
      <c r="H257" s="19"/>
      <c r="I257" s="35"/>
      <c r="J257" s="17"/>
      <c r="K257" s="18" t="str">
        <f>LOWER(base!J89)</f>
        <v/>
      </c>
      <c r="L257" s="19"/>
      <c r="M257" s="12"/>
      <c r="N257" s="6"/>
      <c r="O257" s="6"/>
      <c r="P257" s="6"/>
    </row>
    <row r="258" spans="1:16" s="2" customFormat="1" ht="5.0999999999999996" customHeight="1">
      <c r="A258" s="12"/>
      <c r="B258" s="97"/>
      <c r="C258" s="98"/>
      <c r="D258" s="99"/>
      <c r="E258" s="35"/>
      <c r="F258" s="97"/>
      <c r="G258" s="98"/>
      <c r="H258" s="99"/>
      <c r="I258" s="35"/>
      <c r="J258" s="97"/>
      <c r="K258" s="98"/>
      <c r="L258" s="99"/>
      <c r="M258" s="12"/>
      <c r="N258" s="6"/>
      <c r="O258" s="6"/>
      <c r="P258" s="6"/>
    </row>
    <row r="259" spans="1:16" s="2" customFormat="1" ht="25.5" customHeight="1">
      <c r="A259" s="12"/>
      <c r="B259" s="22"/>
      <c r="C259" s="23" t="str">
        <f>IF(base!K87 =6, (CONCATENATE(base!K87,  " ",  "meses de experiência")), "primeiro emprego")</f>
        <v>primeiro emprego</v>
      </c>
      <c r="D259" s="24"/>
      <c r="E259" s="35"/>
      <c r="F259" s="22"/>
      <c r="G259" s="23" t="str">
        <f>IF(base!K88 =6, (CONCATENATE(base!K88,  " ",  "meses de experiência")), "primeiro emprego")</f>
        <v>primeiro emprego</v>
      </c>
      <c r="H259" s="24"/>
      <c r="I259" s="35"/>
      <c r="J259" s="22"/>
      <c r="K259" s="23" t="str">
        <f>IF(base!K89 =6, (CONCATENATE(base!K89,  " ",  "meses de experiência")), "primeiro emprego")</f>
        <v>primeiro emprego</v>
      </c>
      <c r="L259" s="24"/>
      <c r="M259" s="12"/>
      <c r="N259" s="6"/>
      <c r="O259" s="6"/>
      <c r="P259" s="6"/>
    </row>
    <row r="260" spans="1:16" s="2" customFormat="1" ht="5.0999999999999996" customHeight="1">
      <c r="A260" s="12"/>
      <c r="B260" s="36"/>
      <c r="C260" s="37"/>
      <c r="D260" s="38"/>
      <c r="E260" s="35"/>
      <c r="F260" s="36"/>
      <c r="G260" s="37"/>
      <c r="H260" s="38"/>
      <c r="I260" s="35"/>
      <c r="J260" s="36"/>
      <c r="K260" s="37"/>
      <c r="L260" s="38"/>
      <c r="M260" s="12"/>
      <c r="N260" s="6"/>
      <c r="O260" s="6"/>
      <c r="P260" s="6"/>
    </row>
    <row r="261" spans="1:16" s="2" customFormat="1" ht="25.5" customHeight="1">
      <c r="A261" s="12"/>
      <c r="B261" s="39"/>
      <c r="C261" s="31" t="str">
        <f>IF(base!L87 = 1, (CONCATENATE(base!L87, " ", "vaga")),(CONCATENATE(base!L87, " ", "vagas")))</f>
        <v xml:space="preserve"> vagas</v>
      </c>
      <c r="D261" s="40" t="str">
        <f>IF(base!C87 = "SIM", "VAGA PCD", " ")</f>
        <v xml:space="preserve"> </v>
      </c>
      <c r="E261" s="35"/>
      <c r="F261" s="39"/>
      <c r="G261" s="31" t="str">
        <f>IF(base!L88 = 1, (CONCATENATE(base!L88, " ", "vaga")),(CONCATENATE(base!L88, " ", "vagas")))</f>
        <v xml:space="preserve"> vagas</v>
      </c>
      <c r="H261" s="40" t="str">
        <f>IF(base!C88 = "SIM", "VAGA PCD", " ")</f>
        <v xml:space="preserve"> </v>
      </c>
      <c r="I261" s="35"/>
      <c r="J261" s="39"/>
      <c r="K261" s="31" t="str">
        <f>IF(base!L89 = 1, (CONCATENATE(base!L89, " ", "vaga")),(CONCATENATE(base!L89, " ", "vagas")))</f>
        <v xml:space="preserve"> vagas</v>
      </c>
      <c r="L261" s="40" t="str">
        <f>IF(base!C89 = "SIM", "VAGA PCD", " ")</f>
        <v xml:space="preserve"> </v>
      </c>
      <c r="M261" s="12"/>
      <c r="N261" s="6"/>
      <c r="O261" s="6"/>
      <c r="P261" s="6"/>
    </row>
    <row r="262" spans="1:16" s="2" customFormat="1" ht="5.0999999999999996" customHeight="1">
      <c r="A262" s="12"/>
      <c r="B262" s="13"/>
      <c r="C262" s="13"/>
      <c r="D262" s="12"/>
      <c r="E262" s="12"/>
      <c r="F262" s="13"/>
      <c r="G262" s="13"/>
      <c r="H262" s="12"/>
      <c r="I262" s="12"/>
      <c r="J262" s="13"/>
      <c r="K262" s="13"/>
      <c r="L262" s="12"/>
      <c r="M262" s="12"/>
      <c r="N262" s="6"/>
      <c r="O262" s="6"/>
      <c r="P262" s="6"/>
    </row>
    <row r="263" spans="1:16" s="2" customFormat="1">
      <c r="A263" s="12"/>
      <c r="B263" s="13"/>
      <c r="C263" s="13"/>
      <c r="D263" s="12"/>
      <c r="E263" s="12"/>
      <c r="F263" s="13"/>
      <c r="G263" s="13"/>
      <c r="H263" s="12"/>
      <c r="I263" s="12"/>
      <c r="J263" s="13"/>
      <c r="K263" s="13"/>
      <c r="L263" s="12"/>
      <c r="M263" s="12"/>
      <c r="N263" s="6"/>
      <c r="O263" s="6"/>
      <c r="P263" s="6"/>
    </row>
    <row r="265" spans="1:16" ht="39.950000000000003" customHeight="1">
      <c r="A265" s="11"/>
      <c r="B265" s="115" t="s">
        <v>22</v>
      </c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"/>
    </row>
    <row r="266" spans="1:16" s="2" customFormat="1" ht="9.9499999999999993" customHeight="1">
      <c r="A266" s="12"/>
      <c r="B266" s="13"/>
      <c r="C266" s="13"/>
      <c r="D266" s="12"/>
      <c r="E266" s="12"/>
      <c r="F266" s="13"/>
      <c r="G266" s="13"/>
      <c r="H266" s="12"/>
      <c r="I266" s="12"/>
      <c r="J266" s="13"/>
      <c r="K266" s="13"/>
      <c r="L266" s="12"/>
      <c r="M266" s="12"/>
      <c r="N266" s="6"/>
      <c r="O266" s="6"/>
      <c r="P266" s="6"/>
    </row>
    <row r="267" spans="1:16" s="4" customFormat="1" ht="30" customHeight="1">
      <c r="A267" s="14"/>
      <c r="B267" s="100" t="str">
        <f>UPPER(base!$B90)</f>
        <v/>
      </c>
      <c r="C267" s="101"/>
      <c r="D267" s="102"/>
      <c r="E267" s="15"/>
      <c r="F267" s="100" t="str">
        <f>UPPER(base!$B91)</f>
        <v/>
      </c>
      <c r="G267" s="101"/>
      <c r="H267" s="102"/>
      <c r="I267" s="15"/>
      <c r="J267" s="100" t="str">
        <f>UPPER(base!$B92)</f>
        <v/>
      </c>
      <c r="K267" s="101"/>
      <c r="L267" s="102"/>
      <c r="M267" s="14"/>
    </row>
    <row r="268" spans="1:16" s="2" customFormat="1" ht="5.0999999999999996" customHeight="1">
      <c r="A268" s="12"/>
      <c r="B268" s="109"/>
      <c r="C268" s="110"/>
      <c r="D268" s="111"/>
      <c r="E268" s="16"/>
      <c r="F268" s="109"/>
      <c r="G268" s="110"/>
      <c r="H268" s="111"/>
      <c r="I268" s="16"/>
      <c r="J268" s="109"/>
      <c r="K268" s="110"/>
      <c r="L268" s="111"/>
      <c r="M268" s="12"/>
      <c r="N268" s="6"/>
      <c r="O268" s="6"/>
      <c r="P268" s="6"/>
    </row>
    <row r="269" spans="1:16" ht="12.75" customHeight="1">
      <c r="A269" s="12"/>
      <c r="B269" s="106" t="str">
        <f>CONCATENATE("R$",base!I90)</f>
        <v>R$</v>
      </c>
      <c r="C269" s="107"/>
      <c r="D269" s="108"/>
      <c r="E269" s="16"/>
      <c r="F269" s="106" t="str">
        <f>CONCATENATE("R$",base!I91)</f>
        <v>R$</v>
      </c>
      <c r="G269" s="107"/>
      <c r="H269" s="108"/>
      <c r="I269" s="16"/>
      <c r="J269" s="106" t="str">
        <f>CONCATENATE("R$",base!I92)</f>
        <v>R$</v>
      </c>
      <c r="K269" s="107"/>
      <c r="L269" s="108"/>
      <c r="M269" s="12"/>
    </row>
    <row r="270" spans="1:16" ht="25.5" customHeight="1">
      <c r="A270" s="12"/>
      <c r="B270" s="94" t="str">
        <f>CONCATENATE(base!D90," ", "/"," ",base!E90)</f>
        <v xml:space="preserve"> / </v>
      </c>
      <c r="C270" s="95"/>
      <c r="D270" s="96"/>
      <c r="E270" s="16"/>
      <c r="F270" s="94" t="str">
        <f>CONCATENATE(base!D91," ", "/"," ",base!E91)</f>
        <v xml:space="preserve"> / </v>
      </c>
      <c r="G270" s="95"/>
      <c r="H270" s="96"/>
      <c r="I270" s="16"/>
      <c r="J270" s="94" t="str">
        <f>CONCATENATE(base!D92," ", "/"," ",base!E92)</f>
        <v xml:space="preserve"> / </v>
      </c>
      <c r="K270" s="95"/>
      <c r="L270" s="96"/>
      <c r="M270" s="12"/>
    </row>
    <row r="271" spans="1:16" ht="25.5" customHeight="1">
      <c r="A271" s="12"/>
      <c r="B271" s="17"/>
      <c r="C271" s="18" t="str">
        <f>LOWER(base!J90)</f>
        <v/>
      </c>
      <c r="D271" s="19"/>
      <c r="E271" s="16"/>
      <c r="F271" s="20"/>
      <c r="G271" s="18" t="str">
        <f>LOWER(base!J91)</f>
        <v/>
      </c>
      <c r="H271" s="21"/>
      <c r="I271" s="16"/>
      <c r="J271" s="20"/>
      <c r="K271" s="18" t="str">
        <f>LOWER(base!J92)</f>
        <v/>
      </c>
      <c r="L271" s="21"/>
      <c r="M271" s="12"/>
    </row>
    <row r="272" spans="1:16" s="2" customFormat="1" ht="5.0999999999999996" customHeight="1">
      <c r="A272" s="12"/>
      <c r="B272" s="97"/>
      <c r="C272" s="98"/>
      <c r="D272" s="99"/>
      <c r="E272" s="16"/>
      <c r="F272" s="112"/>
      <c r="G272" s="113"/>
      <c r="H272" s="114"/>
      <c r="I272" s="16"/>
      <c r="J272" s="112"/>
      <c r="K272" s="113"/>
      <c r="L272" s="114"/>
      <c r="M272" s="12"/>
      <c r="N272" s="6"/>
      <c r="O272" s="6"/>
      <c r="P272" s="6"/>
    </row>
    <row r="273" spans="1:16" ht="25.5" customHeight="1">
      <c r="A273" s="12"/>
      <c r="B273" s="22"/>
      <c r="C273" s="23" t="str">
        <f>IF(base!K90 =6, (CONCATENATE(base!K90,  " ",  "meses de experiência")), "primeiro emprego")</f>
        <v>primeiro emprego</v>
      </c>
      <c r="D273" s="24"/>
      <c r="E273" s="16"/>
      <c r="F273" s="25"/>
      <c r="G273" s="23" t="str">
        <f>IF(base!K91 =6, (CONCATENATE(base!K91,  " ",  "meses de experiência")), "primeiro emprego")</f>
        <v>primeiro emprego</v>
      </c>
      <c r="H273" s="26"/>
      <c r="I273" s="16"/>
      <c r="J273" s="25"/>
      <c r="K273" s="23" t="str">
        <f>IF(base!K92 =6, (CONCATENATE(base!K92,  " ",  "meses de experiência")), "primeiro emprego")</f>
        <v>primeiro emprego</v>
      </c>
      <c r="L273" s="26"/>
      <c r="M273" s="12"/>
    </row>
    <row r="274" spans="1:16" s="2" customFormat="1" ht="5.0999999999999996" customHeight="1">
      <c r="A274" s="12"/>
      <c r="B274" s="27"/>
      <c r="C274" s="28"/>
      <c r="D274" s="29"/>
      <c r="E274" s="16"/>
      <c r="F274" s="27"/>
      <c r="G274" s="28"/>
      <c r="H274" s="29"/>
      <c r="I274" s="16"/>
      <c r="J274" s="27"/>
      <c r="K274" s="28"/>
      <c r="L274" s="29"/>
      <c r="M274" s="12"/>
      <c r="N274" s="6"/>
      <c r="O274" s="6"/>
      <c r="P274" s="6"/>
    </row>
    <row r="275" spans="1:16" ht="25.5" customHeight="1">
      <c r="A275" s="12"/>
      <c r="B275" s="30"/>
      <c r="C275" s="31" t="str">
        <f>IF(base!L90 = 1, (CONCATENATE(base!L90, " ", "vaga")),(CONCATENATE(base!L90, " ", "vagas")))</f>
        <v xml:space="preserve"> vagas</v>
      </c>
      <c r="D275" s="32" t="str">
        <f>IF(base!C90 = "SIM", "VAGA PCD", " ")</f>
        <v xml:space="preserve"> </v>
      </c>
      <c r="E275" s="16"/>
      <c r="F275" s="30"/>
      <c r="G275" s="31" t="str">
        <f>IF(base!L91 = 1, (CONCATENATE(base!L91, " ", "vaga")),(CONCATENATE(base!L91, " ", "vagas")))</f>
        <v xml:space="preserve"> vagas</v>
      </c>
      <c r="H275" s="32" t="str">
        <f>IF(base!C91 = "SIM", "VAGA PCD", " ")</f>
        <v xml:space="preserve"> </v>
      </c>
      <c r="I275" s="16"/>
      <c r="J275" s="30"/>
      <c r="K275" s="31" t="str">
        <f>IF(base!L92 = 1, (CONCATENATE(base!L92, " ", "vaga")),(CONCATENATE(base!L92, " ", "vagas")))</f>
        <v xml:space="preserve"> vagas</v>
      </c>
      <c r="L275" s="32" t="str">
        <f>IF(base!C92 = "SIM", "VAGA PCD", " ")</f>
        <v xml:space="preserve"> </v>
      </c>
      <c r="M275" s="12"/>
    </row>
    <row r="276" spans="1:16" s="2" customFormat="1" ht="9.9499999999999993" customHeight="1">
      <c r="A276" s="12"/>
      <c r="B276" s="33"/>
      <c r="C276" s="33"/>
      <c r="D276" s="16"/>
      <c r="E276" s="16"/>
      <c r="F276" s="33"/>
      <c r="G276" s="33"/>
      <c r="H276" s="16"/>
      <c r="I276" s="16"/>
      <c r="J276" s="33"/>
      <c r="K276" s="33"/>
      <c r="L276" s="16"/>
      <c r="M276" s="12"/>
      <c r="N276" s="6"/>
      <c r="O276" s="6"/>
      <c r="P276" s="6"/>
    </row>
    <row r="277" spans="1:16" ht="30" customHeight="1">
      <c r="A277" s="34"/>
      <c r="B277" s="100" t="str">
        <f>UPPER(base!$B93)</f>
        <v/>
      </c>
      <c r="C277" s="101"/>
      <c r="D277" s="102"/>
      <c r="E277" s="16"/>
      <c r="F277" s="100" t="str">
        <f>UPPER(base!$B94)</f>
        <v/>
      </c>
      <c r="G277" s="101"/>
      <c r="H277" s="102"/>
      <c r="I277" s="16"/>
      <c r="J277" s="100" t="str">
        <f>UPPER(base!$B95)</f>
        <v/>
      </c>
      <c r="K277" s="101"/>
      <c r="L277" s="102"/>
      <c r="M277" s="12"/>
    </row>
    <row r="278" spans="1:16" s="2" customFormat="1" ht="5.0999999999999996" customHeight="1">
      <c r="A278" s="34"/>
      <c r="B278" s="109"/>
      <c r="C278" s="110"/>
      <c r="D278" s="111"/>
      <c r="E278" s="16"/>
      <c r="F278" s="109"/>
      <c r="G278" s="110"/>
      <c r="H278" s="111"/>
      <c r="I278" s="16"/>
      <c r="J278" s="109"/>
      <c r="K278" s="110"/>
      <c r="L278" s="111"/>
      <c r="M278" s="12"/>
      <c r="N278" s="6"/>
      <c r="O278" s="6"/>
      <c r="P278" s="6"/>
    </row>
    <row r="279" spans="1:16" ht="12.75" customHeight="1">
      <c r="A279" s="34"/>
      <c r="B279" s="106" t="str">
        <f>CONCATENATE("R$",base!I93)</f>
        <v>R$</v>
      </c>
      <c r="C279" s="107"/>
      <c r="D279" s="108"/>
      <c r="E279" s="35"/>
      <c r="F279" s="106" t="str">
        <f>CONCATENATE("R$",base!I94)</f>
        <v>R$</v>
      </c>
      <c r="G279" s="107"/>
      <c r="H279" s="108"/>
      <c r="I279" s="35"/>
      <c r="J279" s="106" t="str">
        <f>CONCATENATE("R$",base!I95)</f>
        <v>R$</v>
      </c>
      <c r="K279" s="107"/>
      <c r="L279" s="108"/>
      <c r="M279" s="12"/>
    </row>
    <row r="280" spans="1:16" ht="25.5" customHeight="1">
      <c r="A280" s="34"/>
      <c r="B280" s="94" t="str">
        <f>CONCATENATE(base!D93," ", "/"," ",base!E93)</f>
        <v xml:space="preserve"> / </v>
      </c>
      <c r="C280" s="95"/>
      <c r="D280" s="96"/>
      <c r="E280" s="35"/>
      <c r="F280" s="94" t="str">
        <f>CONCATENATE(base!D94," ", "/"," ",base!E94)</f>
        <v xml:space="preserve"> / </v>
      </c>
      <c r="G280" s="95"/>
      <c r="H280" s="96"/>
      <c r="I280" s="35"/>
      <c r="J280" s="94" t="str">
        <f>CONCATENATE(base!D95," ", "/"," ",base!E95)</f>
        <v xml:space="preserve"> / </v>
      </c>
      <c r="K280" s="95"/>
      <c r="L280" s="96"/>
      <c r="M280" s="12"/>
    </row>
    <row r="281" spans="1:16" ht="25.5" customHeight="1">
      <c r="A281" s="34"/>
      <c r="B281" s="17"/>
      <c r="C281" s="18" t="str">
        <f>LOWER(base!J93)</f>
        <v/>
      </c>
      <c r="D281" s="19"/>
      <c r="E281" s="35"/>
      <c r="F281" s="17"/>
      <c r="G281" s="18" t="str">
        <f>LOWER(base!J94)</f>
        <v/>
      </c>
      <c r="H281" s="19"/>
      <c r="I281" s="35"/>
      <c r="J281" s="17"/>
      <c r="K281" s="18" t="str">
        <f>LOWER(base!J95)</f>
        <v/>
      </c>
      <c r="L281" s="19"/>
      <c r="M281" s="12"/>
    </row>
    <row r="282" spans="1:16" s="2" customFormat="1" ht="5.0999999999999996" customHeight="1">
      <c r="A282" s="34"/>
      <c r="B282" s="97"/>
      <c r="C282" s="98"/>
      <c r="D282" s="99"/>
      <c r="E282" s="35"/>
      <c r="F282" s="97"/>
      <c r="G282" s="98"/>
      <c r="H282" s="99"/>
      <c r="I282" s="35"/>
      <c r="J282" s="97"/>
      <c r="K282" s="98"/>
      <c r="L282" s="99"/>
      <c r="M282" s="12"/>
      <c r="N282" s="6"/>
      <c r="O282" s="6"/>
      <c r="P282" s="6"/>
    </row>
    <row r="283" spans="1:16" ht="25.5" customHeight="1">
      <c r="A283" s="34"/>
      <c r="B283" s="22"/>
      <c r="C283" s="23" t="str">
        <f>IF(base!K93 =6, (CONCATENATE(base!K93,  " ",  "meses de experiência")), "primeiro emprego")</f>
        <v>primeiro emprego</v>
      </c>
      <c r="D283" s="24"/>
      <c r="E283" s="35"/>
      <c r="F283" s="22"/>
      <c r="G283" s="23" t="str">
        <f>IF(base!K94 =6, (CONCATENATE(base!K94,  " ",  "meses de experiência")), "primeiro emprego")</f>
        <v>primeiro emprego</v>
      </c>
      <c r="H283" s="24"/>
      <c r="I283" s="35"/>
      <c r="J283" s="22"/>
      <c r="K283" s="23" t="str">
        <f>IF(base!K95 =6, (CONCATENATE(base!K95,  " ",  "meses de experiência")), "primeiro emprego")</f>
        <v>primeiro emprego</v>
      </c>
      <c r="L283" s="24"/>
      <c r="M283" s="12"/>
    </row>
    <row r="284" spans="1:16" s="2" customFormat="1" ht="5.0999999999999996" customHeight="1">
      <c r="A284" s="34"/>
      <c r="B284" s="36"/>
      <c r="C284" s="37"/>
      <c r="D284" s="38"/>
      <c r="E284" s="35"/>
      <c r="F284" s="36"/>
      <c r="G284" s="37"/>
      <c r="H284" s="38"/>
      <c r="I284" s="35"/>
      <c r="J284" s="36"/>
      <c r="K284" s="37"/>
      <c r="L284" s="38"/>
      <c r="M284" s="12"/>
      <c r="N284" s="6"/>
      <c r="O284" s="6"/>
      <c r="P284" s="6"/>
    </row>
    <row r="285" spans="1:16" ht="25.5" customHeight="1">
      <c r="A285" s="34"/>
      <c r="B285" s="39"/>
      <c r="C285" s="31" t="str">
        <f>IF(base!L93 = 1, (CONCATENATE(base!L93, " ", "vaga")),(CONCATENATE(base!L93, " ", "vagas")))</f>
        <v xml:space="preserve"> vagas</v>
      </c>
      <c r="D285" s="40" t="str">
        <f>IF(base!C93 = "SIM", "VAGA PCD", " ")</f>
        <v xml:space="preserve"> </v>
      </c>
      <c r="E285" s="35"/>
      <c r="F285" s="39"/>
      <c r="G285" s="31" t="str">
        <f>IF(base!L94 = 1, (CONCATENATE(base!L94, " ", "vaga")),(CONCATENATE(base!L94, " ", "vagas")))</f>
        <v xml:space="preserve"> vagas</v>
      </c>
      <c r="H285" s="40" t="str">
        <f>IF(base!C271 = "SIM", "VAGA PCD", " ")</f>
        <v xml:space="preserve"> </v>
      </c>
      <c r="I285" s="35"/>
      <c r="J285" s="39"/>
      <c r="K285" s="31" t="str">
        <f>IF(base!L95 = 1, (CONCATENATE(base!L95, " ", "vaga")),(CONCATENATE(base!L95, " ", "vagas")))</f>
        <v xml:space="preserve"> vagas</v>
      </c>
      <c r="L285" s="40" t="str">
        <f>IF(base!C95 = "SIM", "VAGA PCD", " ")</f>
        <v xml:space="preserve"> </v>
      </c>
      <c r="M285" s="12"/>
    </row>
    <row r="286" spans="1:16" s="2" customFormat="1" ht="9.9499999999999993" customHeight="1">
      <c r="A286" s="12"/>
      <c r="B286" s="41"/>
      <c r="C286" s="41"/>
      <c r="D286" s="35"/>
      <c r="E286" s="35"/>
      <c r="F286" s="41"/>
      <c r="G286" s="41"/>
      <c r="H286" s="35"/>
      <c r="I286" s="35"/>
      <c r="J286" s="41"/>
      <c r="K286" s="41"/>
      <c r="L286" s="35"/>
      <c r="M286" s="12"/>
      <c r="N286" s="6"/>
      <c r="O286" s="6"/>
      <c r="P286" s="6"/>
    </row>
    <row r="287" spans="1:16" s="2" customFormat="1" ht="30" customHeight="1">
      <c r="A287" s="12"/>
      <c r="B287" s="100" t="str">
        <f>UPPER(base!$B96)</f>
        <v/>
      </c>
      <c r="C287" s="101"/>
      <c r="D287" s="102"/>
      <c r="E287" s="35"/>
      <c r="F287" s="100" t="str">
        <f>UPPER(base!$B97)</f>
        <v/>
      </c>
      <c r="G287" s="101"/>
      <c r="H287" s="102"/>
      <c r="I287" s="35"/>
      <c r="J287" s="100" t="str">
        <f>UPPER(base!$B98)</f>
        <v/>
      </c>
      <c r="K287" s="101"/>
      <c r="L287" s="102"/>
      <c r="M287" s="12"/>
      <c r="N287" s="6"/>
      <c r="O287" s="6"/>
      <c r="P287" s="6"/>
    </row>
    <row r="288" spans="1:16" s="2" customFormat="1" ht="5.0999999999999996" customHeight="1">
      <c r="A288" s="12"/>
      <c r="B288" s="103"/>
      <c r="C288" s="104"/>
      <c r="D288" s="105"/>
      <c r="E288" s="35"/>
      <c r="F288" s="103"/>
      <c r="G288" s="104"/>
      <c r="H288" s="105"/>
      <c r="I288" s="35"/>
      <c r="J288" s="103"/>
      <c r="K288" s="104"/>
      <c r="L288" s="105"/>
      <c r="M288" s="12"/>
      <c r="N288" s="6"/>
      <c r="O288" s="6"/>
      <c r="P288" s="6"/>
    </row>
    <row r="289" spans="1:16" s="2" customFormat="1" ht="12.75" customHeight="1">
      <c r="A289" s="12"/>
      <c r="B289" s="106" t="str">
        <f>CONCATENATE("R$",base!I96)</f>
        <v>R$</v>
      </c>
      <c r="C289" s="107"/>
      <c r="D289" s="108"/>
      <c r="E289" s="35"/>
      <c r="F289" s="106" t="str">
        <f>CONCATENATE("R$",base!I97)</f>
        <v>R$</v>
      </c>
      <c r="G289" s="107"/>
      <c r="H289" s="108"/>
      <c r="I289" s="35"/>
      <c r="J289" s="106" t="str">
        <f>CONCATENATE("R$",base!I98)</f>
        <v>R$</v>
      </c>
      <c r="K289" s="107"/>
      <c r="L289" s="108"/>
      <c r="M289" s="12"/>
      <c r="N289" s="6"/>
      <c r="O289" s="6"/>
      <c r="P289" s="6"/>
    </row>
    <row r="290" spans="1:16" s="2" customFormat="1" ht="25.5" customHeight="1">
      <c r="A290" s="12"/>
      <c r="B290" s="94" t="str">
        <f>CONCATENATE(base!D96," ", "/"," ",base!E96)</f>
        <v xml:space="preserve"> / </v>
      </c>
      <c r="C290" s="95"/>
      <c r="D290" s="96"/>
      <c r="E290" s="35"/>
      <c r="F290" s="94" t="str">
        <f>CONCATENATE(base!D97," ", "/"," ",base!E97)</f>
        <v xml:space="preserve"> / </v>
      </c>
      <c r="G290" s="95"/>
      <c r="H290" s="96"/>
      <c r="I290" s="35"/>
      <c r="J290" s="94" t="str">
        <f>CONCATENATE(base!D98," ", "/"," ",base!E98)</f>
        <v xml:space="preserve"> / </v>
      </c>
      <c r="K290" s="95"/>
      <c r="L290" s="96"/>
      <c r="M290" s="12"/>
      <c r="N290" s="6"/>
      <c r="O290" s="6"/>
      <c r="P290" s="6"/>
    </row>
    <row r="291" spans="1:16" s="2" customFormat="1" ht="25.5" customHeight="1">
      <c r="A291" s="12"/>
      <c r="B291" s="17"/>
      <c r="C291" s="18" t="str">
        <f>LOWER(base!J96)</f>
        <v/>
      </c>
      <c r="D291" s="19"/>
      <c r="E291" s="35"/>
      <c r="F291" s="17"/>
      <c r="G291" s="18" t="str">
        <f>LOWER(base!J97)</f>
        <v/>
      </c>
      <c r="H291" s="19"/>
      <c r="I291" s="35"/>
      <c r="J291" s="17"/>
      <c r="K291" s="18" t="str">
        <f>LOWER(base!J98)</f>
        <v/>
      </c>
      <c r="L291" s="19"/>
      <c r="M291" s="12"/>
      <c r="N291" s="6"/>
      <c r="O291" s="6"/>
      <c r="P291" s="6"/>
    </row>
    <row r="292" spans="1:16" s="2" customFormat="1" ht="5.0999999999999996" customHeight="1">
      <c r="A292" s="12"/>
      <c r="B292" s="97"/>
      <c r="C292" s="98"/>
      <c r="D292" s="99"/>
      <c r="E292" s="35"/>
      <c r="F292" s="97"/>
      <c r="G292" s="98"/>
      <c r="H292" s="99"/>
      <c r="I292" s="35"/>
      <c r="J292" s="97"/>
      <c r="K292" s="98"/>
      <c r="L292" s="99"/>
      <c r="M292" s="12"/>
      <c r="N292" s="6"/>
      <c r="O292" s="6"/>
      <c r="P292" s="6"/>
    </row>
    <row r="293" spans="1:16" s="2" customFormat="1" ht="25.5" customHeight="1">
      <c r="A293" s="12"/>
      <c r="B293" s="22"/>
      <c r="C293" s="23" t="str">
        <f>IF(base!K96 =6, (CONCATENATE(base!K96,  " ",  "meses de experiência")), "primeiro emprego")</f>
        <v>primeiro emprego</v>
      </c>
      <c r="D293" s="24"/>
      <c r="E293" s="35"/>
      <c r="F293" s="22"/>
      <c r="G293" s="23" t="str">
        <f>IF(base!K97 =6, (CONCATENATE(base!K97,  " ",  "meses de experiência")), "primeiro emprego")</f>
        <v>primeiro emprego</v>
      </c>
      <c r="H293" s="24"/>
      <c r="I293" s="35"/>
      <c r="J293" s="22"/>
      <c r="K293" s="23" t="str">
        <f>IF(base!K98 =6, (CONCATENATE(base!K98,  " ",  "meses de experiência")), "primeiro emprego")</f>
        <v>primeiro emprego</v>
      </c>
      <c r="L293" s="24"/>
      <c r="M293" s="12"/>
      <c r="N293" s="6"/>
      <c r="O293" s="6"/>
      <c r="P293" s="6"/>
    </row>
    <row r="294" spans="1:16" s="2" customFormat="1" ht="5.0999999999999996" customHeight="1">
      <c r="A294" s="12"/>
      <c r="B294" s="36"/>
      <c r="C294" s="37"/>
      <c r="D294" s="38"/>
      <c r="E294" s="35"/>
      <c r="F294" s="36"/>
      <c r="G294" s="37"/>
      <c r="H294" s="38"/>
      <c r="I294" s="35"/>
      <c r="J294" s="36"/>
      <c r="K294" s="37"/>
      <c r="L294" s="38"/>
      <c r="M294" s="12"/>
      <c r="N294" s="6"/>
      <c r="O294" s="6"/>
      <c r="P294" s="6"/>
    </row>
    <row r="295" spans="1:16" s="2" customFormat="1" ht="25.5" customHeight="1">
      <c r="A295" s="12"/>
      <c r="B295" s="39"/>
      <c r="C295" s="31" t="str">
        <f>IF(base!L96 = 1, (CONCATENATE(base!L96, " ", "vaga")),(CONCATENATE(base!L96, " ", "vagas")))</f>
        <v xml:space="preserve"> vagas</v>
      </c>
      <c r="D295" s="40" t="str">
        <f>IF(base!C96 = "SIM", "VAGA PCD", " ")</f>
        <v xml:space="preserve"> </v>
      </c>
      <c r="E295" s="35"/>
      <c r="F295" s="39"/>
      <c r="G295" s="31" t="str">
        <f>IF(base!L97 = 1, (CONCATENATE(base!L97, " ", "vaga")),(CONCATENATE(base!L97, " ", "vagas")))</f>
        <v xml:space="preserve"> vagas</v>
      </c>
      <c r="H295" s="40" t="str">
        <f>IF(base!C97 = "SIM", "VAGA PCD", " ")</f>
        <v xml:space="preserve"> </v>
      </c>
      <c r="I295" s="35"/>
      <c r="J295" s="39"/>
      <c r="K295" s="31" t="str">
        <f>IF(base!L98 = 1, (CONCATENATE(base!L98, " ", "vaga")),(CONCATENATE(base!L98, " ", "vagas")))</f>
        <v xml:space="preserve"> vagas</v>
      </c>
      <c r="L295" s="40" t="str">
        <f>IF(base!C98 = "SIM", "VAGA PCD", " ")</f>
        <v xml:space="preserve"> </v>
      </c>
      <c r="M295" s="12"/>
      <c r="N295" s="6"/>
      <c r="O295" s="6"/>
      <c r="P295" s="6"/>
    </row>
    <row r="296" spans="1:16" s="2" customFormat="1" ht="9.9499999999999993" customHeight="1">
      <c r="A296" s="12"/>
      <c r="B296" s="41"/>
      <c r="C296" s="41"/>
      <c r="D296" s="35"/>
      <c r="E296" s="35"/>
      <c r="F296" s="41"/>
      <c r="G296" s="41"/>
      <c r="H296" s="35"/>
      <c r="I296" s="35"/>
      <c r="J296" s="41"/>
      <c r="K296" s="41"/>
      <c r="L296" s="35"/>
      <c r="M296" s="12"/>
      <c r="N296" s="6"/>
      <c r="O296" s="6"/>
      <c r="P296" s="6"/>
    </row>
    <row r="297" spans="1:16" s="2" customFormat="1" ht="30" customHeight="1">
      <c r="A297" s="12"/>
      <c r="B297" s="100" t="str">
        <f>UPPER(base!$B99)</f>
        <v/>
      </c>
      <c r="C297" s="101"/>
      <c r="D297" s="102"/>
      <c r="E297" s="35"/>
      <c r="F297" s="100" t="str">
        <f>UPPER(base!$B100)</f>
        <v/>
      </c>
      <c r="G297" s="101"/>
      <c r="H297" s="102"/>
      <c r="I297" s="35"/>
      <c r="J297" s="100" t="str">
        <f>UPPER(base!$B101)</f>
        <v/>
      </c>
      <c r="K297" s="101"/>
      <c r="L297" s="102"/>
      <c r="M297" s="12"/>
      <c r="N297" s="6"/>
      <c r="O297" s="6"/>
      <c r="P297" s="6"/>
    </row>
    <row r="298" spans="1:16" s="2" customFormat="1" ht="5.0999999999999996" customHeight="1">
      <c r="A298" s="12"/>
      <c r="B298" s="103"/>
      <c r="C298" s="104"/>
      <c r="D298" s="105"/>
      <c r="E298" s="35"/>
      <c r="F298" s="103"/>
      <c r="G298" s="104"/>
      <c r="H298" s="105"/>
      <c r="I298" s="35"/>
      <c r="J298" s="103"/>
      <c r="K298" s="104"/>
      <c r="L298" s="105"/>
      <c r="M298" s="12"/>
      <c r="N298" s="6"/>
      <c r="O298" s="6"/>
      <c r="P298" s="6"/>
    </row>
    <row r="299" spans="1:16" s="2" customFormat="1" ht="12.75" customHeight="1">
      <c r="A299" s="12"/>
      <c r="B299" s="106" t="str">
        <f>CONCATENATE("R$",base!I99)</f>
        <v>R$</v>
      </c>
      <c r="C299" s="107"/>
      <c r="D299" s="108"/>
      <c r="E299" s="35"/>
      <c r="F299" s="106" t="str">
        <f>CONCATENATE("R$",base!I100)</f>
        <v>R$</v>
      </c>
      <c r="G299" s="107"/>
      <c r="H299" s="108"/>
      <c r="I299" s="35"/>
      <c r="J299" s="106" t="str">
        <f>CONCATENATE("R$",base!I101)</f>
        <v>R$</v>
      </c>
      <c r="K299" s="107"/>
      <c r="L299" s="108"/>
      <c r="M299" s="12"/>
      <c r="N299" s="6"/>
      <c r="O299" s="6"/>
      <c r="P299" s="6"/>
    </row>
    <row r="300" spans="1:16" s="2" customFormat="1" ht="25.5" customHeight="1">
      <c r="A300" s="12"/>
      <c r="B300" s="94" t="str">
        <f>CONCATENATE(base!D99," ", "/"," ",base!E99)</f>
        <v xml:space="preserve"> / </v>
      </c>
      <c r="C300" s="95"/>
      <c r="D300" s="96"/>
      <c r="E300" s="35"/>
      <c r="F300" s="94" t="str">
        <f>CONCATENATE(base!D100," ", "/"," ",base!E100)</f>
        <v xml:space="preserve"> / </v>
      </c>
      <c r="G300" s="95"/>
      <c r="H300" s="96"/>
      <c r="I300" s="35"/>
      <c r="J300" s="94" t="str">
        <f>CONCATENATE(base!D101," ", "/"," ",base!E101)</f>
        <v xml:space="preserve"> / </v>
      </c>
      <c r="K300" s="95"/>
      <c r="L300" s="96"/>
      <c r="M300" s="12"/>
      <c r="N300" s="6"/>
      <c r="O300" s="6"/>
      <c r="P300" s="6"/>
    </row>
    <row r="301" spans="1:16" s="2" customFormat="1" ht="25.5" customHeight="1">
      <c r="A301" s="12"/>
      <c r="B301" s="17"/>
      <c r="C301" s="18" t="str">
        <f>LOWER(base!J99)</f>
        <v/>
      </c>
      <c r="D301" s="19"/>
      <c r="E301" s="35"/>
      <c r="F301" s="17"/>
      <c r="G301" s="18" t="str">
        <f>LOWER(base!J100)</f>
        <v/>
      </c>
      <c r="H301" s="19"/>
      <c r="I301" s="35"/>
      <c r="J301" s="17"/>
      <c r="K301" s="18" t="str">
        <f>LOWER(base!J101)</f>
        <v/>
      </c>
      <c r="L301" s="19"/>
      <c r="M301" s="12"/>
      <c r="N301" s="6"/>
      <c r="O301" s="6"/>
      <c r="P301" s="6"/>
    </row>
    <row r="302" spans="1:16" s="2" customFormat="1" ht="5.0999999999999996" customHeight="1">
      <c r="A302" s="12"/>
      <c r="B302" s="97"/>
      <c r="C302" s="98"/>
      <c r="D302" s="99"/>
      <c r="E302" s="35"/>
      <c r="F302" s="97"/>
      <c r="G302" s="98"/>
      <c r="H302" s="99"/>
      <c r="I302" s="35"/>
      <c r="J302" s="97"/>
      <c r="K302" s="98"/>
      <c r="L302" s="99"/>
      <c r="M302" s="12"/>
      <c r="N302" s="6"/>
      <c r="O302" s="6"/>
      <c r="P302" s="6"/>
    </row>
    <row r="303" spans="1:16" s="2" customFormat="1" ht="25.5" customHeight="1">
      <c r="A303" s="12"/>
      <c r="B303" s="22"/>
      <c r="C303" s="23" t="str">
        <f>IF(base!K99 =6, (CONCATENATE(base!K99,  " ",  "meses de experiência")), "primeiro emprego")</f>
        <v>primeiro emprego</v>
      </c>
      <c r="D303" s="24"/>
      <c r="E303" s="35"/>
      <c r="F303" s="22"/>
      <c r="G303" s="23" t="str">
        <f>IF(base!K100 =6, (CONCATENATE(base!K100,  " ",  "meses de experiência")), "primeiro emprego")</f>
        <v>primeiro emprego</v>
      </c>
      <c r="H303" s="24"/>
      <c r="I303" s="35"/>
      <c r="J303" s="22"/>
      <c r="K303" s="23" t="str">
        <f>IF(base!K101 =6, (CONCATENATE(base!K101,  " ",  "meses de experiência")), "primeiro emprego")</f>
        <v>primeiro emprego</v>
      </c>
      <c r="L303" s="24"/>
      <c r="M303" s="12"/>
      <c r="N303" s="6"/>
      <c r="O303" s="6"/>
      <c r="P303" s="6"/>
    </row>
    <row r="304" spans="1:16" s="2" customFormat="1" ht="5.0999999999999996" customHeight="1">
      <c r="A304" s="12"/>
      <c r="B304" s="36"/>
      <c r="C304" s="37"/>
      <c r="D304" s="38"/>
      <c r="E304" s="35"/>
      <c r="F304" s="36"/>
      <c r="G304" s="37"/>
      <c r="H304" s="38"/>
      <c r="I304" s="35"/>
      <c r="J304" s="36"/>
      <c r="K304" s="37"/>
      <c r="L304" s="38"/>
      <c r="M304" s="12"/>
      <c r="N304" s="6"/>
      <c r="O304" s="6"/>
      <c r="P304" s="6"/>
    </row>
    <row r="305" spans="1:16" s="2" customFormat="1" ht="25.5" customHeight="1">
      <c r="A305" s="12"/>
      <c r="B305" s="39"/>
      <c r="C305" s="31" t="str">
        <f>IF(base!L99 = 1, (CONCATENATE(base!L99, " ", "vaga")),(CONCATENATE(base!L99, " ", "vagas")))</f>
        <v xml:space="preserve"> vagas</v>
      </c>
      <c r="D305" s="40" t="str">
        <f>IF(base!C99 = "SIM", "VAGA PCD", " ")</f>
        <v xml:space="preserve"> </v>
      </c>
      <c r="E305" s="35"/>
      <c r="F305" s="39"/>
      <c r="G305" s="31" t="str">
        <f>IF(base!L100 = 1, (CONCATENATE(base!L100, " ", "vaga")),(CONCATENATE(base!L100, " ", "vagas")))</f>
        <v xml:space="preserve"> vagas</v>
      </c>
      <c r="H305" s="40" t="str">
        <f>IF(base!C100 = "SIM", "VAGA PCD", " ")</f>
        <v xml:space="preserve"> </v>
      </c>
      <c r="I305" s="35"/>
      <c r="J305" s="39"/>
      <c r="K305" s="31" t="str">
        <f>IF(base!L101 = 1, (CONCATENATE(base!L101, " ", "vaga")),(CONCATENATE(base!L101, " ", "vagas")))</f>
        <v xml:space="preserve"> vagas</v>
      </c>
      <c r="L305" s="40" t="str">
        <f>IF(base!C101 = "SIM", "VAGA PCD", " ")</f>
        <v xml:space="preserve"> </v>
      </c>
      <c r="M305" s="12"/>
      <c r="N305" s="6"/>
      <c r="O305" s="6"/>
      <c r="P305" s="6"/>
    </row>
    <row r="306" spans="1:16" s="2" customFormat="1" ht="5.0999999999999996" customHeight="1">
      <c r="A306" s="12"/>
      <c r="B306" s="13"/>
      <c r="C306" s="13"/>
      <c r="D306" s="12"/>
      <c r="E306" s="12"/>
      <c r="F306" s="13"/>
      <c r="G306" s="13"/>
      <c r="H306" s="12"/>
      <c r="I306" s="12"/>
      <c r="J306" s="13"/>
      <c r="K306" s="13"/>
      <c r="L306" s="12"/>
      <c r="M306" s="12"/>
      <c r="N306" s="6"/>
      <c r="O306" s="6"/>
      <c r="P306" s="6"/>
    </row>
    <row r="307" spans="1:16" s="2" customFormat="1">
      <c r="A307" s="12"/>
      <c r="B307" s="13"/>
      <c r="C307" s="13"/>
      <c r="D307" s="12"/>
      <c r="E307" s="12"/>
      <c r="F307" s="13"/>
      <c r="G307" s="13"/>
      <c r="H307" s="12"/>
      <c r="I307" s="12"/>
      <c r="J307" s="13"/>
      <c r="K307" s="13"/>
      <c r="L307" s="12"/>
      <c r="M307" s="12"/>
      <c r="N307" s="6"/>
      <c r="O307" s="6"/>
      <c r="P307" s="6"/>
    </row>
    <row r="309" spans="1:16" ht="39.950000000000003" customHeight="1">
      <c r="A309" s="11"/>
      <c r="B309" s="115" t="s">
        <v>22</v>
      </c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"/>
    </row>
    <row r="310" spans="1:16" s="2" customFormat="1" ht="9.9499999999999993" customHeight="1">
      <c r="A310" s="12"/>
      <c r="B310" s="13"/>
      <c r="C310" s="13"/>
      <c r="D310" s="12"/>
      <c r="E310" s="12"/>
      <c r="F310" s="13"/>
      <c r="G310" s="13"/>
      <c r="H310" s="12"/>
      <c r="I310" s="12"/>
      <c r="J310" s="13"/>
      <c r="K310" s="13"/>
      <c r="L310" s="12"/>
      <c r="M310" s="12"/>
      <c r="N310" s="6"/>
      <c r="O310" s="6"/>
      <c r="P310" s="6"/>
    </row>
    <row r="311" spans="1:16" s="4" customFormat="1" ht="30" customHeight="1">
      <c r="A311" s="14"/>
      <c r="B311" s="100" t="str">
        <f>UPPER(base!$B102)</f>
        <v/>
      </c>
      <c r="C311" s="101"/>
      <c r="D311" s="102"/>
      <c r="E311" s="15"/>
      <c r="F311" s="100" t="str">
        <f>UPPER(base!$B103)</f>
        <v/>
      </c>
      <c r="G311" s="101"/>
      <c r="H311" s="102"/>
      <c r="I311" s="15"/>
      <c r="J311" s="100" t="str">
        <f>UPPER(base!$B104)</f>
        <v/>
      </c>
      <c r="K311" s="101"/>
      <c r="L311" s="102"/>
      <c r="M311" s="14"/>
    </row>
    <row r="312" spans="1:16" s="2" customFormat="1" ht="5.0999999999999996" customHeight="1">
      <c r="A312" s="12"/>
      <c r="B312" s="109"/>
      <c r="C312" s="110"/>
      <c r="D312" s="111"/>
      <c r="E312" s="16"/>
      <c r="F312" s="109"/>
      <c r="G312" s="110"/>
      <c r="H312" s="111"/>
      <c r="I312" s="16"/>
      <c r="J312" s="109"/>
      <c r="K312" s="110"/>
      <c r="L312" s="111"/>
      <c r="M312" s="12"/>
      <c r="N312" s="6"/>
      <c r="O312" s="6"/>
      <c r="P312" s="6"/>
    </row>
    <row r="313" spans="1:16" ht="12.75" customHeight="1">
      <c r="A313" s="12"/>
      <c r="B313" s="106" t="str">
        <f>CONCATENATE("R$",base!I102)</f>
        <v>R$</v>
      </c>
      <c r="C313" s="107"/>
      <c r="D313" s="108"/>
      <c r="E313" s="16"/>
      <c r="F313" s="106" t="str">
        <f>CONCATENATE("R$",base!I103)</f>
        <v>R$</v>
      </c>
      <c r="G313" s="107"/>
      <c r="H313" s="108"/>
      <c r="I313" s="16"/>
      <c r="J313" s="106" t="str">
        <f>CONCATENATE("R$",base!I104)</f>
        <v>R$</v>
      </c>
      <c r="K313" s="107"/>
      <c r="L313" s="108"/>
      <c r="M313" s="12"/>
    </row>
    <row r="314" spans="1:16" ht="25.5" customHeight="1">
      <c r="A314" s="12"/>
      <c r="B314" s="94" t="str">
        <f>CONCATENATE(base!D102," ", "/"," ",base!E102)</f>
        <v xml:space="preserve"> / </v>
      </c>
      <c r="C314" s="95"/>
      <c r="D314" s="96"/>
      <c r="E314" s="16"/>
      <c r="F314" s="94" t="str">
        <f>CONCATENATE(base!D103," ", "/"," ",base!E103)</f>
        <v xml:space="preserve"> / </v>
      </c>
      <c r="G314" s="95"/>
      <c r="H314" s="96"/>
      <c r="I314" s="16"/>
      <c r="J314" s="94" t="str">
        <f>CONCATENATE(base!D104," ", "/"," ",base!E104)</f>
        <v xml:space="preserve"> / </v>
      </c>
      <c r="K314" s="95"/>
      <c r="L314" s="96"/>
      <c r="M314" s="12"/>
    </row>
    <row r="315" spans="1:16" ht="25.5" customHeight="1">
      <c r="A315" s="12"/>
      <c r="B315" s="17"/>
      <c r="C315" s="18" t="str">
        <f>LOWER(base!J102)</f>
        <v/>
      </c>
      <c r="D315" s="19"/>
      <c r="E315" s="16"/>
      <c r="F315" s="20"/>
      <c r="G315" s="18" t="str">
        <f>LOWER(base!J103)</f>
        <v/>
      </c>
      <c r="H315" s="21"/>
      <c r="I315" s="16"/>
      <c r="J315" s="20"/>
      <c r="K315" s="18" t="str">
        <f>LOWER(base!J104)</f>
        <v/>
      </c>
      <c r="L315" s="21"/>
      <c r="M315" s="12"/>
    </row>
    <row r="316" spans="1:16" s="2" customFormat="1" ht="5.0999999999999996" customHeight="1">
      <c r="A316" s="12"/>
      <c r="B316" s="97"/>
      <c r="C316" s="98"/>
      <c r="D316" s="99"/>
      <c r="E316" s="16"/>
      <c r="F316" s="112"/>
      <c r="G316" s="113"/>
      <c r="H316" s="114"/>
      <c r="I316" s="16"/>
      <c r="J316" s="112"/>
      <c r="K316" s="113"/>
      <c r="L316" s="114"/>
      <c r="M316" s="12"/>
      <c r="N316" s="6"/>
      <c r="O316" s="6"/>
      <c r="P316" s="6"/>
    </row>
    <row r="317" spans="1:16" ht="25.5" customHeight="1">
      <c r="A317" s="12"/>
      <c r="B317" s="22"/>
      <c r="C317" s="23" t="str">
        <f>IF(base!K102 =6, (CONCATENATE(base!K102,  " ",  "meses de experiência")), "primeiro emprego")</f>
        <v>primeiro emprego</v>
      </c>
      <c r="D317" s="24"/>
      <c r="E317" s="16"/>
      <c r="F317" s="25"/>
      <c r="G317" s="23" t="str">
        <f>IF(base!K103 =6, (CONCATENATE(base!K103,  " ",  "meses de experiência")), "primeiro emprego")</f>
        <v>primeiro emprego</v>
      </c>
      <c r="H317" s="26"/>
      <c r="I317" s="16"/>
      <c r="J317" s="25"/>
      <c r="K317" s="23" t="str">
        <f>IF(base!K104 =6, (CONCATENATE(base!K104,  " ",  "meses de experiência")), "primeiro emprego")</f>
        <v>primeiro emprego</v>
      </c>
      <c r="L317" s="26"/>
      <c r="M317" s="12"/>
    </row>
    <row r="318" spans="1:16" s="2" customFormat="1" ht="5.0999999999999996" customHeight="1">
      <c r="A318" s="12"/>
      <c r="B318" s="27"/>
      <c r="C318" s="28"/>
      <c r="D318" s="29"/>
      <c r="E318" s="16"/>
      <c r="F318" s="27"/>
      <c r="G318" s="28"/>
      <c r="H318" s="29"/>
      <c r="I318" s="16"/>
      <c r="J318" s="27"/>
      <c r="K318" s="28"/>
      <c r="L318" s="29"/>
      <c r="M318" s="12"/>
      <c r="N318" s="6"/>
      <c r="O318" s="6"/>
      <c r="P318" s="6"/>
    </row>
    <row r="319" spans="1:16" ht="25.5" customHeight="1">
      <c r="A319" s="12"/>
      <c r="B319" s="30"/>
      <c r="C319" s="31" t="str">
        <f>IF(base!L102 = 1, (CONCATENATE(base!L102, " ", "vaga")),(CONCATENATE(base!L102, " ", "vagas")))</f>
        <v xml:space="preserve"> vagas</v>
      </c>
      <c r="D319" s="32" t="str">
        <f>IF(base!C102 = "SIM", "VAGA PCD", " ")</f>
        <v xml:space="preserve"> </v>
      </c>
      <c r="E319" s="16"/>
      <c r="F319" s="30"/>
      <c r="G319" s="31" t="str">
        <f>IF(base!L103 = 1, (CONCATENATE(base!L103, " ", "vaga")),(CONCATENATE(base!L103, " ", "vagas")))</f>
        <v xml:space="preserve"> vagas</v>
      </c>
      <c r="H319" s="32" t="str">
        <f>IF(base!C103 = "SIM", "VAGA PCD", " ")</f>
        <v xml:space="preserve"> </v>
      </c>
      <c r="I319" s="16"/>
      <c r="J319" s="30"/>
      <c r="K319" s="31" t="str">
        <f>IF(base!L104 = 1, (CONCATENATE(base!L104, " ", "vaga")),(CONCATENATE(base!L104, " ", "vagas")))</f>
        <v xml:space="preserve"> vagas</v>
      </c>
      <c r="L319" s="32" t="str">
        <f>IF(base!C104 = "SIM", "VAGA PCD", " ")</f>
        <v xml:space="preserve"> </v>
      </c>
      <c r="M319" s="12"/>
    </row>
    <row r="320" spans="1:16" s="2" customFormat="1" ht="9.9499999999999993" customHeight="1">
      <c r="A320" s="12"/>
      <c r="B320" s="33"/>
      <c r="C320" s="33"/>
      <c r="D320" s="16"/>
      <c r="E320" s="16"/>
      <c r="F320" s="33"/>
      <c r="G320" s="33"/>
      <c r="H320" s="16"/>
      <c r="I320" s="16"/>
      <c r="J320" s="33"/>
      <c r="K320" s="33"/>
      <c r="L320" s="16"/>
      <c r="M320" s="12"/>
      <c r="N320" s="6"/>
      <c r="O320" s="6"/>
      <c r="P320" s="6"/>
    </row>
    <row r="321" spans="1:16" ht="30" customHeight="1">
      <c r="A321" s="34"/>
      <c r="B321" s="100" t="str">
        <f>UPPER(base!$B105)</f>
        <v/>
      </c>
      <c r="C321" s="101"/>
      <c r="D321" s="102"/>
      <c r="E321" s="16"/>
      <c r="F321" s="100" t="str">
        <f>UPPER(base!$B106)</f>
        <v/>
      </c>
      <c r="G321" s="101"/>
      <c r="H321" s="102"/>
      <c r="I321" s="16"/>
      <c r="J321" s="100" t="str">
        <f>UPPER(base!$B107)</f>
        <v/>
      </c>
      <c r="K321" s="101"/>
      <c r="L321" s="102"/>
      <c r="M321" s="12"/>
    </row>
    <row r="322" spans="1:16" s="2" customFormat="1" ht="5.0999999999999996" customHeight="1">
      <c r="A322" s="34"/>
      <c r="B322" s="109"/>
      <c r="C322" s="110"/>
      <c r="D322" s="111"/>
      <c r="E322" s="16"/>
      <c r="F322" s="109"/>
      <c r="G322" s="110"/>
      <c r="H322" s="111"/>
      <c r="I322" s="16"/>
      <c r="J322" s="109"/>
      <c r="K322" s="110"/>
      <c r="L322" s="111"/>
      <c r="M322" s="12"/>
      <c r="N322" s="6"/>
      <c r="O322" s="6"/>
      <c r="P322" s="6"/>
    </row>
    <row r="323" spans="1:16" ht="12.75" customHeight="1">
      <c r="A323" s="34"/>
      <c r="B323" s="106" t="str">
        <f>CONCATENATE("R$",base!I105)</f>
        <v>R$</v>
      </c>
      <c r="C323" s="107"/>
      <c r="D323" s="108"/>
      <c r="E323" s="35"/>
      <c r="F323" s="106" t="str">
        <f>CONCATENATE("R$",base!I106)</f>
        <v>R$</v>
      </c>
      <c r="G323" s="107"/>
      <c r="H323" s="108"/>
      <c r="I323" s="35"/>
      <c r="J323" s="106" t="str">
        <f>CONCATENATE("R$",base!I107)</f>
        <v>R$</v>
      </c>
      <c r="K323" s="107"/>
      <c r="L323" s="108"/>
      <c r="M323" s="12"/>
    </row>
    <row r="324" spans="1:16" ht="25.5" customHeight="1">
      <c r="A324" s="34"/>
      <c r="B324" s="94" t="str">
        <f>CONCATENATE(base!D105," ", "/"," ",base!E105)</f>
        <v xml:space="preserve"> / </v>
      </c>
      <c r="C324" s="95"/>
      <c r="D324" s="96"/>
      <c r="E324" s="35"/>
      <c r="F324" s="94" t="str">
        <f>CONCATENATE(base!D106," ", "/"," ",base!E106)</f>
        <v xml:space="preserve"> / </v>
      </c>
      <c r="G324" s="95"/>
      <c r="H324" s="96"/>
      <c r="I324" s="35"/>
      <c r="J324" s="94" t="str">
        <f>CONCATENATE(base!D107," ", "/"," ",base!E107)</f>
        <v xml:space="preserve"> / </v>
      </c>
      <c r="K324" s="95"/>
      <c r="L324" s="96"/>
      <c r="M324" s="12"/>
    </row>
    <row r="325" spans="1:16" ht="25.5" customHeight="1">
      <c r="A325" s="34"/>
      <c r="B325" s="17"/>
      <c r="C325" s="18" t="str">
        <f>LOWER(base!J105)</f>
        <v/>
      </c>
      <c r="D325" s="19"/>
      <c r="E325" s="35"/>
      <c r="F325" s="17"/>
      <c r="G325" s="18" t="str">
        <f>LOWER(base!J106)</f>
        <v/>
      </c>
      <c r="H325" s="19"/>
      <c r="I325" s="35"/>
      <c r="J325" s="17"/>
      <c r="K325" s="18" t="str">
        <f>LOWER(base!J107)</f>
        <v/>
      </c>
      <c r="L325" s="19"/>
      <c r="M325" s="12"/>
    </row>
    <row r="326" spans="1:16" s="2" customFormat="1" ht="5.0999999999999996" customHeight="1">
      <c r="A326" s="34"/>
      <c r="B326" s="97"/>
      <c r="C326" s="98"/>
      <c r="D326" s="99"/>
      <c r="E326" s="35"/>
      <c r="F326" s="97"/>
      <c r="G326" s="98"/>
      <c r="H326" s="99"/>
      <c r="I326" s="35"/>
      <c r="J326" s="97"/>
      <c r="K326" s="98"/>
      <c r="L326" s="99"/>
      <c r="M326" s="12"/>
      <c r="N326" s="6"/>
      <c r="O326" s="6"/>
      <c r="P326" s="6"/>
    </row>
    <row r="327" spans="1:16" ht="25.5" customHeight="1">
      <c r="A327" s="34"/>
      <c r="B327" s="22"/>
      <c r="C327" s="23" t="str">
        <f>IF(base!K105 =6, (CONCATENATE(base!K105,  " ",  "meses de experiência")), "primeiro emprego")</f>
        <v>primeiro emprego</v>
      </c>
      <c r="D327" s="24"/>
      <c r="E327" s="35"/>
      <c r="F327" s="22"/>
      <c r="G327" s="23" t="str">
        <f>IF(base!K106 =6, (CONCATENATE(base!K106,  " ",  "meses de experiência")), "primeiro emprego")</f>
        <v>primeiro emprego</v>
      </c>
      <c r="H327" s="24"/>
      <c r="I327" s="35"/>
      <c r="J327" s="22"/>
      <c r="K327" s="23" t="str">
        <f>IF(base!K107 =6, (CONCATENATE(base!K107,  " ",  "meses de experiência")), "primeiro emprego")</f>
        <v>primeiro emprego</v>
      </c>
      <c r="L327" s="24"/>
      <c r="M327" s="12"/>
    </row>
    <row r="328" spans="1:16" s="2" customFormat="1" ht="5.0999999999999996" customHeight="1">
      <c r="A328" s="34"/>
      <c r="B328" s="36"/>
      <c r="C328" s="37"/>
      <c r="D328" s="38"/>
      <c r="E328" s="35"/>
      <c r="F328" s="36"/>
      <c r="G328" s="37"/>
      <c r="H328" s="38"/>
      <c r="I328" s="35"/>
      <c r="J328" s="36"/>
      <c r="K328" s="37"/>
      <c r="L328" s="38"/>
      <c r="M328" s="12"/>
      <c r="N328" s="6"/>
      <c r="O328" s="6"/>
      <c r="P328" s="6"/>
    </row>
    <row r="329" spans="1:16" ht="25.5" customHeight="1">
      <c r="A329" s="34"/>
      <c r="B329" s="39"/>
      <c r="C329" s="31" t="str">
        <f>IF(base!L105 = 1, (CONCATENATE(base!L105, " ", "vaga")),(CONCATENATE(base!L105, " ", "vagas")))</f>
        <v xml:space="preserve"> vagas</v>
      </c>
      <c r="D329" s="40" t="str">
        <f>IF(base!C105 = "SIM", "VAGA PCD", " ")</f>
        <v xml:space="preserve"> </v>
      </c>
      <c r="E329" s="35"/>
      <c r="F329" s="39"/>
      <c r="G329" s="31" t="str">
        <f>IF(base!L106 = 1, (CONCATENATE(base!L106, " ", "vaga")),(CONCATENATE(base!L106, " ", "vagas")))</f>
        <v xml:space="preserve"> vagas</v>
      </c>
      <c r="H329" s="40" t="str">
        <f>IF(base!C315 = "SIM", "VAGA PCD", " ")</f>
        <v xml:space="preserve"> </v>
      </c>
      <c r="I329" s="35"/>
      <c r="J329" s="39"/>
      <c r="K329" s="31" t="str">
        <f>IF(base!L107 = 1, (CONCATENATE(base!L107, " ", "vaga")),(CONCATENATE(base!L107, " ", "vagas")))</f>
        <v xml:space="preserve"> vagas</v>
      </c>
      <c r="L329" s="40" t="str">
        <f>IF(base!C107 = "SIM", "VAGA PCD", " ")</f>
        <v xml:space="preserve"> </v>
      </c>
      <c r="M329" s="12"/>
    </row>
    <row r="330" spans="1:16" s="2" customFormat="1" ht="9.9499999999999993" customHeight="1">
      <c r="A330" s="12"/>
      <c r="B330" s="41"/>
      <c r="C330" s="41"/>
      <c r="D330" s="35"/>
      <c r="E330" s="35"/>
      <c r="F330" s="41"/>
      <c r="G330" s="41"/>
      <c r="H330" s="35"/>
      <c r="I330" s="35"/>
      <c r="J330" s="41"/>
      <c r="K330" s="41"/>
      <c r="L330" s="35"/>
      <c r="M330" s="12"/>
      <c r="N330" s="6"/>
      <c r="O330" s="6"/>
      <c r="P330" s="6"/>
    </row>
    <row r="331" spans="1:16" s="2" customFormat="1" ht="30" customHeight="1">
      <c r="A331" s="12"/>
      <c r="B331" s="100" t="str">
        <f>UPPER(base!$B108)</f>
        <v/>
      </c>
      <c r="C331" s="101"/>
      <c r="D331" s="102"/>
      <c r="E331" s="35"/>
      <c r="F331" s="100" t="str">
        <f>UPPER(base!$B109)</f>
        <v/>
      </c>
      <c r="G331" s="101"/>
      <c r="H331" s="102"/>
      <c r="I331" s="35"/>
      <c r="J331" s="100" t="str">
        <f>UPPER(base!$B110)</f>
        <v/>
      </c>
      <c r="K331" s="101"/>
      <c r="L331" s="102"/>
      <c r="M331" s="12"/>
      <c r="N331" s="6"/>
      <c r="O331" s="6"/>
      <c r="P331" s="6"/>
    </row>
    <row r="332" spans="1:16" s="2" customFormat="1" ht="5.0999999999999996" customHeight="1">
      <c r="A332" s="12"/>
      <c r="B332" s="103"/>
      <c r="C332" s="104"/>
      <c r="D332" s="105"/>
      <c r="E332" s="35"/>
      <c r="F332" s="103"/>
      <c r="G332" s="104"/>
      <c r="H332" s="105"/>
      <c r="I332" s="35"/>
      <c r="J332" s="103"/>
      <c r="K332" s="104"/>
      <c r="L332" s="105"/>
      <c r="M332" s="12"/>
      <c r="N332" s="6"/>
      <c r="O332" s="6"/>
      <c r="P332" s="6"/>
    </row>
    <row r="333" spans="1:16" s="2" customFormat="1" ht="12.75" customHeight="1">
      <c r="A333" s="12"/>
      <c r="B333" s="106" t="str">
        <f>CONCATENATE("R$",base!I108)</f>
        <v>R$</v>
      </c>
      <c r="C333" s="107"/>
      <c r="D333" s="108"/>
      <c r="E333" s="35"/>
      <c r="F333" s="106" t="str">
        <f>CONCATENATE("R$",base!I109)</f>
        <v>R$</v>
      </c>
      <c r="G333" s="107"/>
      <c r="H333" s="108"/>
      <c r="I333" s="35"/>
      <c r="J333" s="106" t="str">
        <f>CONCATENATE("R$",base!I110)</f>
        <v>R$</v>
      </c>
      <c r="K333" s="107"/>
      <c r="L333" s="108"/>
      <c r="M333" s="12"/>
      <c r="N333" s="6"/>
      <c r="O333" s="6"/>
      <c r="P333" s="6"/>
    </row>
    <row r="334" spans="1:16" s="2" customFormat="1" ht="25.5" customHeight="1">
      <c r="A334" s="12"/>
      <c r="B334" s="94" t="str">
        <f>CONCATENATE(base!D108," ", "/"," ",base!E108)</f>
        <v xml:space="preserve"> / </v>
      </c>
      <c r="C334" s="95"/>
      <c r="D334" s="96"/>
      <c r="E334" s="35"/>
      <c r="F334" s="94" t="str">
        <f>CONCATENATE(base!D109," ", "/"," ",base!E109)</f>
        <v xml:space="preserve"> / </v>
      </c>
      <c r="G334" s="95"/>
      <c r="H334" s="96"/>
      <c r="I334" s="35"/>
      <c r="J334" s="94" t="str">
        <f>CONCATENATE(base!D110," ", "/"," ",base!E110)</f>
        <v xml:space="preserve"> / </v>
      </c>
      <c r="K334" s="95"/>
      <c r="L334" s="96"/>
      <c r="M334" s="12"/>
      <c r="N334" s="6"/>
      <c r="O334" s="6"/>
      <c r="P334" s="6"/>
    </row>
    <row r="335" spans="1:16" s="2" customFormat="1" ht="25.5" customHeight="1">
      <c r="A335" s="12"/>
      <c r="B335" s="17"/>
      <c r="C335" s="18" t="str">
        <f>LOWER(base!J108)</f>
        <v/>
      </c>
      <c r="D335" s="19"/>
      <c r="E335" s="35"/>
      <c r="F335" s="17"/>
      <c r="G335" s="18" t="str">
        <f>LOWER(base!J109)</f>
        <v/>
      </c>
      <c r="H335" s="19"/>
      <c r="I335" s="35"/>
      <c r="J335" s="17"/>
      <c r="K335" s="18" t="str">
        <f>LOWER(base!J110)</f>
        <v/>
      </c>
      <c r="L335" s="19"/>
      <c r="M335" s="12"/>
      <c r="N335" s="6"/>
      <c r="O335" s="6"/>
      <c r="P335" s="6"/>
    </row>
    <row r="336" spans="1:16" s="2" customFormat="1" ht="5.0999999999999996" customHeight="1">
      <c r="A336" s="12"/>
      <c r="B336" s="97"/>
      <c r="C336" s="98"/>
      <c r="D336" s="99"/>
      <c r="E336" s="35"/>
      <c r="F336" s="97"/>
      <c r="G336" s="98"/>
      <c r="H336" s="99"/>
      <c r="I336" s="35"/>
      <c r="J336" s="97"/>
      <c r="K336" s="98"/>
      <c r="L336" s="99"/>
      <c r="M336" s="12"/>
      <c r="N336" s="6"/>
      <c r="O336" s="6"/>
      <c r="P336" s="6"/>
    </row>
    <row r="337" spans="1:16" s="2" customFormat="1" ht="25.5" customHeight="1">
      <c r="A337" s="12"/>
      <c r="B337" s="22"/>
      <c r="C337" s="23" t="str">
        <f>IF(base!K108 =6, (CONCATENATE(base!K108,  " ",  "meses de experiência")), "primeiro emprego")</f>
        <v>primeiro emprego</v>
      </c>
      <c r="D337" s="24"/>
      <c r="E337" s="35"/>
      <c r="F337" s="22"/>
      <c r="G337" s="23" t="str">
        <f>IF(base!K109 =6, (CONCATENATE(base!K109,  " ",  "meses de experiência")), "primeiro emprego")</f>
        <v>primeiro emprego</v>
      </c>
      <c r="H337" s="24"/>
      <c r="I337" s="35"/>
      <c r="J337" s="22"/>
      <c r="K337" s="23" t="str">
        <f>IF(base!K110 =6, (CONCATENATE(base!K110,  " ",  "meses de experiência")), "primeiro emprego")</f>
        <v>primeiro emprego</v>
      </c>
      <c r="L337" s="24"/>
      <c r="M337" s="12"/>
      <c r="N337" s="6"/>
      <c r="O337" s="6"/>
      <c r="P337" s="6"/>
    </row>
    <row r="338" spans="1:16" s="2" customFormat="1" ht="5.0999999999999996" customHeight="1">
      <c r="A338" s="12"/>
      <c r="B338" s="36"/>
      <c r="C338" s="37"/>
      <c r="D338" s="38"/>
      <c r="E338" s="35"/>
      <c r="F338" s="36"/>
      <c r="G338" s="37"/>
      <c r="H338" s="38"/>
      <c r="I338" s="35"/>
      <c r="J338" s="36"/>
      <c r="K338" s="37"/>
      <c r="L338" s="38"/>
      <c r="M338" s="12"/>
      <c r="N338" s="6"/>
      <c r="O338" s="6"/>
      <c r="P338" s="6"/>
    </row>
    <row r="339" spans="1:16" s="2" customFormat="1" ht="25.5" customHeight="1">
      <c r="A339" s="12"/>
      <c r="B339" s="39"/>
      <c r="C339" s="31" t="str">
        <f>IF(base!L108 = 1, (CONCATENATE(base!L108, " ", "vaga")),(CONCATENATE(base!L108, " ", "vagas")))</f>
        <v xml:space="preserve"> vagas</v>
      </c>
      <c r="D339" s="40" t="str">
        <f>IF(base!C108 = "SIM", "VAGA PCD", " ")</f>
        <v xml:space="preserve"> </v>
      </c>
      <c r="E339" s="35"/>
      <c r="F339" s="39"/>
      <c r="G339" s="31" t="str">
        <f>IF(base!L109 = 1, (CONCATENATE(base!L109, " ", "vaga")),(CONCATENATE(base!L109, " ", "vagas")))</f>
        <v xml:space="preserve"> vagas</v>
      </c>
      <c r="H339" s="40" t="str">
        <f>IF(base!C109 = "SIM", "VAGA PCD", " ")</f>
        <v xml:space="preserve"> </v>
      </c>
      <c r="I339" s="35"/>
      <c r="J339" s="39"/>
      <c r="K339" s="31" t="str">
        <f>IF(base!L110 = 1, (CONCATENATE(base!L110, " ", "vaga")),(CONCATENATE(base!L110, " ", "vagas")))</f>
        <v xml:space="preserve"> vagas</v>
      </c>
      <c r="L339" s="40" t="str">
        <f>IF(base!C110 = "SIM", "VAGA PCD", " ")</f>
        <v xml:space="preserve"> </v>
      </c>
      <c r="M339" s="12"/>
      <c r="N339" s="6"/>
      <c r="O339" s="6"/>
      <c r="P339" s="6"/>
    </row>
    <row r="340" spans="1:16" s="2" customFormat="1" ht="9.9499999999999993" customHeight="1">
      <c r="A340" s="12"/>
      <c r="B340" s="41"/>
      <c r="C340" s="41"/>
      <c r="D340" s="35"/>
      <c r="E340" s="35"/>
      <c r="F340" s="41"/>
      <c r="G340" s="41"/>
      <c r="H340" s="35"/>
      <c r="I340" s="35"/>
      <c r="J340" s="41"/>
      <c r="K340" s="41"/>
      <c r="L340" s="35"/>
      <c r="M340" s="12"/>
      <c r="N340" s="6"/>
      <c r="O340" s="6"/>
      <c r="P340" s="6"/>
    </row>
    <row r="341" spans="1:16" s="2" customFormat="1" ht="30" customHeight="1">
      <c r="A341" s="12"/>
      <c r="B341" s="100" t="str">
        <f>UPPER(base!$B111)</f>
        <v/>
      </c>
      <c r="C341" s="101"/>
      <c r="D341" s="102"/>
      <c r="E341" s="35"/>
      <c r="F341" s="100" t="str">
        <f>UPPER(base!$B112)</f>
        <v/>
      </c>
      <c r="G341" s="101"/>
      <c r="H341" s="102"/>
      <c r="I341" s="35"/>
      <c r="J341" s="100" t="str">
        <f>UPPER(base!$B113)</f>
        <v/>
      </c>
      <c r="K341" s="101"/>
      <c r="L341" s="102"/>
      <c r="M341" s="12"/>
      <c r="N341" s="6"/>
      <c r="O341" s="6"/>
      <c r="P341" s="6"/>
    </row>
    <row r="342" spans="1:16" s="2" customFormat="1" ht="5.0999999999999996" customHeight="1">
      <c r="A342" s="12"/>
      <c r="B342" s="103"/>
      <c r="C342" s="104"/>
      <c r="D342" s="105"/>
      <c r="E342" s="35"/>
      <c r="F342" s="103"/>
      <c r="G342" s="104"/>
      <c r="H342" s="105"/>
      <c r="I342" s="35"/>
      <c r="J342" s="103"/>
      <c r="K342" s="104"/>
      <c r="L342" s="105"/>
      <c r="M342" s="12"/>
      <c r="N342" s="6"/>
      <c r="O342" s="6"/>
      <c r="P342" s="6"/>
    </row>
    <row r="343" spans="1:16" s="2" customFormat="1" ht="12.75" customHeight="1">
      <c r="A343" s="12"/>
      <c r="B343" s="106" t="str">
        <f>CONCATENATE("R$",base!I111)</f>
        <v>R$</v>
      </c>
      <c r="C343" s="107"/>
      <c r="D343" s="108"/>
      <c r="E343" s="35"/>
      <c r="F343" s="106" t="str">
        <f>CONCATENATE("R$",base!I112)</f>
        <v>R$</v>
      </c>
      <c r="G343" s="107"/>
      <c r="H343" s="108"/>
      <c r="I343" s="35"/>
      <c r="J343" s="106" t="str">
        <f>CONCATENATE("R$",base!I113)</f>
        <v>R$</v>
      </c>
      <c r="K343" s="107"/>
      <c r="L343" s="108"/>
      <c r="M343" s="12"/>
      <c r="N343" s="6"/>
      <c r="O343" s="6"/>
      <c r="P343" s="6"/>
    </row>
    <row r="344" spans="1:16" s="2" customFormat="1" ht="25.5" customHeight="1">
      <c r="A344" s="12"/>
      <c r="B344" s="94" t="str">
        <f>CONCATENATE(base!D111," ", "/"," ",base!E111)</f>
        <v xml:space="preserve"> / </v>
      </c>
      <c r="C344" s="95"/>
      <c r="D344" s="96"/>
      <c r="E344" s="35"/>
      <c r="F344" s="94" t="str">
        <f>CONCATENATE(base!D112," ", "/"," ",base!E112)</f>
        <v xml:space="preserve"> / </v>
      </c>
      <c r="G344" s="95"/>
      <c r="H344" s="96"/>
      <c r="I344" s="35"/>
      <c r="J344" s="94" t="str">
        <f>CONCATENATE(base!D113," ", "/"," ",base!E113)</f>
        <v xml:space="preserve"> / </v>
      </c>
      <c r="K344" s="95"/>
      <c r="L344" s="96"/>
      <c r="M344" s="12"/>
      <c r="N344" s="6"/>
      <c r="O344" s="6"/>
      <c r="P344" s="6"/>
    </row>
    <row r="345" spans="1:16" s="2" customFormat="1" ht="25.5" customHeight="1">
      <c r="A345" s="12"/>
      <c r="B345" s="17"/>
      <c r="C345" s="18" t="str">
        <f>LOWER(base!J111)</f>
        <v/>
      </c>
      <c r="D345" s="19"/>
      <c r="E345" s="35"/>
      <c r="F345" s="17"/>
      <c r="G345" s="18" t="str">
        <f>LOWER(base!J112)</f>
        <v/>
      </c>
      <c r="H345" s="19"/>
      <c r="I345" s="35"/>
      <c r="J345" s="17"/>
      <c r="K345" s="18" t="str">
        <f>LOWER(base!J113)</f>
        <v/>
      </c>
      <c r="L345" s="19"/>
      <c r="M345" s="12"/>
      <c r="N345" s="6"/>
      <c r="O345" s="6"/>
      <c r="P345" s="6"/>
    </row>
    <row r="346" spans="1:16" s="2" customFormat="1" ht="5.0999999999999996" customHeight="1">
      <c r="A346" s="12"/>
      <c r="B346" s="97"/>
      <c r="C346" s="98"/>
      <c r="D346" s="99"/>
      <c r="E346" s="35"/>
      <c r="F346" s="97"/>
      <c r="G346" s="98"/>
      <c r="H346" s="99"/>
      <c r="I346" s="35"/>
      <c r="J346" s="97"/>
      <c r="K346" s="98"/>
      <c r="L346" s="99"/>
      <c r="M346" s="12"/>
      <c r="N346" s="6"/>
      <c r="O346" s="6"/>
      <c r="P346" s="6"/>
    </row>
    <row r="347" spans="1:16" s="2" customFormat="1" ht="25.5" customHeight="1">
      <c r="A347" s="12"/>
      <c r="B347" s="22"/>
      <c r="C347" s="23" t="str">
        <f>IF(base!K111 =6, (CONCATENATE(base!K111,  " ",  "meses de experiência")), "primeiro emprego")</f>
        <v>primeiro emprego</v>
      </c>
      <c r="D347" s="24"/>
      <c r="E347" s="35"/>
      <c r="F347" s="22"/>
      <c r="G347" s="23" t="str">
        <f>IF(base!K112 =6, (CONCATENATE(base!K112,  " ",  "meses de experiência")), "primeiro emprego")</f>
        <v>primeiro emprego</v>
      </c>
      <c r="H347" s="24"/>
      <c r="I347" s="35"/>
      <c r="J347" s="22"/>
      <c r="K347" s="23" t="str">
        <f>IF(base!K113 =6, (CONCATENATE(base!K113,  " ",  "meses de experiência")), "primeiro emprego")</f>
        <v>primeiro emprego</v>
      </c>
      <c r="L347" s="24"/>
      <c r="M347" s="12"/>
      <c r="N347" s="6"/>
      <c r="O347" s="6"/>
      <c r="P347" s="6"/>
    </row>
    <row r="348" spans="1:16" s="2" customFormat="1" ht="5.0999999999999996" customHeight="1">
      <c r="A348" s="12"/>
      <c r="B348" s="36"/>
      <c r="C348" s="37"/>
      <c r="D348" s="38"/>
      <c r="E348" s="35"/>
      <c r="F348" s="36"/>
      <c r="G348" s="37"/>
      <c r="H348" s="38"/>
      <c r="I348" s="35"/>
      <c r="J348" s="36"/>
      <c r="K348" s="37"/>
      <c r="L348" s="38"/>
      <c r="M348" s="12"/>
      <c r="N348" s="6"/>
      <c r="O348" s="6"/>
      <c r="P348" s="6"/>
    </row>
    <row r="349" spans="1:16" s="2" customFormat="1" ht="25.5" customHeight="1">
      <c r="A349" s="12"/>
      <c r="B349" s="39"/>
      <c r="C349" s="31" t="str">
        <f>IF(base!L111 = 1, (CONCATENATE(base!L111, " ", "vaga")),(CONCATENATE(base!L111, " ", "vagas")))</f>
        <v xml:space="preserve"> vagas</v>
      </c>
      <c r="D349" s="40" t="str">
        <f>IF(base!C111 = "SIM", "VAGA PCD", " ")</f>
        <v xml:space="preserve"> </v>
      </c>
      <c r="E349" s="35"/>
      <c r="F349" s="39"/>
      <c r="G349" s="31" t="str">
        <f>IF(base!L112 = 1, (CONCATENATE(base!L112, " ", "vaga")),(CONCATENATE(base!L112, " ", "vagas")))</f>
        <v xml:space="preserve"> vagas</v>
      </c>
      <c r="H349" s="40" t="str">
        <f>IF(base!C112 = "SIM", "VAGA PCD", " ")</f>
        <v xml:space="preserve"> </v>
      </c>
      <c r="I349" s="35"/>
      <c r="J349" s="39"/>
      <c r="K349" s="31" t="str">
        <f>IF(base!L113 = 1, (CONCATENATE(base!L113, " ", "vaga")),(CONCATENATE(base!L113, " ", "vagas")))</f>
        <v xml:space="preserve"> vagas</v>
      </c>
      <c r="L349" s="40" t="str">
        <f>IF(base!C113 = "SIM", "VAGA PCD", " ")</f>
        <v xml:space="preserve"> </v>
      </c>
      <c r="M349" s="12"/>
      <c r="N349" s="6"/>
      <c r="O349" s="6"/>
      <c r="P349" s="6"/>
    </row>
    <row r="350" spans="1:16" s="2" customFormat="1" ht="5.0999999999999996" customHeight="1">
      <c r="A350" s="12"/>
      <c r="B350" s="13"/>
      <c r="C350" s="13"/>
      <c r="D350" s="12"/>
      <c r="E350" s="12"/>
      <c r="F350" s="13"/>
      <c r="G350" s="13"/>
      <c r="H350" s="12"/>
      <c r="I350" s="12"/>
      <c r="J350" s="13"/>
      <c r="K350" s="13"/>
      <c r="L350" s="12"/>
      <c r="M350" s="12"/>
      <c r="N350" s="6"/>
      <c r="O350" s="6"/>
      <c r="P350" s="6"/>
    </row>
    <row r="351" spans="1:16" s="2" customFormat="1">
      <c r="A351" s="12"/>
      <c r="B351" s="13"/>
      <c r="C351" s="13"/>
      <c r="D351" s="12"/>
      <c r="E351" s="12"/>
      <c r="F351" s="13"/>
      <c r="G351" s="13"/>
      <c r="H351" s="12"/>
      <c r="I351" s="12"/>
      <c r="J351" s="13"/>
      <c r="K351" s="13"/>
      <c r="L351" s="12"/>
      <c r="M351" s="12"/>
      <c r="N351" s="6"/>
      <c r="O351" s="6"/>
      <c r="P351" s="6"/>
    </row>
    <row r="353" spans="1:16" ht="39.950000000000003" customHeight="1">
      <c r="A353" s="11"/>
      <c r="B353" s="115" t="s">
        <v>22</v>
      </c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"/>
    </row>
    <row r="354" spans="1:16" s="2" customFormat="1" ht="9.9499999999999993" customHeight="1">
      <c r="A354" s="12"/>
      <c r="B354" s="13"/>
      <c r="C354" s="13"/>
      <c r="D354" s="12"/>
      <c r="E354" s="12"/>
      <c r="F354" s="13"/>
      <c r="G354" s="13"/>
      <c r="H354" s="12"/>
      <c r="I354" s="12"/>
      <c r="J354" s="13"/>
      <c r="K354" s="13"/>
      <c r="L354" s="12"/>
      <c r="M354" s="12"/>
      <c r="N354" s="6"/>
      <c r="O354" s="6"/>
      <c r="P354" s="6"/>
    </row>
    <row r="355" spans="1:16" s="4" customFormat="1" ht="30" customHeight="1">
      <c r="A355" s="14"/>
      <c r="B355" s="100" t="str">
        <f>UPPER(base!$B114)</f>
        <v/>
      </c>
      <c r="C355" s="101"/>
      <c r="D355" s="102"/>
      <c r="E355" s="15"/>
      <c r="F355" s="100" t="str">
        <f>UPPER(base!$B115)</f>
        <v/>
      </c>
      <c r="G355" s="101"/>
      <c r="H355" s="102"/>
      <c r="I355" s="15"/>
      <c r="J355" s="100" t="str">
        <f>UPPER(base!$B116)</f>
        <v/>
      </c>
      <c r="K355" s="101"/>
      <c r="L355" s="102"/>
      <c r="M355" s="14"/>
    </row>
    <row r="356" spans="1:16" s="2" customFormat="1" ht="5.0999999999999996" customHeight="1">
      <c r="A356" s="12"/>
      <c r="B356" s="109"/>
      <c r="C356" s="110"/>
      <c r="D356" s="111"/>
      <c r="E356" s="16"/>
      <c r="F356" s="109"/>
      <c r="G356" s="110"/>
      <c r="H356" s="111"/>
      <c r="I356" s="16"/>
      <c r="J356" s="109"/>
      <c r="K356" s="110"/>
      <c r="L356" s="111"/>
      <c r="M356" s="12"/>
      <c r="N356" s="6"/>
      <c r="O356" s="6"/>
      <c r="P356" s="6"/>
    </row>
    <row r="357" spans="1:16" ht="12.75" customHeight="1">
      <c r="A357" s="12"/>
      <c r="B357" s="106" t="str">
        <f>CONCATENATE("R$",base!I114)</f>
        <v>R$</v>
      </c>
      <c r="C357" s="107"/>
      <c r="D357" s="108"/>
      <c r="E357" s="16"/>
      <c r="F357" s="106" t="str">
        <f>CONCATENATE("R$",base!I115)</f>
        <v>R$</v>
      </c>
      <c r="G357" s="107"/>
      <c r="H357" s="108"/>
      <c r="I357" s="16"/>
      <c r="J357" s="106" t="str">
        <f>CONCATENATE("R$",base!I116)</f>
        <v>R$</v>
      </c>
      <c r="K357" s="107"/>
      <c r="L357" s="108"/>
      <c r="M357" s="12"/>
    </row>
    <row r="358" spans="1:16" ht="25.5" customHeight="1">
      <c r="A358" s="12"/>
      <c r="B358" s="94" t="str">
        <f>CONCATENATE(base!D114," ", "/"," ",base!E114)</f>
        <v xml:space="preserve"> / </v>
      </c>
      <c r="C358" s="95"/>
      <c r="D358" s="96"/>
      <c r="E358" s="16"/>
      <c r="F358" s="94" t="str">
        <f>CONCATENATE(base!D115," ", "/"," ",base!E115)</f>
        <v xml:space="preserve"> / </v>
      </c>
      <c r="G358" s="95"/>
      <c r="H358" s="96"/>
      <c r="I358" s="16"/>
      <c r="J358" s="94" t="str">
        <f>CONCATENATE(base!D116," ", "/"," ",base!E116)</f>
        <v xml:space="preserve"> / </v>
      </c>
      <c r="K358" s="95"/>
      <c r="L358" s="96"/>
      <c r="M358" s="12"/>
    </row>
    <row r="359" spans="1:16" ht="25.5" customHeight="1">
      <c r="A359" s="12"/>
      <c r="B359" s="17"/>
      <c r="C359" s="18" t="str">
        <f>LOWER(base!J114)</f>
        <v/>
      </c>
      <c r="D359" s="19"/>
      <c r="E359" s="16"/>
      <c r="F359" s="20"/>
      <c r="G359" s="18" t="str">
        <f>LOWER(base!J115)</f>
        <v/>
      </c>
      <c r="H359" s="21"/>
      <c r="I359" s="16"/>
      <c r="J359" s="20"/>
      <c r="K359" s="18" t="str">
        <f>LOWER(base!J116)</f>
        <v/>
      </c>
      <c r="L359" s="21"/>
      <c r="M359" s="12"/>
    </row>
    <row r="360" spans="1:16" s="2" customFormat="1" ht="5.0999999999999996" customHeight="1">
      <c r="A360" s="12"/>
      <c r="B360" s="97"/>
      <c r="C360" s="98"/>
      <c r="D360" s="99"/>
      <c r="E360" s="16"/>
      <c r="F360" s="112"/>
      <c r="G360" s="113"/>
      <c r="H360" s="114"/>
      <c r="I360" s="16"/>
      <c r="J360" s="112"/>
      <c r="K360" s="113"/>
      <c r="L360" s="114"/>
      <c r="M360" s="12"/>
      <c r="N360" s="6"/>
      <c r="O360" s="6"/>
      <c r="P360" s="6"/>
    </row>
    <row r="361" spans="1:16" ht="25.5" customHeight="1">
      <c r="A361" s="12"/>
      <c r="B361" s="22"/>
      <c r="C361" s="23" t="str">
        <f>IF(base!K114 =6, (CONCATENATE(base!K114,  " ",  "meses de experiência")), "primeiro emprego")</f>
        <v>primeiro emprego</v>
      </c>
      <c r="D361" s="24"/>
      <c r="E361" s="16"/>
      <c r="F361" s="25"/>
      <c r="G361" s="23" t="str">
        <f>IF(base!K115 =6, (CONCATENATE(base!K115,  " ",  "meses de experiência")), "primeiro emprego")</f>
        <v>primeiro emprego</v>
      </c>
      <c r="H361" s="26"/>
      <c r="I361" s="16"/>
      <c r="J361" s="25"/>
      <c r="K361" s="23" t="str">
        <f>IF(base!K116 =6, (CONCATENATE(base!K116,  " ",  "meses de experiência")), "primeiro emprego")</f>
        <v>primeiro emprego</v>
      </c>
      <c r="L361" s="26"/>
      <c r="M361" s="12"/>
    </row>
    <row r="362" spans="1:16" s="2" customFormat="1" ht="5.0999999999999996" customHeight="1">
      <c r="A362" s="12"/>
      <c r="B362" s="27"/>
      <c r="C362" s="28"/>
      <c r="D362" s="29"/>
      <c r="E362" s="16"/>
      <c r="F362" s="27"/>
      <c r="G362" s="28"/>
      <c r="H362" s="29"/>
      <c r="I362" s="16"/>
      <c r="J362" s="27"/>
      <c r="K362" s="28"/>
      <c r="L362" s="29"/>
      <c r="M362" s="12"/>
      <c r="N362" s="6"/>
      <c r="O362" s="6"/>
      <c r="P362" s="6"/>
    </row>
    <row r="363" spans="1:16" ht="25.5" customHeight="1">
      <c r="A363" s="12"/>
      <c r="B363" s="30"/>
      <c r="C363" s="31" t="str">
        <f>IF(base!L114 = 1, (CONCATENATE(base!L114, " ", "vaga")),(CONCATENATE(base!L114, " ", "vagas")))</f>
        <v xml:space="preserve"> vagas</v>
      </c>
      <c r="D363" s="32" t="str">
        <f>IF(base!C114 = "SIM", "VAGA PCD", " ")</f>
        <v xml:space="preserve"> </v>
      </c>
      <c r="E363" s="16"/>
      <c r="F363" s="30"/>
      <c r="G363" s="31" t="str">
        <f>IF(base!L115 = 1, (CONCATENATE(base!L115, " ", "vaga")),(CONCATENATE(base!L115, " ", "vagas")))</f>
        <v xml:space="preserve"> vagas</v>
      </c>
      <c r="H363" s="32" t="str">
        <f>IF(base!C115 = "SIM", "VAGA PCD", " ")</f>
        <v xml:space="preserve"> </v>
      </c>
      <c r="I363" s="16"/>
      <c r="J363" s="30"/>
      <c r="K363" s="31" t="str">
        <f>IF(base!L116 = 1, (CONCATENATE(base!L116, " ", "vaga")),(CONCATENATE(base!L116, " ", "vagas")))</f>
        <v xml:space="preserve"> vagas</v>
      </c>
      <c r="L363" s="32" t="str">
        <f>IF(base!C116 = "SIM", "VAGA PCD", " ")</f>
        <v xml:space="preserve"> </v>
      </c>
      <c r="M363" s="12"/>
    </row>
    <row r="364" spans="1:16" s="2" customFormat="1" ht="9.9499999999999993" customHeight="1">
      <c r="A364" s="12"/>
      <c r="B364" s="33"/>
      <c r="C364" s="33"/>
      <c r="D364" s="16"/>
      <c r="E364" s="16"/>
      <c r="F364" s="33"/>
      <c r="G364" s="33"/>
      <c r="H364" s="16"/>
      <c r="I364" s="16"/>
      <c r="J364" s="33"/>
      <c r="K364" s="33"/>
      <c r="L364" s="16"/>
      <c r="M364" s="12"/>
      <c r="N364" s="6"/>
      <c r="O364" s="6"/>
      <c r="P364" s="6"/>
    </row>
    <row r="365" spans="1:16" ht="30" customHeight="1">
      <c r="A365" s="34"/>
      <c r="B365" s="100" t="str">
        <f>UPPER(base!$B117)</f>
        <v/>
      </c>
      <c r="C365" s="101"/>
      <c r="D365" s="102"/>
      <c r="E365" s="16"/>
      <c r="F365" s="100" t="str">
        <f>UPPER(base!$B118)</f>
        <v/>
      </c>
      <c r="G365" s="101"/>
      <c r="H365" s="102"/>
      <c r="I365" s="16"/>
      <c r="J365" s="100" t="str">
        <f>UPPER(base!$B119)</f>
        <v/>
      </c>
      <c r="K365" s="101"/>
      <c r="L365" s="102"/>
      <c r="M365" s="12"/>
    </row>
    <row r="366" spans="1:16" s="2" customFormat="1" ht="5.0999999999999996" customHeight="1">
      <c r="A366" s="34"/>
      <c r="B366" s="109"/>
      <c r="C366" s="110"/>
      <c r="D366" s="111"/>
      <c r="E366" s="16"/>
      <c r="F366" s="109"/>
      <c r="G366" s="110"/>
      <c r="H366" s="111"/>
      <c r="I366" s="16"/>
      <c r="J366" s="109"/>
      <c r="K366" s="110"/>
      <c r="L366" s="111"/>
      <c r="M366" s="12"/>
      <c r="N366" s="6"/>
      <c r="O366" s="6"/>
      <c r="P366" s="6"/>
    </row>
    <row r="367" spans="1:16" ht="12.75" customHeight="1">
      <c r="A367" s="34"/>
      <c r="B367" s="106" t="str">
        <f>CONCATENATE("R$",base!I117)</f>
        <v>R$</v>
      </c>
      <c r="C367" s="107"/>
      <c r="D367" s="108"/>
      <c r="E367" s="35"/>
      <c r="F367" s="106" t="str">
        <f>CONCATENATE("R$",base!I118)</f>
        <v>R$</v>
      </c>
      <c r="G367" s="107"/>
      <c r="H367" s="108"/>
      <c r="I367" s="35"/>
      <c r="J367" s="106" t="str">
        <f>CONCATENATE("R$",base!I119)</f>
        <v>R$</v>
      </c>
      <c r="K367" s="107"/>
      <c r="L367" s="108"/>
      <c r="M367" s="12"/>
    </row>
    <row r="368" spans="1:16" ht="25.5" customHeight="1">
      <c r="A368" s="34"/>
      <c r="B368" s="94" t="str">
        <f>CONCATENATE(base!D117," ", "/"," ",base!E117)</f>
        <v xml:space="preserve"> / </v>
      </c>
      <c r="C368" s="95"/>
      <c r="D368" s="96"/>
      <c r="E368" s="35"/>
      <c r="F368" s="94" t="str">
        <f>CONCATENATE(base!D118," ", "/"," ",base!E118)</f>
        <v xml:space="preserve"> / </v>
      </c>
      <c r="G368" s="95"/>
      <c r="H368" s="96"/>
      <c r="I368" s="35"/>
      <c r="J368" s="94" t="str">
        <f>CONCATENATE(base!D119," ", "/"," ",base!E119)</f>
        <v xml:space="preserve"> / </v>
      </c>
      <c r="K368" s="95"/>
      <c r="L368" s="96"/>
      <c r="M368" s="12"/>
    </row>
    <row r="369" spans="1:16" ht="25.5" customHeight="1">
      <c r="A369" s="34"/>
      <c r="B369" s="17"/>
      <c r="C369" s="18" t="str">
        <f>LOWER(base!J117)</f>
        <v/>
      </c>
      <c r="D369" s="19"/>
      <c r="E369" s="35"/>
      <c r="F369" s="17"/>
      <c r="G369" s="18" t="str">
        <f>LOWER(base!J118)</f>
        <v/>
      </c>
      <c r="H369" s="19"/>
      <c r="I369" s="35"/>
      <c r="J369" s="17"/>
      <c r="K369" s="18" t="str">
        <f>LOWER(base!J119)</f>
        <v/>
      </c>
      <c r="L369" s="19"/>
      <c r="M369" s="12"/>
    </row>
    <row r="370" spans="1:16" s="2" customFormat="1" ht="5.0999999999999996" customHeight="1">
      <c r="A370" s="34"/>
      <c r="B370" s="97"/>
      <c r="C370" s="98"/>
      <c r="D370" s="99"/>
      <c r="E370" s="35"/>
      <c r="F370" s="97"/>
      <c r="G370" s="98"/>
      <c r="H370" s="99"/>
      <c r="I370" s="35"/>
      <c r="J370" s="97"/>
      <c r="K370" s="98"/>
      <c r="L370" s="99"/>
      <c r="M370" s="12"/>
      <c r="N370" s="6"/>
      <c r="O370" s="6"/>
      <c r="P370" s="6"/>
    </row>
    <row r="371" spans="1:16" ht="25.5" customHeight="1">
      <c r="A371" s="34"/>
      <c r="B371" s="22"/>
      <c r="C371" s="23" t="str">
        <f>IF(base!K117 =6, (CONCATENATE(base!K117,  " ",  "meses de experiência")), "primeiro emprego")</f>
        <v>primeiro emprego</v>
      </c>
      <c r="D371" s="24"/>
      <c r="E371" s="35"/>
      <c r="F371" s="22"/>
      <c r="G371" s="23" t="str">
        <f>IF(base!K118 =6, (CONCATENATE(base!K118,  " ",  "meses de experiência")), "primeiro emprego")</f>
        <v>primeiro emprego</v>
      </c>
      <c r="H371" s="24"/>
      <c r="I371" s="35"/>
      <c r="J371" s="22"/>
      <c r="K371" s="23" t="str">
        <f>IF(base!K119 =6, (CONCATENATE(base!K119,  " ",  "meses de experiência")), "primeiro emprego")</f>
        <v>primeiro emprego</v>
      </c>
      <c r="L371" s="24"/>
      <c r="M371" s="12"/>
    </row>
    <row r="372" spans="1:16" s="2" customFormat="1" ht="5.0999999999999996" customHeight="1">
      <c r="A372" s="34"/>
      <c r="B372" s="36"/>
      <c r="C372" s="37"/>
      <c r="D372" s="38"/>
      <c r="E372" s="35"/>
      <c r="F372" s="36"/>
      <c r="G372" s="37"/>
      <c r="H372" s="38"/>
      <c r="I372" s="35"/>
      <c r="J372" s="36"/>
      <c r="K372" s="37"/>
      <c r="L372" s="38"/>
      <c r="M372" s="12"/>
      <c r="N372" s="6"/>
      <c r="O372" s="6"/>
      <c r="P372" s="6"/>
    </row>
    <row r="373" spans="1:16" ht="25.5" customHeight="1">
      <c r="A373" s="34"/>
      <c r="B373" s="39"/>
      <c r="C373" s="31" t="str">
        <f>IF(base!L117 = 1, (CONCATENATE(base!L117, " ", "vaga")),(CONCATENATE(base!L117, " ", "vagas")))</f>
        <v xml:space="preserve"> vagas</v>
      </c>
      <c r="D373" s="40" t="str">
        <f>IF(base!C117 = "SIM", "VAGA PCD", " ")</f>
        <v xml:space="preserve"> </v>
      </c>
      <c r="E373" s="35"/>
      <c r="F373" s="39"/>
      <c r="G373" s="31" t="str">
        <f>IF(base!L118 = 1, (CONCATENATE(base!L118, " ", "vaga")),(CONCATENATE(base!L118, " ", "vagas")))</f>
        <v xml:space="preserve"> vagas</v>
      </c>
      <c r="H373" s="40" t="str">
        <f>IF(base!C359 = "SIM", "VAGA PCD", " ")</f>
        <v xml:space="preserve"> </v>
      </c>
      <c r="I373" s="35"/>
      <c r="J373" s="39"/>
      <c r="K373" s="31" t="str">
        <f>IF(base!L119 = 1, (CONCATENATE(base!L119, " ", "vaga")),(CONCATENATE(base!L119, " ", "vagas")))</f>
        <v xml:space="preserve"> vagas</v>
      </c>
      <c r="L373" s="40" t="str">
        <f>IF(base!C119 = "SIM", "VAGA PCD", " ")</f>
        <v xml:space="preserve"> </v>
      </c>
      <c r="M373" s="12"/>
    </row>
    <row r="374" spans="1:16" s="2" customFormat="1" ht="9.9499999999999993" customHeight="1">
      <c r="A374" s="12"/>
      <c r="B374" s="41"/>
      <c r="C374" s="41"/>
      <c r="D374" s="35"/>
      <c r="E374" s="35"/>
      <c r="F374" s="41"/>
      <c r="G374" s="41"/>
      <c r="H374" s="35"/>
      <c r="I374" s="35"/>
      <c r="J374" s="41"/>
      <c r="K374" s="41"/>
      <c r="L374" s="35"/>
      <c r="M374" s="12"/>
      <c r="N374" s="6"/>
      <c r="O374" s="6"/>
      <c r="P374" s="6"/>
    </row>
    <row r="375" spans="1:16" s="2" customFormat="1" ht="30" customHeight="1">
      <c r="A375" s="12"/>
      <c r="B375" s="100" t="str">
        <f>UPPER(base!$B120)</f>
        <v/>
      </c>
      <c r="C375" s="101"/>
      <c r="D375" s="102"/>
      <c r="E375" s="35"/>
      <c r="F375" s="100" t="str">
        <f>UPPER(base!$B121)</f>
        <v/>
      </c>
      <c r="G375" s="101"/>
      <c r="H375" s="102"/>
      <c r="I375" s="35"/>
      <c r="J375" s="100" t="str">
        <f>UPPER(base!$B122)</f>
        <v/>
      </c>
      <c r="K375" s="101"/>
      <c r="L375" s="102"/>
      <c r="M375" s="12"/>
      <c r="N375" s="6"/>
      <c r="O375" s="6"/>
      <c r="P375" s="6"/>
    </row>
    <row r="376" spans="1:16" s="2" customFormat="1" ht="5.0999999999999996" customHeight="1">
      <c r="A376" s="12"/>
      <c r="B376" s="103"/>
      <c r="C376" s="104"/>
      <c r="D376" s="105"/>
      <c r="E376" s="35"/>
      <c r="F376" s="103"/>
      <c r="G376" s="104"/>
      <c r="H376" s="105"/>
      <c r="I376" s="35"/>
      <c r="J376" s="103"/>
      <c r="K376" s="104"/>
      <c r="L376" s="105"/>
      <c r="M376" s="12"/>
      <c r="N376" s="6"/>
      <c r="O376" s="6"/>
      <c r="P376" s="6"/>
    </row>
    <row r="377" spans="1:16" s="2" customFormat="1" ht="12.75" customHeight="1">
      <c r="A377" s="12"/>
      <c r="B377" s="106" t="str">
        <f>CONCATENATE("R$",base!I120)</f>
        <v>R$</v>
      </c>
      <c r="C377" s="107"/>
      <c r="D377" s="108"/>
      <c r="E377" s="35"/>
      <c r="F377" s="106" t="str">
        <f>CONCATENATE("R$",base!I121)</f>
        <v>R$</v>
      </c>
      <c r="G377" s="107"/>
      <c r="H377" s="108"/>
      <c r="I377" s="35"/>
      <c r="J377" s="106" t="str">
        <f>CONCATENATE("R$",base!I122)</f>
        <v>R$</v>
      </c>
      <c r="K377" s="107"/>
      <c r="L377" s="108"/>
      <c r="M377" s="12"/>
      <c r="N377" s="6"/>
      <c r="O377" s="6"/>
      <c r="P377" s="6"/>
    </row>
    <row r="378" spans="1:16" s="2" customFormat="1" ht="25.5" customHeight="1">
      <c r="A378" s="12"/>
      <c r="B378" s="94" t="str">
        <f>CONCATENATE(base!D120," ", "/"," ",base!E120)</f>
        <v xml:space="preserve"> / </v>
      </c>
      <c r="C378" s="95"/>
      <c r="D378" s="96"/>
      <c r="E378" s="35"/>
      <c r="F378" s="94" t="str">
        <f>CONCATENATE(base!D121," ", "/"," ",base!E121)</f>
        <v xml:space="preserve"> / </v>
      </c>
      <c r="G378" s="95"/>
      <c r="H378" s="96"/>
      <c r="I378" s="35"/>
      <c r="J378" s="94" t="str">
        <f>CONCATENATE(base!D122," ", "/"," ",base!E122)</f>
        <v xml:space="preserve"> / </v>
      </c>
      <c r="K378" s="95"/>
      <c r="L378" s="96"/>
      <c r="M378" s="12"/>
      <c r="N378" s="6"/>
      <c r="O378" s="6"/>
      <c r="P378" s="6"/>
    </row>
    <row r="379" spans="1:16" s="2" customFormat="1" ht="25.5" customHeight="1">
      <c r="A379" s="12"/>
      <c r="B379" s="17"/>
      <c r="C379" s="18" t="str">
        <f>LOWER(base!J120)</f>
        <v/>
      </c>
      <c r="D379" s="19"/>
      <c r="E379" s="35"/>
      <c r="F379" s="17"/>
      <c r="G379" s="18" t="str">
        <f>LOWER(base!J121)</f>
        <v/>
      </c>
      <c r="H379" s="19"/>
      <c r="I379" s="35"/>
      <c r="J379" s="17"/>
      <c r="K379" s="18" t="str">
        <f>LOWER(base!J122)</f>
        <v/>
      </c>
      <c r="L379" s="19"/>
      <c r="M379" s="12"/>
      <c r="N379" s="6"/>
      <c r="O379" s="6"/>
      <c r="P379" s="6"/>
    </row>
    <row r="380" spans="1:16" s="2" customFormat="1" ht="5.0999999999999996" customHeight="1">
      <c r="A380" s="12"/>
      <c r="B380" s="97"/>
      <c r="C380" s="98"/>
      <c r="D380" s="99"/>
      <c r="E380" s="35"/>
      <c r="F380" s="97"/>
      <c r="G380" s="98"/>
      <c r="H380" s="99"/>
      <c r="I380" s="35"/>
      <c r="J380" s="97"/>
      <c r="K380" s="98"/>
      <c r="L380" s="99"/>
      <c r="M380" s="12"/>
      <c r="N380" s="6"/>
      <c r="O380" s="6"/>
      <c r="P380" s="6"/>
    </row>
    <row r="381" spans="1:16" s="2" customFormat="1" ht="25.5" customHeight="1">
      <c r="A381" s="12"/>
      <c r="B381" s="22"/>
      <c r="C381" s="23" t="str">
        <f>IF(base!K120 =6, (CONCATENATE(base!K120,  " ",  "meses de experiência")), "primeiro emprego")</f>
        <v>primeiro emprego</v>
      </c>
      <c r="D381" s="24"/>
      <c r="E381" s="35"/>
      <c r="F381" s="22"/>
      <c r="G381" s="23" t="str">
        <f>IF(base!K121 =6, (CONCATENATE(base!K121,  " ",  "meses de experiência")), "primeiro emprego")</f>
        <v>primeiro emprego</v>
      </c>
      <c r="H381" s="24"/>
      <c r="I381" s="35"/>
      <c r="J381" s="22"/>
      <c r="K381" s="23" t="str">
        <f>IF(base!K122 =6, (CONCATENATE(base!K122,  " ",  "meses de experiência")), "primeiro emprego")</f>
        <v>primeiro emprego</v>
      </c>
      <c r="L381" s="24"/>
      <c r="M381" s="12"/>
      <c r="N381" s="6"/>
      <c r="O381" s="6"/>
      <c r="P381" s="6"/>
    </row>
    <row r="382" spans="1:16" s="2" customFormat="1" ht="5.0999999999999996" customHeight="1">
      <c r="A382" s="12"/>
      <c r="B382" s="36"/>
      <c r="C382" s="37"/>
      <c r="D382" s="38"/>
      <c r="E382" s="35"/>
      <c r="F382" s="36"/>
      <c r="G382" s="37"/>
      <c r="H382" s="38"/>
      <c r="I382" s="35"/>
      <c r="J382" s="36"/>
      <c r="K382" s="37"/>
      <c r="L382" s="38"/>
      <c r="M382" s="12"/>
      <c r="N382" s="6"/>
      <c r="O382" s="6"/>
      <c r="P382" s="6"/>
    </row>
    <row r="383" spans="1:16" s="2" customFormat="1" ht="25.5" customHeight="1">
      <c r="A383" s="12"/>
      <c r="B383" s="39"/>
      <c r="C383" s="31" t="str">
        <f>IF(base!L120 = 1, (CONCATENATE(base!L120, " ", "vaga")),(CONCATENATE(base!L120, " ", "vagas")))</f>
        <v xml:space="preserve"> vagas</v>
      </c>
      <c r="D383" s="40" t="str">
        <f>IF(base!C120 = "SIM", "VAGA PCD", " ")</f>
        <v xml:space="preserve"> </v>
      </c>
      <c r="E383" s="35"/>
      <c r="F383" s="39"/>
      <c r="G383" s="31" t="str">
        <f>IF(base!L121 = 1, (CONCATENATE(base!L121, " ", "vaga")),(CONCATENATE(base!L121, " ", "vagas")))</f>
        <v xml:space="preserve"> vagas</v>
      </c>
      <c r="H383" s="40" t="str">
        <f>IF(base!C121 = "SIM", "VAGA PCD", " ")</f>
        <v xml:space="preserve"> </v>
      </c>
      <c r="I383" s="35"/>
      <c r="J383" s="39"/>
      <c r="K383" s="31" t="str">
        <f>IF(base!L122 = 1, (CONCATENATE(base!L122, " ", "vaga")),(CONCATENATE(base!L122, " ", "vagas")))</f>
        <v xml:space="preserve"> vagas</v>
      </c>
      <c r="L383" s="40" t="str">
        <f>IF(base!C122 = "SIM", "VAGA PCD", " ")</f>
        <v xml:space="preserve"> </v>
      </c>
      <c r="M383" s="12"/>
      <c r="N383" s="6"/>
      <c r="O383" s="6"/>
      <c r="P383" s="6"/>
    </row>
    <row r="384" spans="1:16" s="2" customFormat="1" ht="9.9499999999999993" customHeight="1">
      <c r="A384" s="12"/>
      <c r="B384" s="41"/>
      <c r="C384" s="41"/>
      <c r="D384" s="35"/>
      <c r="E384" s="35"/>
      <c r="F384" s="41"/>
      <c r="G384" s="41"/>
      <c r="H384" s="35"/>
      <c r="I384" s="35"/>
      <c r="J384" s="41"/>
      <c r="K384" s="41"/>
      <c r="L384" s="35"/>
      <c r="M384" s="12"/>
      <c r="N384" s="6"/>
      <c r="O384" s="6"/>
      <c r="P384" s="6"/>
    </row>
    <row r="385" spans="1:16" s="2" customFormat="1" ht="30" customHeight="1">
      <c r="A385" s="12"/>
      <c r="B385" s="100" t="str">
        <f>UPPER(base!$B123)</f>
        <v/>
      </c>
      <c r="C385" s="101"/>
      <c r="D385" s="102"/>
      <c r="E385" s="35"/>
      <c r="F385" s="100" t="str">
        <f>UPPER(base!$B124)</f>
        <v/>
      </c>
      <c r="G385" s="101"/>
      <c r="H385" s="102"/>
      <c r="I385" s="35"/>
      <c r="J385" s="100" t="str">
        <f>UPPER(base!$B125)</f>
        <v/>
      </c>
      <c r="K385" s="101"/>
      <c r="L385" s="102"/>
      <c r="M385" s="12"/>
      <c r="N385" s="6"/>
      <c r="O385" s="6"/>
      <c r="P385" s="6"/>
    </row>
    <row r="386" spans="1:16" s="2" customFormat="1" ht="5.0999999999999996" customHeight="1">
      <c r="A386" s="12"/>
      <c r="B386" s="103"/>
      <c r="C386" s="104"/>
      <c r="D386" s="105"/>
      <c r="E386" s="35"/>
      <c r="F386" s="103"/>
      <c r="G386" s="104"/>
      <c r="H386" s="105"/>
      <c r="I386" s="35"/>
      <c r="J386" s="103"/>
      <c r="K386" s="104"/>
      <c r="L386" s="105"/>
      <c r="M386" s="12"/>
      <c r="N386" s="6"/>
      <c r="O386" s="6"/>
      <c r="P386" s="6"/>
    </row>
    <row r="387" spans="1:16" s="2" customFormat="1" ht="12.75" customHeight="1">
      <c r="A387" s="12"/>
      <c r="B387" s="106" t="str">
        <f>CONCATENATE("R$",base!I123)</f>
        <v>R$</v>
      </c>
      <c r="C387" s="107"/>
      <c r="D387" s="108"/>
      <c r="E387" s="35"/>
      <c r="F387" s="106" t="str">
        <f>CONCATENATE("R$",base!I124)</f>
        <v>R$</v>
      </c>
      <c r="G387" s="107"/>
      <c r="H387" s="108"/>
      <c r="I387" s="35"/>
      <c r="J387" s="106" t="str">
        <f>CONCATENATE("R$",base!I125)</f>
        <v>R$</v>
      </c>
      <c r="K387" s="107"/>
      <c r="L387" s="108"/>
      <c r="M387" s="12"/>
      <c r="N387" s="6"/>
      <c r="O387" s="6"/>
      <c r="P387" s="6"/>
    </row>
    <row r="388" spans="1:16" s="2" customFormat="1" ht="25.5" customHeight="1">
      <c r="A388" s="12"/>
      <c r="B388" s="94" t="str">
        <f>CONCATENATE(base!D123," ", "/"," ",base!E123)</f>
        <v xml:space="preserve"> / </v>
      </c>
      <c r="C388" s="95"/>
      <c r="D388" s="96"/>
      <c r="E388" s="35"/>
      <c r="F388" s="94" t="str">
        <f>CONCATENATE(base!D124," ", "/"," ",base!E124)</f>
        <v xml:space="preserve"> / </v>
      </c>
      <c r="G388" s="95"/>
      <c r="H388" s="96"/>
      <c r="I388" s="35"/>
      <c r="J388" s="94" t="str">
        <f>CONCATENATE(base!D125," ", "/"," ",base!E125)</f>
        <v xml:space="preserve"> / </v>
      </c>
      <c r="K388" s="95"/>
      <c r="L388" s="96"/>
      <c r="M388" s="12"/>
      <c r="N388" s="6"/>
      <c r="O388" s="6"/>
      <c r="P388" s="6"/>
    </row>
    <row r="389" spans="1:16" s="2" customFormat="1" ht="25.5" customHeight="1">
      <c r="A389" s="12"/>
      <c r="B389" s="17"/>
      <c r="C389" s="18" t="str">
        <f>LOWER(base!J123)</f>
        <v/>
      </c>
      <c r="D389" s="19"/>
      <c r="E389" s="35"/>
      <c r="F389" s="17"/>
      <c r="G389" s="18" t="str">
        <f>LOWER(base!J124)</f>
        <v/>
      </c>
      <c r="H389" s="19"/>
      <c r="I389" s="35"/>
      <c r="J389" s="17"/>
      <c r="K389" s="18" t="str">
        <f>LOWER(base!J125)</f>
        <v/>
      </c>
      <c r="L389" s="19"/>
      <c r="M389" s="12"/>
      <c r="N389" s="6"/>
      <c r="O389" s="6"/>
      <c r="P389" s="6"/>
    </row>
    <row r="390" spans="1:16" s="2" customFormat="1" ht="5.0999999999999996" customHeight="1">
      <c r="A390" s="12"/>
      <c r="B390" s="97"/>
      <c r="C390" s="98"/>
      <c r="D390" s="99"/>
      <c r="E390" s="35"/>
      <c r="F390" s="97"/>
      <c r="G390" s="98"/>
      <c r="H390" s="99"/>
      <c r="I390" s="35"/>
      <c r="J390" s="97"/>
      <c r="K390" s="98"/>
      <c r="L390" s="99"/>
      <c r="M390" s="12"/>
      <c r="N390" s="6"/>
      <c r="O390" s="6"/>
      <c r="P390" s="6"/>
    </row>
    <row r="391" spans="1:16" s="2" customFormat="1" ht="25.5" customHeight="1">
      <c r="A391" s="12"/>
      <c r="B391" s="22"/>
      <c r="C391" s="23" t="str">
        <f>IF(base!K123 =6, (CONCATENATE(base!K123,  " ",  "meses de experiência")), "primeiro emprego")</f>
        <v>primeiro emprego</v>
      </c>
      <c r="D391" s="24"/>
      <c r="E391" s="35"/>
      <c r="F391" s="22"/>
      <c r="G391" s="23" t="str">
        <f>IF(base!K124 =6, (CONCATENATE(base!K124,  " ",  "meses de experiência")), "primeiro emprego")</f>
        <v>primeiro emprego</v>
      </c>
      <c r="H391" s="24"/>
      <c r="I391" s="35"/>
      <c r="J391" s="22"/>
      <c r="K391" s="23" t="str">
        <f>IF(base!K125 =6, (CONCATENATE(base!K125,  " ",  "meses de experiência")), "primeiro emprego")</f>
        <v>primeiro emprego</v>
      </c>
      <c r="L391" s="24"/>
      <c r="M391" s="12"/>
      <c r="N391" s="6"/>
      <c r="O391" s="6"/>
      <c r="P391" s="6"/>
    </row>
    <row r="392" spans="1:16" s="2" customFormat="1" ht="5.0999999999999996" customHeight="1">
      <c r="A392" s="12"/>
      <c r="B392" s="36"/>
      <c r="C392" s="37"/>
      <c r="D392" s="38"/>
      <c r="E392" s="35"/>
      <c r="F392" s="36"/>
      <c r="G392" s="37"/>
      <c r="H392" s="38"/>
      <c r="I392" s="35"/>
      <c r="J392" s="36"/>
      <c r="K392" s="37"/>
      <c r="L392" s="38"/>
      <c r="M392" s="12"/>
      <c r="N392" s="6"/>
      <c r="O392" s="6"/>
      <c r="P392" s="6"/>
    </row>
    <row r="393" spans="1:16" s="2" customFormat="1" ht="25.5" customHeight="1">
      <c r="A393" s="12"/>
      <c r="B393" s="39"/>
      <c r="C393" s="31" t="str">
        <f>IF(base!L123 = 1, (CONCATENATE(base!L123, " ", "vaga")),(CONCATENATE(base!L123, " ", "vagas")))</f>
        <v xml:space="preserve"> vagas</v>
      </c>
      <c r="D393" s="40" t="str">
        <f>IF(base!C123 = "SIM", "VAGA PCD", " ")</f>
        <v xml:space="preserve"> </v>
      </c>
      <c r="E393" s="35"/>
      <c r="F393" s="39"/>
      <c r="G393" s="31" t="str">
        <f>IF(base!L124 = 1, (CONCATENATE(base!L124, " ", "vaga")),(CONCATENATE(base!L124, " ", "vagas")))</f>
        <v xml:space="preserve"> vagas</v>
      </c>
      <c r="H393" s="40" t="str">
        <f>IF(base!C124 = "SIM", "VAGA PCD", " ")</f>
        <v xml:space="preserve"> </v>
      </c>
      <c r="I393" s="35"/>
      <c r="J393" s="39"/>
      <c r="K393" s="31" t="str">
        <f>IF(base!L125 = 1, (CONCATENATE(base!L125, " ", "vaga")),(CONCATENATE(base!L125, " ", "vagas")))</f>
        <v xml:space="preserve"> vagas</v>
      </c>
      <c r="L393" s="40" t="str">
        <f>IF(base!C125 = "SIM", "VAGA PCD", " ")</f>
        <v xml:space="preserve"> </v>
      </c>
      <c r="M393" s="12"/>
      <c r="N393" s="6"/>
      <c r="O393" s="6"/>
      <c r="P393" s="6"/>
    </row>
    <row r="394" spans="1:16" s="2" customFormat="1" ht="5.0999999999999996" customHeight="1">
      <c r="A394" s="12"/>
      <c r="B394" s="13"/>
      <c r="C394" s="13"/>
      <c r="D394" s="12"/>
      <c r="E394" s="12"/>
      <c r="F394" s="13"/>
      <c r="G394" s="13"/>
      <c r="H394" s="12"/>
      <c r="I394" s="12"/>
      <c r="J394" s="13"/>
      <c r="K394" s="13"/>
      <c r="L394" s="12"/>
      <c r="M394" s="12"/>
      <c r="N394" s="6"/>
      <c r="O394" s="6"/>
      <c r="P394" s="6"/>
    </row>
    <row r="395" spans="1:16" s="2" customFormat="1">
      <c r="A395" s="12"/>
      <c r="B395" s="13"/>
      <c r="C395" s="13"/>
      <c r="D395" s="12"/>
      <c r="E395" s="12"/>
      <c r="F395" s="13"/>
      <c r="G395" s="13"/>
      <c r="H395" s="12"/>
      <c r="I395" s="12"/>
      <c r="J395" s="13"/>
      <c r="K395" s="13"/>
      <c r="L395" s="12"/>
      <c r="M395" s="12"/>
      <c r="N395" s="6"/>
      <c r="O395" s="6"/>
      <c r="P395" s="6"/>
    </row>
  </sheetData>
  <sheetProtection password="E62F" sheet="1" objects="1" scenarios="1" selectLockedCells="1" selectUnlockedCells="1"/>
  <mergeCells count="549">
    <mergeCell ref="B168:D168"/>
    <mergeCell ref="F168:H168"/>
    <mergeCell ref="J168:L168"/>
    <mergeCell ref="B170:D170"/>
    <mergeCell ref="F170:H170"/>
    <mergeCell ref="J170:L170"/>
    <mergeCell ref="B166:D166"/>
    <mergeCell ref="F166:H166"/>
    <mergeCell ref="J166:L166"/>
    <mergeCell ref="B167:D167"/>
    <mergeCell ref="F167:H167"/>
    <mergeCell ref="J167:L167"/>
    <mergeCell ref="B160:D160"/>
    <mergeCell ref="F160:H160"/>
    <mergeCell ref="J160:L160"/>
    <mergeCell ref="B165:D165"/>
    <mergeCell ref="F165:H165"/>
    <mergeCell ref="J165:L165"/>
    <mergeCell ref="B157:D157"/>
    <mergeCell ref="F157:H157"/>
    <mergeCell ref="J157:L157"/>
    <mergeCell ref="B158:D158"/>
    <mergeCell ref="F158:H158"/>
    <mergeCell ref="J158:L158"/>
    <mergeCell ref="B155:D155"/>
    <mergeCell ref="F155:H155"/>
    <mergeCell ref="J155:L155"/>
    <mergeCell ref="B156:D156"/>
    <mergeCell ref="F156:H156"/>
    <mergeCell ref="J156:L156"/>
    <mergeCell ref="B148:D148"/>
    <mergeCell ref="F148:H148"/>
    <mergeCell ref="J148:L148"/>
    <mergeCell ref="B150:D150"/>
    <mergeCell ref="F150:H150"/>
    <mergeCell ref="J150:L150"/>
    <mergeCell ref="B146:D146"/>
    <mergeCell ref="F146:H146"/>
    <mergeCell ref="J146:L146"/>
    <mergeCell ref="B147:D147"/>
    <mergeCell ref="F147:H147"/>
    <mergeCell ref="J147:L147"/>
    <mergeCell ref="B140:D140"/>
    <mergeCell ref="F140:H140"/>
    <mergeCell ref="J140:L140"/>
    <mergeCell ref="B145:D145"/>
    <mergeCell ref="F145:H145"/>
    <mergeCell ref="J145:L145"/>
    <mergeCell ref="B137:D137"/>
    <mergeCell ref="F137:H137"/>
    <mergeCell ref="J137:L137"/>
    <mergeCell ref="B138:D138"/>
    <mergeCell ref="F138:H138"/>
    <mergeCell ref="J138:L138"/>
    <mergeCell ref="B133:L133"/>
    <mergeCell ref="B135:D135"/>
    <mergeCell ref="F135:H135"/>
    <mergeCell ref="J135:L135"/>
    <mergeCell ref="B136:D136"/>
    <mergeCell ref="F136:H136"/>
    <mergeCell ref="J136:L136"/>
    <mergeCell ref="B124:D124"/>
    <mergeCell ref="F124:H124"/>
    <mergeCell ref="J124:L124"/>
    <mergeCell ref="B126:D126"/>
    <mergeCell ref="F126:H126"/>
    <mergeCell ref="J126:L126"/>
    <mergeCell ref="B122:D122"/>
    <mergeCell ref="F122:H122"/>
    <mergeCell ref="J122:L122"/>
    <mergeCell ref="B123:D123"/>
    <mergeCell ref="F123:H123"/>
    <mergeCell ref="J123:L123"/>
    <mergeCell ref="B116:D116"/>
    <mergeCell ref="F116:H116"/>
    <mergeCell ref="J116:L116"/>
    <mergeCell ref="B121:D121"/>
    <mergeCell ref="F121:H121"/>
    <mergeCell ref="J121:L121"/>
    <mergeCell ref="B113:D113"/>
    <mergeCell ref="F113:H113"/>
    <mergeCell ref="J113:L113"/>
    <mergeCell ref="B114:D114"/>
    <mergeCell ref="F114:H114"/>
    <mergeCell ref="J114:L114"/>
    <mergeCell ref="B111:D111"/>
    <mergeCell ref="F111:H111"/>
    <mergeCell ref="J111:L111"/>
    <mergeCell ref="B112:D112"/>
    <mergeCell ref="F112:H112"/>
    <mergeCell ref="J112:L112"/>
    <mergeCell ref="B104:D104"/>
    <mergeCell ref="F104:H104"/>
    <mergeCell ref="J104:L104"/>
    <mergeCell ref="B106:D106"/>
    <mergeCell ref="F106:H106"/>
    <mergeCell ref="J106:L106"/>
    <mergeCell ref="B102:D102"/>
    <mergeCell ref="F102:H102"/>
    <mergeCell ref="J102:L102"/>
    <mergeCell ref="B103:D103"/>
    <mergeCell ref="F103:H103"/>
    <mergeCell ref="J103:L103"/>
    <mergeCell ref="B96:D96"/>
    <mergeCell ref="F96:H96"/>
    <mergeCell ref="J96:L96"/>
    <mergeCell ref="B101:D101"/>
    <mergeCell ref="F101:H101"/>
    <mergeCell ref="J101:L101"/>
    <mergeCell ref="B93:D93"/>
    <mergeCell ref="F93:H93"/>
    <mergeCell ref="J93:L93"/>
    <mergeCell ref="B94:D94"/>
    <mergeCell ref="F94:H94"/>
    <mergeCell ref="J94:L94"/>
    <mergeCell ref="B89:L89"/>
    <mergeCell ref="B91:D91"/>
    <mergeCell ref="F91:H91"/>
    <mergeCell ref="J91:L91"/>
    <mergeCell ref="B92:D92"/>
    <mergeCell ref="F92:H92"/>
    <mergeCell ref="J92:L92"/>
    <mergeCell ref="B80:D80"/>
    <mergeCell ref="F80:H80"/>
    <mergeCell ref="J80:L80"/>
    <mergeCell ref="B82:D82"/>
    <mergeCell ref="F82:H82"/>
    <mergeCell ref="J82:L82"/>
    <mergeCell ref="B78:D78"/>
    <mergeCell ref="F78:H78"/>
    <mergeCell ref="J78:L78"/>
    <mergeCell ref="B79:D79"/>
    <mergeCell ref="F79:H79"/>
    <mergeCell ref="J79:L79"/>
    <mergeCell ref="B72:D72"/>
    <mergeCell ref="F72:H72"/>
    <mergeCell ref="J72:L72"/>
    <mergeCell ref="B77:D77"/>
    <mergeCell ref="F77:H77"/>
    <mergeCell ref="J77:L77"/>
    <mergeCell ref="B69:D69"/>
    <mergeCell ref="F69:H69"/>
    <mergeCell ref="J69:L69"/>
    <mergeCell ref="B70:D70"/>
    <mergeCell ref="F70:H70"/>
    <mergeCell ref="J70:L70"/>
    <mergeCell ref="B67:D67"/>
    <mergeCell ref="F67:H67"/>
    <mergeCell ref="J67:L67"/>
    <mergeCell ref="B68:D68"/>
    <mergeCell ref="F68:H68"/>
    <mergeCell ref="J68:L68"/>
    <mergeCell ref="B60:D60"/>
    <mergeCell ref="F60:H60"/>
    <mergeCell ref="J60:L60"/>
    <mergeCell ref="B62:D62"/>
    <mergeCell ref="F62:H62"/>
    <mergeCell ref="J62:L62"/>
    <mergeCell ref="B58:D58"/>
    <mergeCell ref="F58:H58"/>
    <mergeCell ref="J58:L58"/>
    <mergeCell ref="B59:D59"/>
    <mergeCell ref="F59:H59"/>
    <mergeCell ref="J59:L59"/>
    <mergeCell ref="B52:D52"/>
    <mergeCell ref="F52:H52"/>
    <mergeCell ref="J52:L52"/>
    <mergeCell ref="B57:D57"/>
    <mergeCell ref="F57:H57"/>
    <mergeCell ref="J57:L57"/>
    <mergeCell ref="B49:D49"/>
    <mergeCell ref="F49:H49"/>
    <mergeCell ref="J49:L49"/>
    <mergeCell ref="B50:D50"/>
    <mergeCell ref="F50:H50"/>
    <mergeCell ref="J50:L50"/>
    <mergeCell ref="B48:D48"/>
    <mergeCell ref="F48:H48"/>
    <mergeCell ref="J48:L48"/>
    <mergeCell ref="B47:D47"/>
    <mergeCell ref="F47:H47"/>
    <mergeCell ref="J47:L47"/>
    <mergeCell ref="B45:L45"/>
    <mergeCell ref="J13:L13"/>
    <mergeCell ref="B1:L1"/>
    <mergeCell ref="J3:L3"/>
    <mergeCell ref="J4:L4"/>
    <mergeCell ref="J5:L5"/>
    <mergeCell ref="J6:L6"/>
    <mergeCell ref="J8:L8"/>
    <mergeCell ref="B3:D3"/>
    <mergeCell ref="B5:D5"/>
    <mergeCell ref="B4:D4"/>
    <mergeCell ref="B14:D14"/>
    <mergeCell ref="F14:H14"/>
    <mergeCell ref="F3:H3"/>
    <mergeCell ref="F4:H4"/>
    <mergeCell ref="F5:H5"/>
    <mergeCell ref="F6:H6"/>
    <mergeCell ref="F8:H8"/>
    <mergeCell ref="B6:D6"/>
    <mergeCell ref="B8:D8"/>
    <mergeCell ref="B13:D13"/>
    <mergeCell ref="F13:H13"/>
    <mergeCell ref="J14:L14"/>
    <mergeCell ref="B15:D15"/>
    <mergeCell ref="F15:H15"/>
    <mergeCell ref="J15:L15"/>
    <mergeCell ref="B16:D16"/>
    <mergeCell ref="F16:H16"/>
    <mergeCell ref="J16:L16"/>
    <mergeCell ref="B18:D18"/>
    <mergeCell ref="F18:H18"/>
    <mergeCell ref="J18:L18"/>
    <mergeCell ref="B23:D23"/>
    <mergeCell ref="F23:H23"/>
    <mergeCell ref="J23:L23"/>
    <mergeCell ref="B24:D24"/>
    <mergeCell ref="F24:H24"/>
    <mergeCell ref="J24:L24"/>
    <mergeCell ref="B25:D25"/>
    <mergeCell ref="F25:H25"/>
    <mergeCell ref="J25:L25"/>
    <mergeCell ref="B26:D26"/>
    <mergeCell ref="F26:H26"/>
    <mergeCell ref="J26:L26"/>
    <mergeCell ref="B28:D28"/>
    <mergeCell ref="F28:H28"/>
    <mergeCell ref="J28:L28"/>
    <mergeCell ref="B33:D33"/>
    <mergeCell ref="F33:H33"/>
    <mergeCell ref="J33:L33"/>
    <mergeCell ref="B34:D34"/>
    <mergeCell ref="F34:H34"/>
    <mergeCell ref="J34:L34"/>
    <mergeCell ref="B38:D38"/>
    <mergeCell ref="F38:H38"/>
    <mergeCell ref="J38:L38"/>
    <mergeCell ref="B35:D35"/>
    <mergeCell ref="F35:H35"/>
    <mergeCell ref="J35:L35"/>
    <mergeCell ref="B36:D36"/>
    <mergeCell ref="F36:H36"/>
    <mergeCell ref="J36:L36"/>
    <mergeCell ref="B177:L177"/>
    <mergeCell ref="B179:D179"/>
    <mergeCell ref="F179:H179"/>
    <mergeCell ref="J179:L179"/>
    <mergeCell ref="B180:D180"/>
    <mergeCell ref="F180:H180"/>
    <mergeCell ref="J180:L180"/>
    <mergeCell ref="B181:D181"/>
    <mergeCell ref="F181:H181"/>
    <mergeCell ref="J181:L181"/>
    <mergeCell ref="B182:D182"/>
    <mergeCell ref="F182:H182"/>
    <mergeCell ref="J182:L182"/>
    <mergeCell ref="B184:D184"/>
    <mergeCell ref="F184:H184"/>
    <mergeCell ref="J184:L184"/>
    <mergeCell ref="B189:D189"/>
    <mergeCell ref="F189:H189"/>
    <mergeCell ref="J189:L189"/>
    <mergeCell ref="B190:D190"/>
    <mergeCell ref="F190:H190"/>
    <mergeCell ref="J190:L190"/>
    <mergeCell ref="B191:D191"/>
    <mergeCell ref="F191:H191"/>
    <mergeCell ref="J191:L191"/>
    <mergeCell ref="B192:D192"/>
    <mergeCell ref="F192:H192"/>
    <mergeCell ref="J192:L192"/>
    <mergeCell ref="B194:D194"/>
    <mergeCell ref="F194:H194"/>
    <mergeCell ref="J194:L194"/>
    <mergeCell ref="B199:D199"/>
    <mergeCell ref="F199:H199"/>
    <mergeCell ref="J199:L199"/>
    <mergeCell ref="B200:D200"/>
    <mergeCell ref="F200:H200"/>
    <mergeCell ref="J200:L200"/>
    <mergeCell ref="B201:D201"/>
    <mergeCell ref="F201:H201"/>
    <mergeCell ref="J201:L201"/>
    <mergeCell ref="B202:D202"/>
    <mergeCell ref="F202:H202"/>
    <mergeCell ref="J202:L202"/>
    <mergeCell ref="B204:D204"/>
    <mergeCell ref="F204:H204"/>
    <mergeCell ref="J204:L204"/>
    <mergeCell ref="B209:D209"/>
    <mergeCell ref="F209:H209"/>
    <mergeCell ref="J209:L209"/>
    <mergeCell ref="B210:D210"/>
    <mergeCell ref="F210:H210"/>
    <mergeCell ref="J210:L210"/>
    <mergeCell ref="B211:D211"/>
    <mergeCell ref="F211:H211"/>
    <mergeCell ref="J211:L211"/>
    <mergeCell ref="B212:D212"/>
    <mergeCell ref="F212:H212"/>
    <mergeCell ref="J212:L212"/>
    <mergeCell ref="B214:D214"/>
    <mergeCell ref="F214:H214"/>
    <mergeCell ref="J214:L214"/>
    <mergeCell ref="B221:L221"/>
    <mergeCell ref="B223:D223"/>
    <mergeCell ref="F223:H223"/>
    <mergeCell ref="J223:L223"/>
    <mergeCell ref="B224:D224"/>
    <mergeCell ref="F224:H224"/>
    <mergeCell ref="J224:L224"/>
    <mergeCell ref="B225:D225"/>
    <mergeCell ref="F225:H225"/>
    <mergeCell ref="J225:L225"/>
    <mergeCell ref="B226:D226"/>
    <mergeCell ref="F226:H226"/>
    <mergeCell ref="J226:L226"/>
    <mergeCell ref="B228:D228"/>
    <mergeCell ref="F228:H228"/>
    <mergeCell ref="J228:L228"/>
    <mergeCell ref="B233:D233"/>
    <mergeCell ref="F233:H233"/>
    <mergeCell ref="J233:L233"/>
    <mergeCell ref="B234:D234"/>
    <mergeCell ref="F234:H234"/>
    <mergeCell ref="J234:L234"/>
    <mergeCell ref="B235:D235"/>
    <mergeCell ref="F235:H235"/>
    <mergeCell ref="J235:L235"/>
    <mergeCell ref="B236:D236"/>
    <mergeCell ref="F236:H236"/>
    <mergeCell ref="J236:L236"/>
    <mergeCell ref="B238:D238"/>
    <mergeCell ref="F238:H238"/>
    <mergeCell ref="J238:L238"/>
    <mergeCell ref="B243:D243"/>
    <mergeCell ref="F243:H243"/>
    <mergeCell ref="J243:L243"/>
    <mergeCell ref="B244:D244"/>
    <mergeCell ref="F244:H244"/>
    <mergeCell ref="J244:L244"/>
    <mergeCell ref="B245:D245"/>
    <mergeCell ref="F245:H245"/>
    <mergeCell ref="J245:L245"/>
    <mergeCell ref="B246:D246"/>
    <mergeCell ref="F246:H246"/>
    <mergeCell ref="J246:L246"/>
    <mergeCell ref="B248:D248"/>
    <mergeCell ref="F248:H248"/>
    <mergeCell ref="J248:L248"/>
    <mergeCell ref="B253:D253"/>
    <mergeCell ref="F253:H253"/>
    <mergeCell ref="J253:L253"/>
    <mergeCell ref="B254:D254"/>
    <mergeCell ref="F254:H254"/>
    <mergeCell ref="J254:L254"/>
    <mergeCell ref="B255:D255"/>
    <mergeCell ref="F255:H255"/>
    <mergeCell ref="J255:L255"/>
    <mergeCell ref="B256:D256"/>
    <mergeCell ref="F256:H256"/>
    <mergeCell ref="J256:L256"/>
    <mergeCell ref="B258:D258"/>
    <mergeCell ref="F258:H258"/>
    <mergeCell ref="J258:L258"/>
    <mergeCell ref="B282:D282"/>
    <mergeCell ref="F282:H282"/>
    <mergeCell ref="J282:L282"/>
    <mergeCell ref="B265:L265"/>
    <mergeCell ref="B267:D267"/>
    <mergeCell ref="F267:H267"/>
    <mergeCell ref="J267:L267"/>
    <mergeCell ref="B268:D268"/>
    <mergeCell ref="F268:H268"/>
    <mergeCell ref="J268:L268"/>
    <mergeCell ref="B269:D269"/>
    <mergeCell ref="F269:H269"/>
    <mergeCell ref="J269:L269"/>
    <mergeCell ref="B270:D270"/>
    <mergeCell ref="F270:H270"/>
    <mergeCell ref="J270:L270"/>
    <mergeCell ref="B272:D272"/>
    <mergeCell ref="F272:H272"/>
    <mergeCell ref="J272:L272"/>
    <mergeCell ref="B277:D277"/>
    <mergeCell ref="F277:H277"/>
    <mergeCell ref="B309:L309"/>
    <mergeCell ref="B311:D311"/>
    <mergeCell ref="F311:H311"/>
    <mergeCell ref="J311:L311"/>
    <mergeCell ref="B297:D297"/>
    <mergeCell ref="F297:H297"/>
    <mergeCell ref="J297:L297"/>
    <mergeCell ref="B302:D302"/>
    <mergeCell ref="F302:H302"/>
    <mergeCell ref="J302:L302"/>
    <mergeCell ref="B300:D300"/>
    <mergeCell ref="F300:H300"/>
    <mergeCell ref="J300:L300"/>
    <mergeCell ref="B314:D314"/>
    <mergeCell ref="F314:H314"/>
    <mergeCell ref="J314:L314"/>
    <mergeCell ref="B316:D316"/>
    <mergeCell ref="F316:H316"/>
    <mergeCell ref="J316:L316"/>
    <mergeCell ref="B312:D312"/>
    <mergeCell ref="F312:H312"/>
    <mergeCell ref="J312:L312"/>
    <mergeCell ref="B313:D313"/>
    <mergeCell ref="F313:H313"/>
    <mergeCell ref="J313:L313"/>
    <mergeCell ref="J277:L277"/>
    <mergeCell ref="B278:D278"/>
    <mergeCell ref="F278:H278"/>
    <mergeCell ref="J278:L278"/>
    <mergeCell ref="B279:D279"/>
    <mergeCell ref="F279:H279"/>
    <mergeCell ref="J279:L279"/>
    <mergeCell ref="B280:D280"/>
    <mergeCell ref="F280:H280"/>
    <mergeCell ref="J280:L280"/>
    <mergeCell ref="B288:D288"/>
    <mergeCell ref="F288:H288"/>
    <mergeCell ref="J288:L288"/>
    <mergeCell ref="B289:D289"/>
    <mergeCell ref="F289:H289"/>
    <mergeCell ref="J289:L289"/>
    <mergeCell ref="B287:D287"/>
    <mergeCell ref="F287:H287"/>
    <mergeCell ref="J287:L287"/>
    <mergeCell ref="B290:D290"/>
    <mergeCell ref="F290:H290"/>
    <mergeCell ref="J290:L290"/>
    <mergeCell ref="B298:D298"/>
    <mergeCell ref="F298:H298"/>
    <mergeCell ref="J298:L298"/>
    <mergeCell ref="B299:D299"/>
    <mergeCell ref="F299:H299"/>
    <mergeCell ref="J299:L299"/>
    <mergeCell ref="B292:D292"/>
    <mergeCell ref="F292:H292"/>
    <mergeCell ref="J292:L292"/>
    <mergeCell ref="B321:D321"/>
    <mergeCell ref="F321:H321"/>
    <mergeCell ref="J321:L321"/>
    <mergeCell ref="B322:D322"/>
    <mergeCell ref="F322:H322"/>
    <mergeCell ref="J322:L322"/>
    <mergeCell ref="B323:D323"/>
    <mergeCell ref="F323:H323"/>
    <mergeCell ref="J323:L323"/>
    <mergeCell ref="B324:D324"/>
    <mergeCell ref="F324:H324"/>
    <mergeCell ref="J324:L324"/>
    <mergeCell ref="B326:D326"/>
    <mergeCell ref="F326:H326"/>
    <mergeCell ref="J326:L326"/>
    <mergeCell ref="B331:D331"/>
    <mergeCell ref="F331:H331"/>
    <mergeCell ref="J331:L331"/>
    <mergeCell ref="B332:D332"/>
    <mergeCell ref="F332:H332"/>
    <mergeCell ref="J332:L332"/>
    <mergeCell ref="B333:D333"/>
    <mergeCell ref="F333:H333"/>
    <mergeCell ref="J333:L333"/>
    <mergeCell ref="B334:D334"/>
    <mergeCell ref="F334:H334"/>
    <mergeCell ref="J334:L334"/>
    <mergeCell ref="B336:D336"/>
    <mergeCell ref="F336:H336"/>
    <mergeCell ref="J336:L336"/>
    <mergeCell ref="B341:D341"/>
    <mergeCell ref="F341:H341"/>
    <mergeCell ref="J341:L341"/>
    <mergeCell ref="B342:D342"/>
    <mergeCell ref="F342:H342"/>
    <mergeCell ref="J342:L342"/>
    <mergeCell ref="B343:D343"/>
    <mergeCell ref="F343:H343"/>
    <mergeCell ref="J343:L343"/>
    <mergeCell ref="B344:D344"/>
    <mergeCell ref="F344:H344"/>
    <mergeCell ref="J344:L344"/>
    <mergeCell ref="B346:D346"/>
    <mergeCell ref="F346:H346"/>
    <mergeCell ref="J346:L346"/>
    <mergeCell ref="B353:L353"/>
    <mergeCell ref="B355:D355"/>
    <mergeCell ref="F355:H355"/>
    <mergeCell ref="J355:L355"/>
    <mergeCell ref="B356:D356"/>
    <mergeCell ref="F356:H356"/>
    <mergeCell ref="J356:L356"/>
    <mergeCell ref="B357:D357"/>
    <mergeCell ref="F357:H357"/>
    <mergeCell ref="J357:L357"/>
    <mergeCell ref="B358:D358"/>
    <mergeCell ref="F358:H358"/>
    <mergeCell ref="J358:L358"/>
    <mergeCell ref="B360:D360"/>
    <mergeCell ref="F360:H360"/>
    <mergeCell ref="J360:L360"/>
    <mergeCell ref="B365:D365"/>
    <mergeCell ref="F365:H365"/>
    <mergeCell ref="J365:L365"/>
    <mergeCell ref="B366:D366"/>
    <mergeCell ref="F366:H366"/>
    <mergeCell ref="J366:L366"/>
    <mergeCell ref="B367:D367"/>
    <mergeCell ref="F367:H367"/>
    <mergeCell ref="J367:L367"/>
    <mergeCell ref="B368:D368"/>
    <mergeCell ref="F368:H368"/>
    <mergeCell ref="J368:L368"/>
    <mergeCell ref="B370:D370"/>
    <mergeCell ref="F370:H370"/>
    <mergeCell ref="J370:L370"/>
    <mergeCell ref="B375:D375"/>
    <mergeCell ref="F375:H375"/>
    <mergeCell ref="J375:L375"/>
    <mergeCell ref="B376:D376"/>
    <mergeCell ref="F376:H376"/>
    <mergeCell ref="J376:L376"/>
    <mergeCell ref="B377:D377"/>
    <mergeCell ref="F377:H377"/>
    <mergeCell ref="J377:L377"/>
    <mergeCell ref="B378:D378"/>
    <mergeCell ref="F378:H378"/>
    <mergeCell ref="J378:L378"/>
    <mergeCell ref="B380:D380"/>
    <mergeCell ref="F380:H380"/>
    <mergeCell ref="J380:L380"/>
    <mergeCell ref="B388:D388"/>
    <mergeCell ref="F388:H388"/>
    <mergeCell ref="J388:L388"/>
    <mergeCell ref="B390:D390"/>
    <mergeCell ref="F390:H390"/>
    <mergeCell ref="J390:L390"/>
    <mergeCell ref="B385:D385"/>
    <mergeCell ref="F385:H385"/>
    <mergeCell ref="J385:L385"/>
    <mergeCell ref="B386:D386"/>
    <mergeCell ref="F386:H386"/>
    <mergeCell ref="J386:L386"/>
    <mergeCell ref="B387:D387"/>
    <mergeCell ref="F387:H387"/>
    <mergeCell ref="J387:L387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5"/>
  <sheetViews>
    <sheetView showGridLines="0" topLeftCell="A8" workbookViewId="0">
      <selection activeCell="B16" sqref="B16"/>
    </sheetView>
  </sheetViews>
  <sheetFormatPr defaultColWidth="14.42578125" defaultRowHeight="15.75" customHeight="1"/>
  <cols>
    <col min="1" max="1" width="3.85546875" customWidth="1"/>
    <col min="2" max="2" width="43.85546875" customWidth="1"/>
    <col min="3" max="4" width="20.7109375" customWidth="1"/>
    <col min="5" max="5" width="21.5703125" customWidth="1"/>
    <col min="6" max="6" width="10" customWidth="1"/>
    <col min="7" max="7" width="10.5703125" customWidth="1"/>
    <col min="8" max="8" width="11.5703125" customWidth="1"/>
    <col min="9" max="9" width="15.85546875" customWidth="1"/>
    <col min="10" max="10" width="31" customWidth="1"/>
    <col min="11" max="11" width="15.7109375" customWidth="1"/>
    <col min="12" max="12" width="7.5703125" customWidth="1"/>
    <col min="13" max="13" width="27.85546875" customWidth="1"/>
    <col min="14" max="14" width="6.7109375" customWidth="1"/>
    <col min="15" max="19" width="11" customWidth="1"/>
  </cols>
  <sheetData>
    <row r="1" spans="1:14" ht="12.75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</row>
    <row r="2" spans="1:14" ht="15.75" customHeight="1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</row>
    <row r="3" spans="1:14" ht="15.75" customHeight="1">
      <c r="A3" s="117"/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 spans="1:14" ht="15.75" customHeight="1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</row>
    <row r="5" spans="1:14" ht="15.75" customHeight="1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 spans="1:14" s="3" customFormat="1" ht="9.9499999999999993" customHeight="1">
      <c r="A6" s="120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</row>
    <row r="7" spans="1:14" ht="9.9499999999999993" customHeight="1">
      <c r="A7" s="64" t="s">
        <v>1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</row>
    <row r="8" spans="1:14" ht="9.9499999999999993" customHeight="1">
      <c r="A8" s="64" t="s">
        <v>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</row>
    <row r="9" spans="1:14" ht="9.9499999999999993" customHeight="1">
      <c r="A9" s="118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</row>
    <row r="10" spans="1:14" ht="9.9499999999999993" customHeight="1">
      <c r="A10" s="66" t="s">
        <v>3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9.9499999999999993" customHeight="1">
      <c r="A11" s="66" t="s">
        <v>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</row>
    <row r="12" spans="1:14" ht="9.9499999999999993" customHeight="1">
      <c r="A12" s="66" t="s">
        <v>5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</row>
    <row r="13" spans="1:14" ht="9.9499999999999993" customHeight="1">
      <c r="A13" s="66" t="s">
        <v>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</row>
    <row r="14" spans="1:14" ht="9.9499999999999993" customHeight="1">
      <c r="A14" s="66" t="s">
        <v>7</v>
      </c>
      <c r="B14" s="67"/>
      <c r="C14" s="67"/>
      <c r="D14" s="67"/>
      <c r="E14" s="68"/>
      <c r="F14" s="67"/>
      <c r="G14" s="67"/>
      <c r="H14" s="67"/>
      <c r="I14" s="67"/>
      <c r="J14" s="67"/>
      <c r="K14" s="67"/>
      <c r="L14" s="67"/>
      <c r="M14" s="67"/>
      <c r="N14" s="67"/>
    </row>
    <row r="15" spans="1:14" s="5" customFormat="1" ht="42.75" customHeight="1">
      <c r="A15" s="63" t="str">
        <f>CONCATENATE(SUM(L18:L4986), " ", "VAGAS")</f>
        <v>86 VAGAS</v>
      </c>
      <c r="B15" s="9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s="47" customFormat="1" ht="15" customHeight="1">
      <c r="A16" s="61"/>
      <c r="B16" s="62" t="s">
        <v>157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</row>
    <row r="17" spans="1:14" s="46" customFormat="1" ht="20.100000000000001" customHeight="1" thickBot="1">
      <c r="A17" s="44" t="s">
        <v>8</v>
      </c>
      <c r="B17" s="45" t="s">
        <v>9</v>
      </c>
      <c r="C17" s="45" t="s">
        <v>10</v>
      </c>
      <c r="D17" s="45" t="s">
        <v>11</v>
      </c>
      <c r="E17" s="45" t="s">
        <v>12</v>
      </c>
      <c r="F17" s="45" t="s">
        <v>13</v>
      </c>
      <c r="G17" s="45" t="s">
        <v>14</v>
      </c>
      <c r="H17" s="45" t="s">
        <v>15</v>
      </c>
      <c r="I17" s="45" t="s">
        <v>16</v>
      </c>
      <c r="J17" s="45" t="s">
        <v>17</v>
      </c>
      <c r="K17" s="45" t="s">
        <v>18</v>
      </c>
      <c r="L17" s="45" t="s">
        <v>19</v>
      </c>
      <c r="M17" s="45" t="s">
        <v>20</v>
      </c>
      <c r="N17" s="45" t="s">
        <v>21</v>
      </c>
    </row>
    <row r="18" spans="1:14" s="55" customFormat="1" ht="65.25" customHeight="1" thickBot="1">
      <c r="A18" s="69">
        <v>1</v>
      </c>
      <c r="B18" s="122" t="s">
        <v>68</v>
      </c>
      <c r="C18" s="123" t="s">
        <v>23</v>
      </c>
      <c r="D18" s="123" t="s">
        <v>24</v>
      </c>
      <c r="E18" s="123" t="s">
        <v>25</v>
      </c>
      <c r="F18" s="124" t="s">
        <v>26</v>
      </c>
      <c r="G18" s="125">
        <v>-8.0562906000000005</v>
      </c>
      <c r="H18" s="125">
        <v>-34.874831700000001</v>
      </c>
      <c r="I18" s="126">
        <v>1490</v>
      </c>
      <c r="J18" s="127" t="s">
        <v>28</v>
      </c>
      <c r="K18" s="127" t="s">
        <v>31</v>
      </c>
      <c r="L18" s="127">
        <v>1</v>
      </c>
      <c r="M18" s="123" t="s">
        <v>27</v>
      </c>
      <c r="N18" s="127" t="s">
        <v>23</v>
      </c>
    </row>
    <row r="19" spans="1:14" s="55" customFormat="1" ht="70.5" customHeight="1" thickBot="1">
      <c r="A19" s="69">
        <v>2</v>
      </c>
      <c r="B19" s="128" t="s">
        <v>86</v>
      </c>
      <c r="C19" s="129" t="s">
        <v>29</v>
      </c>
      <c r="D19" s="129" t="s">
        <v>24</v>
      </c>
      <c r="E19" s="129" t="s">
        <v>25</v>
      </c>
      <c r="F19" s="130" t="s">
        <v>26</v>
      </c>
      <c r="G19" s="131">
        <v>-8.0562906000000005</v>
      </c>
      <c r="H19" s="131">
        <v>-34.874831700000001</v>
      </c>
      <c r="I19" s="132">
        <v>954</v>
      </c>
      <c r="J19" s="133" t="s">
        <v>28</v>
      </c>
      <c r="K19" s="133">
        <v>6</v>
      </c>
      <c r="L19" s="133">
        <v>1</v>
      </c>
      <c r="M19" s="129" t="s">
        <v>87</v>
      </c>
      <c r="N19" s="133" t="s">
        <v>23</v>
      </c>
    </row>
    <row r="20" spans="1:14" s="55" customFormat="1" ht="56.25" customHeight="1" thickBot="1">
      <c r="A20" s="69">
        <v>3</v>
      </c>
      <c r="B20" s="128" t="s">
        <v>113</v>
      </c>
      <c r="C20" s="129" t="s">
        <v>23</v>
      </c>
      <c r="D20" s="129" t="s">
        <v>24</v>
      </c>
      <c r="E20" s="129" t="s">
        <v>25</v>
      </c>
      <c r="F20" s="130" t="s">
        <v>26</v>
      </c>
      <c r="G20" s="131">
        <v>-8.0562906000000005</v>
      </c>
      <c r="H20" s="131">
        <v>-34.874831700000001</v>
      </c>
      <c r="I20" s="132">
        <v>1087</v>
      </c>
      <c r="J20" s="133" t="s">
        <v>28</v>
      </c>
      <c r="K20" s="133">
        <v>6</v>
      </c>
      <c r="L20" s="133">
        <v>1</v>
      </c>
      <c r="M20" s="129" t="s">
        <v>114</v>
      </c>
      <c r="N20" s="133" t="s">
        <v>23</v>
      </c>
    </row>
    <row r="21" spans="1:14" s="55" customFormat="1" ht="55.5" customHeight="1" thickBot="1">
      <c r="A21" s="69">
        <v>4</v>
      </c>
      <c r="B21" s="128" t="s">
        <v>115</v>
      </c>
      <c r="C21" s="129" t="s">
        <v>23</v>
      </c>
      <c r="D21" s="129" t="s">
        <v>24</v>
      </c>
      <c r="E21" s="129" t="s">
        <v>32</v>
      </c>
      <c r="F21" s="130" t="s">
        <v>47</v>
      </c>
      <c r="G21" s="131">
        <v>-8.1225407000000001</v>
      </c>
      <c r="H21" s="131">
        <v>-34.903517700000002</v>
      </c>
      <c r="I21" s="132">
        <v>954</v>
      </c>
      <c r="J21" s="133" t="s">
        <v>28</v>
      </c>
      <c r="K21" s="133">
        <v>6</v>
      </c>
      <c r="L21" s="133">
        <v>1</v>
      </c>
      <c r="M21" s="129" t="s">
        <v>48</v>
      </c>
      <c r="N21" s="133" t="s">
        <v>23</v>
      </c>
    </row>
    <row r="22" spans="1:14" s="55" customFormat="1" ht="57" customHeight="1" thickBot="1">
      <c r="A22" s="69">
        <v>5</v>
      </c>
      <c r="B22" s="128" t="s">
        <v>133</v>
      </c>
      <c r="C22" s="129" t="s">
        <v>29</v>
      </c>
      <c r="D22" s="129" t="s">
        <v>24</v>
      </c>
      <c r="E22" s="129" t="s">
        <v>25</v>
      </c>
      <c r="F22" s="130" t="s">
        <v>26</v>
      </c>
      <c r="G22" s="131">
        <v>-8.0562906000000005</v>
      </c>
      <c r="H22" s="131">
        <v>-34.874831700000001</v>
      </c>
      <c r="I22" s="132">
        <v>1100</v>
      </c>
      <c r="J22" s="133" t="s">
        <v>134</v>
      </c>
      <c r="K22" s="133">
        <v>6</v>
      </c>
      <c r="L22" s="133">
        <v>5</v>
      </c>
      <c r="M22" s="129" t="s">
        <v>135</v>
      </c>
      <c r="N22" s="133" t="s">
        <v>23</v>
      </c>
    </row>
    <row r="23" spans="1:14" s="55" customFormat="1" ht="72" customHeight="1" thickBot="1">
      <c r="A23" s="69">
        <v>6</v>
      </c>
      <c r="B23" s="128" t="s">
        <v>82</v>
      </c>
      <c r="C23" s="129" t="s">
        <v>29</v>
      </c>
      <c r="D23" s="129" t="s">
        <v>24</v>
      </c>
      <c r="E23" s="129" t="s">
        <v>25</v>
      </c>
      <c r="F23" s="130" t="s">
        <v>26</v>
      </c>
      <c r="G23" s="131">
        <v>-8.0562906000000005</v>
      </c>
      <c r="H23" s="131">
        <v>-34.874831700000001</v>
      </c>
      <c r="I23" s="132">
        <v>1200</v>
      </c>
      <c r="J23" s="133" t="s">
        <v>28</v>
      </c>
      <c r="K23" s="133">
        <v>6</v>
      </c>
      <c r="L23" s="133">
        <v>1</v>
      </c>
      <c r="M23" s="129" t="s">
        <v>83</v>
      </c>
      <c r="N23" s="133" t="s">
        <v>23</v>
      </c>
    </row>
    <row r="24" spans="1:14" s="55" customFormat="1" ht="51.75" customHeight="1" thickBot="1">
      <c r="A24" s="69">
        <v>7</v>
      </c>
      <c r="B24" s="128" t="s">
        <v>82</v>
      </c>
      <c r="C24" s="129" t="s">
        <v>29</v>
      </c>
      <c r="D24" s="129" t="s">
        <v>136</v>
      </c>
      <c r="E24" s="129" t="s">
        <v>34</v>
      </c>
      <c r="F24" s="130" t="s">
        <v>137</v>
      </c>
      <c r="G24" s="131">
        <v>-8.4627496000000004</v>
      </c>
      <c r="H24" s="131">
        <v>-35.082858799999997</v>
      </c>
      <c r="I24" s="132">
        <v>1765</v>
      </c>
      <c r="J24" s="133" t="s">
        <v>28</v>
      </c>
      <c r="K24" s="133">
        <v>6</v>
      </c>
      <c r="L24" s="133">
        <v>1</v>
      </c>
      <c r="M24" s="129" t="s">
        <v>30</v>
      </c>
      <c r="N24" s="133" t="s">
        <v>23</v>
      </c>
    </row>
    <row r="25" spans="1:14" s="55" customFormat="1" ht="42" customHeight="1" thickBot="1">
      <c r="A25" s="69">
        <v>8</v>
      </c>
      <c r="B25" s="128" t="s">
        <v>100</v>
      </c>
      <c r="C25" s="129" t="s">
        <v>29</v>
      </c>
      <c r="D25" s="129" t="s">
        <v>24</v>
      </c>
      <c r="E25" s="129" t="s">
        <v>92</v>
      </c>
      <c r="F25" s="130" t="s">
        <v>101</v>
      </c>
      <c r="G25" s="131">
        <v>-8.1081144999999992</v>
      </c>
      <c r="H25" s="131">
        <v>-34.908829500000003</v>
      </c>
      <c r="I25" s="132">
        <v>1000</v>
      </c>
      <c r="J25" s="133" t="s">
        <v>28</v>
      </c>
      <c r="K25" s="133">
        <v>6</v>
      </c>
      <c r="L25" s="133">
        <v>2</v>
      </c>
      <c r="M25" s="129" t="s">
        <v>30</v>
      </c>
      <c r="N25" s="133" t="s">
        <v>23</v>
      </c>
    </row>
    <row r="26" spans="1:14" s="55" customFormat="1" ht="40.5" customHeight="1" thickBot="1">
      <c r="A26" s="69">
        <v>9</v>
      </c>
      <c r="B26" s="128" t="s">
        <v>38</v>
      </c>
      <c r="C26" s="129" t="s">
        <v>29</v>
      </c>
      <c r="D26" s="129" t="s">
        <v>35</v>
      </c>
      <c r="E26" s="129" t="s">
        <v>64</v>
      </c>
      <c r="F26" s="134" t="s">
        <v>65</v>
      </c>
      <c r="G26" s="131">
        <v>-8.1018220999999997</v>
      </c>
      <c r="H26" s="131">
        <v>-34.979253700000001</v>
      </c>
      <c r="I26" s="132">
        <v>1000</v>
      </c>
      <c r="J26" s="133" t="s">
        <v>37</v>
      </c>
      <c r="K26" s="133">
        <v>6</v>
      </c>
      <c r="L26" s="133">
        <v>1</v>
      </c>
      <c r="M26" s="129" t="s">
        <v>30</v>
      </c>
      <c r="N26" s="133" t="s">
        <v>23</v>
      </c>
    </row>
    <row r="27" spans="1:14" s="55" customFormat="1" ht="48" customHeight="1" thickBot="1">
      <c r="A27" s="69">
        <v>10</v>
      </c>
      <c r="B27" s="128" t="s">
        <v>38</v>
      </c>
      <c r="C27" s="129" t="s">
        <v>23</v>
      </c>
      <c r="D27" s="129" t="s">
        <v>24</v>
      </c>
      <c r="E27" s="129" t="s">
        <v>60</v>
      </c>
      <c r="F27" s="130" t="s">
        <v>61</v>
      </c>
      <c r="G27" s="131">
        <v>-8.0688622999999993</v>
      </c>
      <c r="H27" s="131">
        <v>-34.906496500000003</v>
      </c>
      <c r="I27" s="132">
        <v>954</v>
      </c>
      <c r="J27" s="133" t="s">
        <v>28</v>
      </c>
      <c r="K27" s="133">
        <v>6</v>
      </c>
      <c r="L27" s="133">
        <v>2</v>
      </c>
      <c r="M27" s="129" t="s">
        <v>30</v>
      </c>
      <c r="N27" s="133" t="s">
        <v>23</v>
      </c>
    </row>
    <row r="28" spans="1:14" s="55" customFormat="1" ht="56.25" customHeight="1" thickBot="1">
      <c r="A28" s="69">
        <v>11</v>
      </c>
      <c r="B28" s="128" t="s">
        <v>38</v>
      </c>
      <c r="C28" s="133" t="s">
        <v>29</v>
      </c>
      <c r="D28" s="129" t="s">
        <v>24</v>
      </c>
      <c r="E28" s="133" t="s">
        <v>118</v>
      </c>
      <c r="F28" s="130" t="s">
        <v>119</v>
      </c>
      <c r="G28" s="131">
        <v>-8.0636610999999991</v>
      </c>
      <c r="H28" s="131">
        <v>-34.894140499999999</v>
      </c>
      <c r="I28" s="135">
        <v>1132</v>
      </c>
      <c r="J28" s="133" t="s">
        <v>28</v>
      </c>
      <c r="K28" s="133">
        <v>6</v>
      </c>
      <c r="L28" s="133">
        <v>1</v>
      </c>
      <c r="M28" s="129" t="s">
        <v>30</v>
      </c>
      <c r="N28" s="133" t="s">
        <v>23</v>
      </c>
    </row>
    <row r="29" spans="1:14" s="55" customFormat="1" ht="83.25" customHeight="1" thickBot="1">
      <c r="A29" s="69">
        <v>12</v>
      </c>
      <c r="B29" s="128" t="s">
        <v>38</v>
      </c>
      <c r="C29" s="133" t="s">
        <v>29</v>
      </c>
      <c r="D29" s="129" t="s">
        <v>24</v>
      </c>
      <c r="E29" s="133" t="s">
        <v>118</v>
      </c>
      <c r="F29" s="130" t="s">
        <v>119</v>
      </c>
      <c r="G29" s="131">
        <v>-8.0636610999999991</v>
      </c>
      <c r="H29" s="131">
        <v>-34.894140499999999</v>
      </c>
      <c r="I29" s="135">
        <v>448</v>
      </c>
      <c r="J29" s="133" t="s">
        <v>28</v>
      </c>
      <c r="K29" s="133" t="s">
        <v>120</v>
      </c>
      <c r="L29" s="133">
        <v>2</v>
      </c>
      <c r="M29" s="129" t="s">
        <v>138</v>
      </c>
      <c r="N29" s="133" t="s">
        <v>23</v>
      </c>
    </row>
    <row r="30" spans="1:14" s="55" customFormat="1" ht="57.75" customHeight="1" thickBot="1">
      <c r="A30" s="69">
        <v>13</v>
      </c>
      <c r="B30" s="128" t="s">
        <v>139</v>
      </c>
      <c r="C30" s="133" t="s">
        <v>29</v>
      </c>
      <c r="D30" s="129" t="s">
        <v>24</v>
      </c>
      <c r="E30" s="133" t="s">
        <v>118</v>
      </c>
      <c r="F30" s="130" t="s">
        <v>119</v>
      </c>
      <c r="G30" s="131">
        <v>-8.0636610999999991</v>
      </c>
      <c r="H30" s="131">
        <v>-34.894140499999999</v>
      </c>
      <c r="I30" s="135">
        <v>1132</v>
      </c>
      <c r="J30" s="133" t="s">
        <v>28</v>
      </c>
      <c r="K30" s="133">
        <v>6</v>
      </c>
      <c r="L30" s="133">
        <v>1</v>
      </c>
      <c r="M30" s="129" t="s">
        <v>30</v>
      </c>
      <c r="N30" s="133" t="s">
        <v>23</v>
      </c>
    </row>
    <row r="31" spans="1:14" s="55" customFormat="1" ht="56.25" customHeight="1" thickBot="1">
      <c r="A31" s="69">
        <v>14</v>
      </c>
      <c r="B31" s="128" t="s">
        <v>102</v>
      </c>
      <c r="C31" s="133" t="s">
        <v>29</v>
      </c>
      <c r="D31" s="129" t="s">
        <v>24</v>
      </c>
      <c r="E31" s="133" t="s">
        <v>32</v>
      </c>
      <c r="F31" s="130" t="s">
        <v>103</v>
      </c>
      <c r="G31" s="131">
        <v>-8.1175125000000001</v>
      </c>
      <c r="H31" s="131">
        <v>-34.899638899999999</v>
      </c>
      <c r="I31" s="135">
        <v>1000</v>
      </c>
      <c r="J31" s="133" t="s">
        <v>28</v>
      </c>
      <c r="K31" s="133">
        <v>6</v>
      </c>
      <c r="L31" s="133">
        <v>1</v>
      </c>
      <c r="M31" s="129" t="s">
        <v>30</v>
      </c>
      <c r="N31" s="133" t="s">
        <v>23</v>
      </c>
    </row>
    <row r="32" spans="1:14" s="55" customFormat="1" ht="63.75" customHeight="1" thickBot="1">
      <c r="A32" s="69">
        <v>15</v>
      </c>
      <c r="B32" s="128" t="s">
        <v>116</v>
      </c>
      <c r="C32" s="133" t="s">
        <v>29</v>
      </c>
      <c r="D32" s="129" t="s">
        <v>24</v>
      </c>
      <c r="E32" s="129" t="s">
        <v>25</v>
      </c>
      <c r="F32" s="130" t="s">
        <v>26</v>
      </c>
      <c r="G32" s="131">
        <v>-8.0562906000000005</v>
      </c>
      <c r="H32" s="131">
        <v>-34.874831700000001</v>
      </c>
      <c r="I32" s="135">
        <v>1150</v>
      </c>
      <c r="J32" s="133" t="s">
        <v>28</v>
      </c>
      <c r="K32" s="133">
        <v>6</v>
      </c>
      <c r="L32" s="133">
        <v>1</v>
      </c>
      <c r="M32" s="129" t="s">
        <v>30</v>
      </c>
      <c r="N32" s="133" t="s">
        <v>23</v>
      </c>
    </row>
    <row r="33" spans="1:19" s="55" customFormat="1" ht="69.75" customHeight="1" thickBot="1">
      <c r="A33" s="69">
        <v>16</v>
      </c>
      <c r="B33" s="128" t="s">
        <v>88</v>
      </c>
      <c r="C33" s="133" t="s">
        <v>23</v>
      </c>
      <c r="D33" s="129" t="s">
        <v>33</v>
      </c>
      <c r="E33" s="133" t="s">
        <v>89</v>
      </c>
      <c r="F33" s="130">
        <v>53110110</v>
      </c>
      <c r="G33" s="131">
        <v>-8.0298428000000008</v>
      </c>
      <c r="H33" s="131">
        <v>-34.869730500000003</v>
      </c>
      <c r="I33" s="135">
        <v>954</v>
      </c>
      <c r="J33" s="133" t="s">
        <v>28</v>
      </c>
      <c r="K33" s="133" t="s">
        <v>31</v>
      </c>
      <c r="L33" s="133">
        <v>10</v>
      </c>
      <c r="M33" s="129" t="s">
        <v>27</v>
      </c>
      <c r="N33" s="133" t="s">
        <v>23</v>
      </c>
    </row>
    <row r="34" spans="1:19" s="55" customFormat="1" ht="67.5" customHeight="1" thickBot="1">
      <c r="A34" s="69">
        <v>17</v>
      </c>
      <c r="B34" s="128" t="s">
        <v>88</v>
      </c>
      <c r="C34" s="133" t="s">
        <v>29</v>
      </c>
      <c r="D34" s="129" t="s">
        <v>24</v>
      </c>
      <c r="E34" s="129" t="s">
        <v>25</v>
      </c>
      <c r="F34" s="130" t="s">
        <v>26</v>
      </c>
      <c r="G34" s="131">
        <v>-8.0562906000000005</v>
      </c>
      <c r="H34" s="131">
        <v>-34.874831700000001</v>
      </c>
      <c r="I34" s="135">
        <v>954</v>
      </c>
      <c r="J34" s="133" t="s">
        <v>28</v>
      </c>
      <c r="K34" s="133">
        <v>6</v>
      </c>
      <c r="L34" s="133">
        <v>1</v>
      </c>
      <c r="M34" s="129" t="s">
        <v>90</v>
      </c>
      <c r="N34" s="133" t="s">
        <v>23</v>
      </c>
    </row>
    <row r="35" spans="1:19" s="55" customFormat="1" ht="47.25" customHeight="1" thickBot="1">
      <c r="A35" s="69">
        <v>18</v>
      </c>
      <c r="B35" s="128" t="s">
        <v>88</v>
      </c>
      <c r="C35" s="133" t="s">
        <v>29</v>
      </c>
      <c r="D35" s="129" t="s">
        <v>24</v>
      </c>
      <c r="E35" s="133" t="s">
        <v>32</v>
      </c>
      <c r="F35" s="130" t="s">
        <v>147</v>
      </c>
      <c r="G35" s="131">
        <v>-8.1320805000000007</v>
      </c>
      <c r="H35" s="131">
        <v>-34.908551500000002</v>
      </c>
      <c r="I35" s="135">
        <v>1185</v>
      </c>
      <c r="J35" s="133" t="s">
        <v>120</v>
      </c>
      <c r="K35" s="133">
        <v>6</v>
      </c>
      <c r="L35" s="133">
        <v>1</v>
      </c>
      <c r="M35" s="129" t="s">
        <v>69</v>
      </c>
      <c r="N35" s="133" t="s">
        <v>23</v>
      </c>
    </row>
    <row r="36" spans="1:19" s="55" customFormat="1" ht="74.25" customHeight="1" thickBot="1">
      <c r="A36" s="69">
        <v>19</v>
      </c>
      <c r="B36" s="128" t="s">
        <v>152</v>
      </c>
      <c r="C36" s="133" t="s">
        <v>29</v>
      </c>
      <c r="D36" s="129" t="s">
        <v>24</v>
      </c>
      <c r="E36" s="133" t="s">
        <v>25</v>
      </c>
      <c r="F36" s="130" t="s">
        <v>26</v>
      </c>
      <c r="G36" s="131">
        <v>-8.0562906000000005</v>
      </c>
      <c r="H36" s="131">
        <v>-34.874831700000001</v>
      </c>
      <c r="I36" s="135">
        <v>1050</v>
      </c>
      <c r="J36" s="133" t="s">
        <v>134</v>
      </c>
      <c r="K36" s="133" t="s">
        <v>120</v>
      </c>
      <c r="L36" s="133">
        <v>1</v>
      </c>
      <c r="M36" s="129" t="s">
        <v>153</v>
      </c>
      <c r="N36" s="133" t="s">
        <v>23</v>
      </c>
    </row>
    <row r="37" spans="1:19" s="55" customFormat="1" ht="84" customHeight="1" thickBot="1">
      <c r="A37" s="69">
        <v>20</v>
      </c>
      <c r="B37" s="128" t="s">
        <v>54</v>
      </c>
      <c r="C37" s="133" t="s">
        <v>29</v>
      </c>
      <c r="D37" s="129" t="s">
        <v>24</v>
      </c>
      <c r="E37" s="129" t="s">
        <v>55</v>
      </c>
      <c r="F37" s="130" t="s">
        <v>50</v>
      </c>
      <c r="G37" s="131">
        <v>-8.0493568</v>
      </c>
      <c r="H37" s="131">
        <v>-34.958967899999998</v>
      </c>
      <c r="I37" s="135">
        <v>1010.79</v>
      </c>
      <c r="J37" s="133" t="s">
        <v>28</v>
      </c>
      <c r="K37" s="133">
        <v>6</v>
      </c>
      <c r="L37" s="133">
        <v>2</v>
      </c>
      <c r="M37" s="129" t="s">
        <v>56</v>
      </c>
      <c r="N37" s="133" t="s">
        <v>23</v>
      </c>
    </row>
    <row r="38" spans="1:19" s="55" customFormat="1" ht="86.25" customHeight="1" thickBot="1">
      <c r="A38" s="69">
        <v>21</v>
      </c>
      <c r="B38" s="128" t="s">
        <v>140</v>
      </c>
      <c r="C38" s="133" t="s">
        <v>29</v>
      </c>
      <c r="D38" s="129" t="s">
        <v>24</v>
      </c>
      <c r="E38" s="133" t="s">
        <v>25</v>
      </c>
      <c r="F38" s="130" t="s">
        <v>26</v>
      </c>
      <c r="G38" s="131">
        <v>-8.0562906000000005</v>
      </c>
      <c r="H38" s="131">
        <v>-34.874831700000001</v>
      </c>
      <c r="I38" s="135">
        <v>954</v>
      </c>
      <c r="J38" s="133" t="s">
        <v>28</v>
      </c>
      <c r="K38" s="133" t="s">
        <v>141</v>
      </c>
      <c r="L38" s="133">
        <v>1</v>
      </c>
      <c r="M38" s="129" t="s">
        <v>69</v>
      </c>
      <c r="N38" s="133" t="s">
        <v>23</v>
      </c>
    </row>
    <row r="39" spans="1:19" s="55" customFormat="1" ht="83.25" customHeight="1" thickBot="1">
      <c r="A39" s="69">
        <v>22</v>
      </c>
      <c r="B39" s="128" t="s">
        <v>43</v>
      </c>
      <c r="C39" s="133" t="s">
        <v>29</v>
      </c>
      <c r="D39" s="129" t="s">
        <v>24</v>
      </c>
      <c r="E39" s="133" t="s">
        <v>39</v>
      </c>
      <c r="F39" s="130" t="s">
        <v>42</v>
      </c>
      <c r="G39" s="131">
        <v>-8.0864381000000005</v>
      </c>
      <c r="H39" s="131">
        <v>-34.890688300000001</v>
      </c>
      <c r="I39" s="135">
        <v>954</v>
      </c>
      <c r="J39" s="133" t="s">
        <v>28</v>
      </c>
      <c r="K39" s="133">
        <v>6</v>
      </c>
      <c r="L39" s="133">
        <v>1</v>
      </c>
      <c r="M39" s="129" t="s">
        <v>30</v>
      </c>
      <c r="N39" s="133" t="s">
        <v>23</v>
      </c>
      <c r="O39" s="57"/>
      <c r="P39" s="57"/>
      <c r="Q39" s="57"/>
      <c r="R39" s="57"/>
      <c r="S39" s="57"/>
    </row>
    <row r="40" spans="1:19" s="55" customFormat="1" ht="83.25" customHeight="1" thickBot="1">
      <c r="A40" s="69">
        <v>23</v>
      </c>
      <c r="B40" s="128" t="s">
        <v>62</v>
      </c>
      <c r="C40" s="129" t="s">
        <v>23</v>
      </c>
      <c r="D40" s="129" t="s">
        <v>24</v>
      </c>
      <c r="E40" s="133" t="s">
        <v>25</v>
      </c>
      <c r="F40" s="130" t="s">
        <v>26</v>
      </c>
      <c r="G40" s="131">
        <v>-8.0562906000000005</v>
      </c>
      <c r="H40" s="131">
        <v>-34.874831700000001</v>
      </c>
      <c r="I40" s="135">
        <v>1200</v>
      </c>
      <c r="J40" s="133" t="s">
        <v>28</v>
      </c>
      <c r="K40" s="133">
        <v>6</v>
      </c>
      <c r="L40" s="133">
        <v>1</v>
      </c>
      <c r="M40" s="129" t="s">
        <v>27</v>
      </c>
      <c r="N40" s="133" t="s">
        <v>23</v>
      </c>
      <c r="O40" s="57"/>
      <c r="P40" s="57"/>
      <c r="Q40" s="57"/>
      <c r="R40" s="57"/>
      <c r="S40" s="57"/>
    </row>
    <row r="41" spans="1:19" s="55" customFormat="1" ht="82.5" customHeight="1" thickBot="1">
      <c r="A41" s="69">
        <v>24</v>
      </c>
      <c r="B41" s="128" t="s">
        <v>49</v>
      </c>
      <c r="C41" s="129" t="s">
        <v>29</v>
      </c>
      <c r="D41" s="129" t="s">
        <v>24</v>
      </c>
      <c r="E41" s="133" t="s">
        <v>41</v>
      </c>
      <c r="F41" s="130" t="s">
        <v>50</v>
      </c>
      <c r="G41" s="131">
        <v>-8.0493568</v>
      </c>
      <c r="H41" s="131">
        <v>-34.958967899999998</v>
      </c>
      <c r="I41" s="135">
        <v>1100</v>
      </c>
      <c r="J41" s="133" t="s">
        <v>28</v>
      </c>
      <c r="K41" s="133">
        <v>6</v>
      </c>
      <c r="L41" s="133">
        <v>1</v>
      </c>
      <c r="M41" s="133" t="s">
        <v>30</v>
      </c>
      <c r="N41" s="133" t="s">
        <v>23</v>
      </c>
      <c r="O41" s="57"/>
      <c r="P41" s="57"/>
      <c r="Q41" s="57"/>
      <c r="R41" s="57"/>
      <c r="S41" s="57"/>
    </row>
    <row r="42" spans="1:19" s="55" customFormat="1" ht="87" customHeight="1" thickBot="1">
      <c r="A42" s="69">
        <v>25</v>
      </c>
      <c r="B42" s="128" t="s">
        <v>142</v>
      </c>
      <c r="C42" s="133" t="s">
        <v>29</v>
      </c>
      <c r="D42" s="133" t="s">
        <v>24</v>
      </c>
      <c r="E42" s="133" t="s">
        <v>118</v>
      </c>
      <c r="F42" s="130" t="s">
        <v>119</v>
      </c>
      <c r="G42" s="133">
        <v>-8.0636610999999991</v>
      </c>
      <c r="H42" s="133">
        <v>-34.894140499999999</v>
      </c>
      <c r="I42" s="135">
        <v>1889</v>
      </c>
      <c r="J42" s="133" t="s">
        <v>28</v>
      </c>
      <c r="K42" s="133">
        <v>6</v>
      </c>
      <c r="L42" s="133">
        <v>1</v>
      </c>
      <c r="M42" s="129" t="s">
        <v>143</v>
      </c>
      <c r="N42" s="133" t="s">
        <v>23</v>
      </c>
      <c r="O42" s="57"/>
      <c r="P42" s="57"/>
      <c r="Q42" s="57"/>
      <c r="R42" s="57"/>
      <c r="S42" s="57"/>
    </row>
    <row r="43" spans="1:19" s="55" customFormat="1" ht="81.75" customHeight="1" thickBot="1">
      <c r="A43" s="69">
        <v>26</v>
      </c>
      <c r="B43" s="128" t="s">
        <v>117</v>
      </c>
      <c r="C43" s="133" t="s">
        <v>29</v>
      </c>
      <c r="D43" s="133" t="s">
        <v>24</v>
      </c>
      <c r="E43" s="133" t="s">
        <v>118</v>
      </c>
      <c r="F43" s="130" t="s">
        <v>119</v>
      </c>
      <c r="G43" s="133">
        <v>-8.0636610999999991</v>
      </c>
      <c r="H43" s="133">
        <v>-34.894140499999999</v>
      </c>
      <c r="I43" s="135">
        <v>7000</v>
      </c>
      <c r="J43" s="133" t="s">
        <v>106</v>
      </c>
      <c r="K43" s="133" t="s">
        <v>120</v>
      </c>
      <c r="L43" s="133">
        <v>1</v>
      </c>
      <c r="M43" s="129" t="s">
        <v>121</v>
      </c>
      <c r="N43" s="133" t="s">
        <v>23</v>
      </c>
      <c r="O43" s="57"/>
      <c r="P43" s="57"/>
      <c r="Q43" s="57"/>
      <c r="R43" s="57"/>
      <c r="S43" s="57"/>
    </row>
    <row r="44" spans="1:19" s="55" customFormat="1" ht="72.75" customHeight="1" thickBot="1">
      <c r="A44" s="69">
        <v>27</v>
      </c>
      <c r="B44" s="128" t="s">
        <v>73</v>
      </c>
      <c r="C44" s="133" t="s">
        <v>29</v>
      </c>
      <c r="D44" s="133" t="s">
        <v>33</v>
      </c>
      <c r="E44" s="133" t="s">
        <v>74</v>
      </c>
      <c r="F44" s="130" t="s">
        <v>75</v>
      </c>
      <c r="G44" s="133">
        <v>-8.0067587000000007</v>
      </c>
      <c r="H44" s="133">
        <v>-34.871142399999997</v>
      </c>
      <c r="I44" s="135">
        <v>954</v>
      </c>
      <c r="J44" s="133" t="s">
        <v>28</v>
      </c>
      <c r="K44" s="133">
        <v>6</v>
      </c>
      <c r="L44" s="133">
        <v>1</v>
      </c>
      <c r="M44" s="129" t="s">
        <v>76</v>
      </c>
      <c r="N44" s="133" t="s">
        <v>23</v>
      </c>
      <c r="O44" s="57"/>
      <c r="P44" s="57"/>
      <c r="Q44" s="57"/>
      <c r="R44" s="57"/>
      <c r="S44" s="57"/>
    </row>
    <row r="45" spans="1:19" s="55" customFormat="1" ht="87" customHeight="1" thickBot="1">
      <c r="A45" s="69">
        <v>28</v>
      </c>
      <c r="B45" s="128" t="s">
        <v>122</v>
      </c>
      <c r="C45" s="133" t="s">
        <v>29</v>
      </c>
      <c r="D45" s="133" t="s">
        <v>33</v>
      </c>
      <c r="E45" s="133" t="s">
        <v>123</v>
      </c>
      <c r="F45" s="130" t="s">
        <v>124</v>
      </c>
      <c r="G45" s="133">
        <v>-8.0009165000000007</v>
      </c>
      <c r="H45" s="133">
        <v>-34.885099099999998</v>
      </c>
      <c r="I45" s="135">
        <v>3000</v>
      </c>
      <c r="J45" s="133" t="s">
        <v>28</v>
      </c>
      <c r="K45" s="133">
        <v>6</v>
      </c>
      <c r="L45" s="133">
        <v>1</v>
      </c>
      <c r="M45" s="133" t="s">
        <v>125</v>
      </c>
      <c r="N45" s="133" t="s">
        <v>23</v>
      </c>
      <c r="O45" s="57"/>
      <c r="P45" s="57"/>
      <c r="Q45" s="57"/>
      <c r="R45" s="57"/>
      <c r="S45" s="57"/>
    </row>
    <row r="46" spans="1:19" s="55" customFormat="1" ht="83.25" customHeight="1" thickBot="1">
      <c r="A46" s="69">
        <v>29</v>
      </c>
      <c r="B46" s="128" t="s">
        <v>84</v>
      </c>
      <c r="C46" s="133" t="s">
        <v>29</v>
      </c>
      <c r="D46" s="133" t="s">
        <v>24</v>
      </c>
      <c r="E46" s="133" t="s">
        <v>25</v>
      </c>
      <c r="F46" s="130" t="s">
        <v>26</v>
      </c>
      <c r="G46" s="133">
        <v>-8.0562906000000005</v>
      </c>
      <c r="H46" s="133">
        <v>-34.874831700000001</v>
      </c>
      <c r="I46" s="135">
        <v>2500</v>
      </c>
      <c r="J46" s="133" t="s">
        <v>28</v>
      </c>
      <c r="K46" s="133">
        <v>6</v>
      </c>
      <c r="L46" s="133">
        <v>1</v>
      </c>
      <c r="M46" s="133" t="s">
        <v>85</v>
      </c>
      <c r="N46" s="133" t="s">
        <v>23</v>
      </c>
      <c r="O46" s="57"/>
      <c r="P46" s="57"/>
      <c r="Q46" s="57"/>
      <c r="R46" s="57"/>
      <c r="S46" s="57"/>
    </row>
    <row r="47" spans="1:19" s="55" customFormat="1" ht="73.5" customHeight="1" thickBot="1">
      <c r="A47" s="69">
        <v>30</v>
      </c>
      <c r="B47" s="128" t="s">
        <v>91</v>
      </c>
      <c r="C47" s="133" t="s">
        <v>29</v>
      </c>
      <c r="D47" s="133" t="s">
        <v>24</v>
      </c>
      <c r="E47" s="133" t="s">
        <v>92</v>
      </c>
      <c r="F47" s="130" t="s">
        <v>93</v>
      </c>
      <c r="G47" s="133">
        <v>-8.1081062999999993</v>
      </c>
      <c r="H47" s="133">
        <v>-34.909239599999999</v>
      </c>
      <c r="I47" s="135">
        <v>1300</v>
      </c>
      <c r="J47" s="133" t="s">
        <v>28</v>
      </c>
      <c r="K47" s="133" t="s">
        <v>31</v>
      </c>
      <c r="L47" s="133">
        <v>1</v>
      </c>
      <c r="M47" s="129" t="s">
        <v>94</v>
      </c>
      <c r="N47" s="133" t="s">
        <v>23</v>
      </c>
      <c r="O47" s="57"/>
      <c r="P47" s="57"/>
      <c r="Q47" s="57"/>
      <c r="R47" s="57"/>
      <c r="S47" s="57"/>
    </row>
    <row r="48" spans="1:19" s="55" customFormat="1" ht="67.5" customHeight="1" thickBot="1">
      <c r="A48" s="69">
        <v>31</v>
      </c>
      <c r="B48" s="128" t="s">
        <v>44</v>
      </c>
      <c r="C48" s="133" t="s">
        <v>29</v>
      </c>
      <c r="D48" s="133" t="s">
        <v>24</v>
      </c>
      <c r="E48" s="133" t="s">
        <v>45</v>
      </c>
      <c r="F48" s="134" t="s">
        <v>46</v>
      </c>
      <c r="G48" s="133">
        <v>-8.0815376000000008</v>
      </c>
      <c r="H48" s="133">
        <v>-34.944689099999998</v>
      </c>
      <c r="I48" s="135">
        <v>1000</v>
      </c>
      <c r="J48" s="133" t="s">
        <v>28</v>
      </c>
      <c r="K48" s="133">
        <v>6</v>
      </c>
      <c r="L48" s="133">
        <v>1</v>
      </c>
      <c r="M48" s="129" t="s">
        <v>30</v>
      </c>
      <c r="N48" s="133" t="s">
        <v>23</v>
      </c>
      <c r="O48" s="57"/>
      <c r="P48" s="57"/>
      <c r="Q48" s="57"/>
      <c r="R48" s="57"/>
      <c r="S48" s="57"/>
    </row>
    <row r="49" spans="1:19" s="55" customFormat="1" ht="69.75" customHeight="1" thickBot="1">
      <c r="A49" s="69">
        <v>32</v>
      </c>
      <c r="B49" s="128" t="s">
        <v>78</v>
      </c>
      <c r="C49" s="133" t="s">
        <v>29</v>
      </c>
      <c r="D49" s="129" t="s">
        <v>24</v>
      </c>
      <c r="E49" s="129" t="s">
        <v>79</v>
      </c>
      <c r="F49" s="130" t="s">
        <v>80</v>
      </c>
      <c r="G49" s="131">
        <v>-8.0827434</v>
      </c>
      <c r="H49" s="131">
        <v>-34.935501700000003</v>
      </c>
      <c r="I49" s="135">
        <v>1300</v>
      </c>
      <c r="J49" s="133" t="s">
        <v>28</v>
      </c>
      <c r="K49" s="133">
        <v>6</v>
      </c>
      <c r="L49" s="133">
        <v>1</v>
      </c>
      <c r="M49" s="129" t="s">
        <v>81</v>
      </c>
      <c r="N49" s="133" t="s">
        <v>23</v>
      </c>
      <c r="O49" s="57"/>
      <c r="P49" s="57"/>
      <c r="Q49" s="57"/>
      <c r="R49" s="57"/>
      <c r="S49" s="57"/>
    </row>
    <row r="50" spans="1:19" s="55" customFormat="1" ht="73.5" customHeight="1" thickBot="1">
      <c r="A50" s="69">
        <v>33</v>
      </c>
      <c r="B50" s="128" t="s">
        <v>66</v>
      </c>
      <c r="C50" s="133" t="s">
        <v>29</v>
      </c>
      <c r="D50" s="129" t="s">
        <v>35</v>
      </c>
      <c r="E50" s="129" t="s">
        <v>64</v>
      </c>
      <c r="F50" s="134" t="s">
        <v>65</v>
      </c>
      <c r="G50" s="131">
        <v>-8.1018220999999997</v>
      </c>
      <c r="H50" s="131">
        <v>-34.979253700000001</v>
      </c>
      <c r="I50" s="135">
        <v>1500</v>
      </c>
      <c r="J50" s="133" t="s">
        <v>28</v>
      </c>
      <c r="K50" s="133">
        <v>6</v>
      </c>
      <c r="L50" s="133">
        <v>1</v>
      </c>
      <c r="M50" s="129" t="s">
        <v>30</v>
      </c>
      <c r="N50" s="133" t="s">
        <v>23</v>
      </c>
      <c r="O50" s="57"/>
      <c r="P50" s="57"/>
      <c r="Q50" s="57"/>
      <c r="R50" s="57"/>
      <c r="S50" s="57"/>
    </row>
    <row r="51" spans="1:19" s="55" customFormat="1" ht="66" customHeight="1" thickBot="1">
      <c r="A51" s="69">
        <v>34</v>
      </c>
      <c r="B51" s="128" t="s">
        <v>126</v>
      </c>
      <c r="C51" s="133" t="s">
        <v>29</v>
      </c>
      <c r="D51" s="133" t="s">
        <v>24</v>
      </c>
      <c r="E51" s="133" t="s">
        <v>25</v>
      </c>
      <c r="F51" s="136" t="s">
        <v>26</v>
      </c>
      <c r="G51" s="131">
        <v>-8.0562906000000005</v>
      </c>
      <c r="H51" s="131">
        <v>-34.874831700000001</v>
      </c>
      <c r="I51" s="135">
        <v>1100</v>
      </c>
      <c r="J51" s="133" t="s">
        <v>28</v>
      </c>
      <c r="K51" s="133">
        <v>6</v>
      </c>
      <c r="L51" s="133">
        <v>2</v>
      </c>
      <c r="M51" s="129" t="s">
        <v>30</v>
      </c>
      <c r="N51" s="133" t="s">
        <v>23</v>
      </c>
      <c r="O51" s="57"/>
      <c r="P51" s="57"/>
      <c r="Q51" s="57"/>
      <c r="R51" s="57"/>
      <c r="S51" s="57"/>
    </row>
    <row r="52" spans="1:19" s="55" customFormat="1" ht="69.75" customHeight="1" thickBot="1">
      <c r="A52" s="69">
        <v>35</v>
      </c>
      <c r="B52" s="128" t="s">
        <v>95</v>
      </c>
      <c r="C52" s="133" t="s">
        <v>23</v>
      </c>
      <c r="D52" s="133" t="s">
        <v>24</v>
      </c>
      <c r="E52" s="133" t="s">
        <v>25</v>
      </c>
      <c r="F52" s="136" t="s">
        <v>26</v>
      </c>
      <c r="G52" s="131">
        <v>-8.0562906000000005</v>
      </c>
      <c r="H52" s="131">
        <v>-34.874831700000001</v>
      </c>
      <c r="I52" s="135">
        <v>1494</v>
      </c>
      <c r="J52" s="133" t="s">
        <v>28</v>
      </c>
      <c r="K52" s="133" t="s">
        <v>31</v>
      </c>
      <c r="L52" s="133">
        <v>1</v>
      </c>
      <c r="M52" s="129" t="s">
        <v>96</v>
      </c>
      <c r="N52" s="133" t="s">
        <v>23</v>
      </c>
      <c r="O52" s="57"/>
      <c r="P52" s="57"/>
      <c r="Q52" s="57"/>
      <c r="R52" s="57"/>
      <c r="S52" s="57"/>
    </row>
    <row r="53" spans="1:19" s="55" customFormat="1" ht="63.75" customHeight="1" thickBot="1">
      <c r="A53" s="69">
        <v>36</v>
      </c>
      <c r="B53" s="128" t="s">
        <v>70</v>
      </c>
      <c r="C53" s="133" t="s">
        <v>29</v>
      </c>
      <c r="D53" s="129" t="s">
        <v>71</v>
      </c>
      <c r="E53" s="129" t="s">
        <v>34</v>
      </c>
      <c r="F53" s="137" t="s">
        <v>72</v>
      </c>
      <c r="G53" s="131">
        <v>-7.8459244000000004</v>
      </c>
      <c r="H53" s="133">
        <v>-35.256404500000002</v>
      </c>
      <c r="I53" s="135">
        <v>1000</v>
      </c>
      <c r="J53" s="133" t="s">
        <v>31</v>
      </c>
      <c r="K53" s="133" t="s">
        <v>31</v>
      </c>
      <c r="L53" s="133">
        <v>1</v>
      </c>
      <c r="M53" s="129" t="s">
        <v>77</v>
      </c>
      <c r="N53" s="133" t="s">
        <v>23</v>
      </c>
      <c r="O53" s="57"/>
      <c r="P53" s="57"/>
      <c r="Q53" s="57"/>
      <c r="R53" s="57"/>
      <c r="S53" s="57"/>
    </row>
    <row r="54" spans="1:19" s="55" customFormat="1" ht="41.25" customHeight="1" thickBot="1">
      <c r="A54" s="69">
        <v>37</v>
      </c>
      <c r="B54" s="128" t="s">
        <v>130</v>
      </c>
      <c r="C54" s="133" t="s">
        <v>29</v>
      </c>
      <c r="D54" s="133" t="s">
        <v>24</v>
      </c>
      <c r="E54" s="133" t="s">
        <v>25</v>
      </c>
      <c r="F54" s="136" t="s">
        <v>26</v>
      </c>
      <c r="G54" s="131">
        <v>-8.0562906000000005</v>
      </c>
      <c r="H54" s="131">
        <v>-34.874831700000001</v>
      </c>
      <c r="I54" s="135">
        <v>1600</v>
      </c>
      <c r="J54" s="133" t="s">
        <v>28</v>
      </c>
      <c r="K54" s="133">
        <v>6</v>
      </c>
      <c r="L54" s="133">
        <v>1</v>
      </c>
      <c r="M54" s="133" t="s">
        <v>30</v>
      </c>
      <c r="N54" s="133" t="s">
        <v>23</v>
      </c>
      <c r="O54" s="57"/>
      <c r="P54" s="57"/>
      <c r="Q54" s="57"/>
      <c r="R54" s="57"/>
      <c r="S54" s="57"/>
    </row>
    <row r="55" spans="1:19" s="55" customFormat="1" ht="66.75" customHeight="1" thickBot="1">
      <c r="A55" s="69">
        <v>38</v>
      </c>
      <c r="B55" s="128" t="s">
        <v>127</v>
      </c>
      <c r="C55" s="133" t="s">
        <v>29</v>
      </c>
      <c r="D55" s="133" t="s">
        <v>24</v>
      </c>
      <c r="E55" s="133" t="s">
        <v>104</v>
      </c>
      <c r="F55" s="138" t="s">
        <v>105</v>
      </c>
      <c r="G55" s="131">
        <v>-8.0577453000000006</v>
      </c>
      <c r="H55" s="131">
        <v>-34.903108500000002</v>
      </c>
      <c r="I55" s="135">
        <v>1900</v>
      </c>
      <c r="J55" s="133" t="s">
        <v>106</v>
      </c>
      <c r="K55" s="133">
        <v>6</v>
      </c>
      <c r="L55" s="133">
        <v>1</v>
      </c>
      <c r="M55" s="133" t="s">
        <v>128</v>
      </c>
      <c r="N55" s="133" t="s">
        <v>23</v>
      </c>
      <c r="O55" s="57"/>
      <c r="P55" s="57"/>
      <c r="Q55" s="57"/>
      <c r="R55" s="57"/>
      <c r="S55" s="57"/>
    </row>
    <row r="56" spans="1:19" s="55" customFormat="1" ht="65.25" customHeight="1" thickBot="1">
      <c r="A56" s="69">
        <v>39</v>
      </c>
      <c r="B56" s="128" t="s">
        <v>154</v>
      </c>
      <c r="C56" s="133" t="s">
        <v>29</v>
      </c>
      <c r="D56" s="133" t="s">
        <v>24</v>
      </c>
      <c r="E56" s="133" t="s">
        <v>32</v>
      </c>
      <c r="F56" s="130" t="s">
        <v>155</v>
      </c>
      <c r="G56" s="131">
        <v>-8.1180409000000004</v>
      </c>
      <c r="H56" s="131">
        <v>-34.901913800000003</v>
      </c>
      <c r="I56" s="135">
        <v>1200</v>
      </c>
      <c r="J56" s="133" t="s">
        <v>28</v>
      </c>
      <c r="K56" s="133">
        <v>6</v>
      </c>
      <c r="L56" s="133">
        <v>1</v>
      </c>
      <c r="M56" s="133" t="s">
        <v>156</v>
      </c>
      <c r="N56" s="133" t="s">
        <v>23</v>
      </c>
      <c r="O56" s="57"/>
      <c r="P56" s="57"/>
      <c r="Q56" s="57"/>
      <c r="R56" s="57"/>
      <c r="S56" s="57"/>
    </row>
    <row r="57" spans="1:19" s="55" customFormat="1" ht="67.5" customHeight="1" thickBot="1">
      <c r="A57" s="69">
        <v>40</v>
      </c>
      <c r="B57" s="128" t="s">
        <v>67</v>
      </c>
      <c r="C57" s="133" t="s">
        <v>29</v>
      </c>
      <c r="D57" s="133" t="s">
        <v>24</v>
      </c>
      <c r="E57" s="133" t="s">
        <v>41</v>
      </c>
      <c r="F57" s="130" t="s">
        <v>50</v>
      </c>
      <c r="G57" s="131">
        <v>-8.0493568</v>
      </c>
      <c r="H57" s="131">
        <v>-34.958967899999998</v>
      </c>
      <c r="I57" s="135">
        <v>1100</v>
      </c>
      <c r="J57" s="133" t="s">
        <v>28</v>
      </c>
      <c r="K57" s="133">
        <v>6</v>
      </c>
      <c r="L57" s="133">
        <v>2</v>
      </c>
      <c r="M57" s="133" t="s">
        <v>30</v>
      </c>
      <c r="N57" s="133" t="s">
        <v>23</v>
      </c>
      <c r="O57" s="57"/>
      <c r="P57" s="57"/>
      <c r="Q57" s="57"/>
      <c r="R57" s="57"/>
      <c r="S57" s="57"/>
    </row>
    <row r="58" spans="1:19" s="7" customFormat="1" ht="66" customHeight="1" thickBot="1">
      <c r="A58" s="69">
        <v>41</v>
      </c>
      <c r="B58" s="128" t="s">
        <v>63</v>
      </c>
      <c r="C58" s="133" t="s">
        <v>23</v>
      </c>
      <c r="D58" s="133" t="s">
        <v>24</v>
      </c>
      <c r="E58" s="133" t="s">
        <v>25</v>
      </c>
      <c r="F58" s="136" t="s">
        <v>26</v>
      </c>
      <c r="G58" s="131">
        <v>-8.0562906000000005</v>
      </c>
      <c r="H58" s="131">
        <v>-34.874831700000001</v>
      </c>
      <c r="I58" s="135">
        <v>1000</v>
      </c>
      <c r="J58" s="133" t="s">
        <v>31</v>
      </c>
      <c r="K58" s="133" t="s">
        <v>31</v>
      </c>
      <c r="L58" s="133">
        <v>1</v>
      </c>
      <c r="M58" s="129" t="s">
        <v>27</v>
      </c>
      <c r="N58" s="133" t="s">
        <v>23</v>
      </c>
    </row>
    <row r="59" spans="1:19" s="7" customFormat="1" ht="63.75" customHeight="1" thickBot="1">
      <c r="A59" s="69">
        <v>42</v>
      </c>
      <c r="B59" s="128" t="s">
        <v>107</v>
      </c>
      <c r="C59" s="133" t="s">
        <v>29</v>
      </c>
      <c r="D59" s="133" t="s">
        <v>24</v>
      </c>
      <c r="E59" s="133" t="s">
        <v>92</v>
      </c>
      <c r="F59" s="130" t="s">
        <v>101</v>
      </c>
      <c r="G59" s="131">
        <v>-8.1081144999999992</v>
      </c>
      <c r="H59" s="131">
        <v>-34.908829500000003</v>
      </c>
      <c r="I59" s="135">
        <v>1000</v>
      </c>
      <c r="J59" s="133" t="s">
        <v>28</v>
      </c>
      <c r="K59" s="133">
        <v>6</v>
      </c>
      <c r="L59" s="133">
        <v>1</v>
      </c>
      <c r="M59" s="129" t="s">
        <v>108</v>
      </c>
      <c r="N59" s="133" t="s">
        <v>23</v>
      </c>
    </row>
    <row r="60" spans="1:19" s="7" customFormat="1" ht="66.75" customHeight="1" thickBot="1">
      <c r="A60" s="69">
        <v>43</v>
      </c>
      <c r="B60" s="128" t="s">
        <v>51</v>
      </c>
      <c r="C60" s="133" t="s">
        <v>23</v>
      </c>
      <c r="D60" s="133" t="s">
        <v>24</v>
      </c>
      <c r="E60" s="133" t="s">
        <v>25</v>
      </c>
      <c r="F60" s="136" t="s">
        <v>26</v>
      </c>
      <c r="G60" s="131">
        <v>-8.0562906000000005</v>
      </c>
      <c r="H60" s="131">
        <v>-34.874831700000001</v>
      </c>
      <c r="I60" s="135">
        <v>954</v>
      </c>
      <c r="J60" s="133" t="s">
        <v>28</v>
      </c>
      <c r="K60" s="133" t="s">
        <v>31</v>
      </c>
      <c r="L60" s="133">
        <v>1</v>
      </c>
      <c r="M60" s="129" t="s">
        <v>27</v>
      </c>
      <c r="N60" s="133" t="s">
        <v>23</v>
      </c>
    </row>
    <row r="61" spans="1:19" s="7" customFormat="1" ht="58.5" customHeight="1" thickBot="1">
      <c r="A61" s="69">
        <v>44</v>
      </c>
      <c r="B61" s="128" t="s">
        <v>57</v>
      </c>
      <c r="C61" s="133" t="s">
        <v>29</v>
      </c>
      <c r="D61" s="133" t="s">
        <v>36</v>
      </c>
      <c r="E61" s="133" t="s">
        <v>58</v>
      </c>
      <c r="F61" s="134" t="s">
        <v>59</v>
      </c>
      <c r="G61" s="131">
        <v>-7.9384854000000002</v>
      </c>
      <c r="H61" s="131">
        <v>-34.880594000000002</v>
      </c>
      <c r="I61" s="135">
        <v>1164</v>
      </c>
      <c r="J61" s="133" t="s">
        <v>28</v>
      </c>
      <c r="K61" s="133">
        <v>6</v>
      </c>
      <c r="L61" s="133">
        <v>5</v>
      </c>
      <c r="M61" s="133" t="s">
        <v>30</v>
      </c>
      <c r="N61" s="133" t="s">
        <v>23</v>
      </c>
    </row>
    <row r="62" spans="1:19" s="7" customFormat="1" ht="74.25" customHeight="1" thickBot="1">
      <c r="A62" s="69">
        <v>45</v>
      </c>
      <c r="B62" s="128" t="s">
        <v>109</v>
      </c>
      <c r="C62" s="133" t="s">
        <v>29</v>
      </c>
      <c r="D62" s="133" t="s">
        <v>24</v>
      </c>
      <c r="E62" s="133" t="s">
        <v>110</v>
      </c>
      <c r="F62" s="130" t="s">
        <v>111</v>
      </c>
      <c r="G62" s="131">
        <v>-8.0862431000000008</v>
      </c>
      <c r="H62" s="131">
        <v>-34.930675999999998</v>
      </c>
      <c r="I62" s="135">
        <v>1100</v>
      </c>
      <c r="J62" s="133" t="s">
        <v>28</v>
      </c>
      <c r="K62" s="133">
        <v>6</v>
      </c>
      <c r="L62" s="133">
        <v>1</v>
      </c>
      <c r="M62" s="133" t="s">
        <v>112</v>
      </c>
      <c r="N62" s="133" t="s">
        <v>23</v>
      </c>
    </row>
    <row r="63" spans="1:19" s="7" customFormat="1" ht="71.25" customHeight="1" thickBot="1">
      <c r="A63" s="69">
        <v>46</v>
      </c>
      <c r="B63" s="128" t="s">
        <v>40</v>
      </c>
      <c r="C63" s="133" t="s">
        <v>29</v>
      </c>
      <c r="D63" s="133" t="s">
        <v>24</v>
      </c>
      <c r="E63" s="133" t="s">
        <v>32</v>
      </c>
      <c r="F63" s="137" t="s">
        <v>52</v>
      </c>
      <c r="G63" s="131">
        <v>-8.1393889000000001</v>
      </c>
      <c r="H63" s="131">
        <v>-34.916348200000002</v>
      </c>
      <c r="I63" s="135">
        <v>1200</v>
      </c>
      <c r="J63" s="133" t="s">
        <v>28</v>
      </c>
      <c r="K63" s="133">
        <v>6</v>
      </c>
      <c r="L63" s="133">
        <v>1</v>
      </c>
      <c r="M63" s="133" t="s">
        <v>53</v>
      </c>
      <c r="N63" s="133" t="s">
        <v>23</v>
      </c>
    </row>
    <row r="64" spans="1:19" s="7" customFormat="1" ht="60.75" customHeight="1" thickBot="1">
      <c r="A64" s="69">
        <v>47</v>
      </c>
      <c r="B64" s="128" t="s">
        <v>40</v>
      </c>
      <c r="C64" s="133" t="s">
        <v>29</v>
      </c>
      <c r="D64" s="133" t="s">
        <v>24</v>
      </c>
      <c r="E64" s="133" t="s">
        <v>25</v>
      </c>
      <c r="F64" s="136" t="s">
        <v>26</v>
      </c>
      <c r="G64" s="131">
        <v>-8.0562906000000005</v>
      </c>
      <c r="H64" s="131">
        <v>-34.874831700000001</v>
      </c>
      <c r="I64" s="135">
        <v>1011</v>
      </c>
      <c r="J64" s="133" t="s">
        <v>28</v>
      </c>
      <c r="K64" s="133">
        <v>6</v>
      </c>
      <c r="L64" s="133">
        <v>1</v>
      </c>
      <c r="M64" s="133" t="s">
        <v>97</v>
      </c>
      <c r="N64" s="133" t="s">
        <v>23</v>
      </c>
    </row>
    <row r="65" spans="1:14" s="7" customFormat="1" ht="70.5" customHeight="1" thickBot="1">
      <c r="A65" s="69">
        <v>48</v>
      </c>
      <c r="B65" s="128" t="s">
        <v>40</v>
      </c>
      <c r="C65" s="133" t="s">
        <v>29</v>
      </c>
      <c r="D65" s="133" t="s">
        <v>24</v>
      </c>
      <c r="E65" s="133" t="s">
        <v>92</v>
      </c>
      <c r="F65" s="130" t="s">
        <v>101</v>
      </c>
      <c r="G65" s="131">
        <v>-8.1081144999999992</v>
      </c>
      <c r="H65" s="131">
        <v>-34.908829500000003</v>
      </c>
      <c r="I65" s="135">
        <v>1000</v>
      </c>
      <c r="J65" s="133" t="s">
        <v>28</v>
      </c>
      <c r="K65" s="133">
        <v>6</v>
      </c>
      <c r="L65" s="133">
        <v>2</v>
      </c>
      <c r="M65" s="133" t="s">
        <v>129</v>
      </c>
      <c r="N65" s="133" t="s">
        <v>23</v>
      </c>
    </row>
    <row r="66" spans="1:14" s="7" customFormat="1" ht="47.25" customHeight="1" thickBot="1">
      <c r="A66" s="69">
        <v>49</v>
      </c>
      <c r="B66" s="128" t="s">
        <v>40</v>
      </c>
      <c r="C66" s="133" t="s">
        <v>23</v>
      </c>
      <c r="D66" s="133" t="s">
        <v>24</v>
      </c>
      <c r="E66" s="133" t="s">
        <v>32</v>
      </c>
      <c r="F66" s="130" t="s">
        <v>144</v>
      </c>
      <c r="G66" s="131">
        <v>-8.1050080999999992</v>
      </c>
      <c r="H66" s="131">
        <v>-34.888351700000001</v>
      </c>
      <c r="I66" s="135">
        <v>450</v>
      </c>
      <c r="J66" s="133" t="s">
        <v>145</v>
      </c>
      <c r="K66" s="133" t="s">
        <v>31</v>
      </c>
      <c r="L66" s="133">
        <v>1</v>
      </c>
      <c r="M66" s="133" t="s">
        <v>146</v>
      </c>
      <c r="N66" s="133" t="s">
        <v>23</v>
      </c>
    </row>
    <row r="67" spans="1:14" s="7" customFormat="1" ht="68.25" customHeight="1" thickBot="1">
      <c r="A67" s="69">
        <v>50</v>
      </c>
      <c r="B67" s="128" t="s">
        <v>40</v>
      </c>
      <c r="C67" s="133" t="s">
        <v>29</v>
      </c>
      <c r="D67" s="133" t="s">
        <v>24</v>
      </c>
      <c r="E67" s="133" t="s">
        <v>131</v>
      </c>
      <c r="F67" s="130" t="s">
        <v>132</v>
      </c>
      <c r="G67" s="131">
        <v>-8.0446933000000005</v>
      </c>
      <c r="H67" s="131">
        <v>-34.880768400000001</v>
      </c>
      <c r="I67" s="135">
        <v>1050</v>
      </c>
      <c r="J67" s="133" t="s">
        <v>28</v>
      </c>
      <c r="K67" s="133">
        <v>6</v>
      </c>
      <c r="L67" s="133">
        <v>1</v>
      </c>
      <c r="M67" s="133" t="s">
        <v>76</v>
      </c>
      <c r="N67" s="133" t="s">
        <v>23</v>
      </c>
    </row>
    <row r="68" spans="1:14" s="7" customFormat="1" ht="63.75" customHeight="1" thickBot="1">
      <c r="A68" s="69">
        <v>51</v>
      </c>
      <c r="B68" s="128" t="s">
        <v>98</v>
      </c>
      <c r="C68" s="133" t="s">
        <v>29</v>
      </c>
      <c r="D68" s="133" t="s">
        <v>24</v>
      </c>
      <c r="E68" s="133" t="s">
        <v>25</v>
      </c>
      <c r="F68" s="136" t="s">
        <v>26</v>
      </c>
      <c r="G68" s="131">
        <v>-8.0562906000000005</v>
      </c>
      <c r="H68" s="131">
        <v>-34.874831700000001</v>
      </c>
      <c r="I68" s="135">
        <v>954</v>
      </c>
      <c r="J68" s="133" t="s">
        <v>28</v>
      </c>
      <c r="K68" s="133">
        <v>6</v>
      </c>
      <c r="L68" s="133">
        <v>2</v>
      </c>
      <c r="M68" s="133" t="s">
        <v>99</v>
      </c>
      <c r="N68" s="133" t="s">
        <v>23</v>
      </c>
    </row>
    <row r="69" spans="1:14" s="7" customFormat="1" ht="68.25" customHeight="1" thickBot="1">
      <c r="A69" s="69">
        <v>52</v>
      </c>
      <c r="B69" s="128" t="s">
        <v>148</v>
      </c>
      <c r="C69" s="133" t="s">
        <v>29</v>
      </c>
      <c r="D69" s="133" t="s">
        <v>33</v>
      </c>
      <c r="E69" s="133" t="s">
        <v>149</v>
      </c>
      <c r="F69" s="130" t="s">
        <v>150</v>
      </c>
      <c r="G69" s="131">
        <v>-7.9980121999999998</v>
      </c>
      <c r="H69" s="131">
        <v>-34.900226500000002</v>
      </c>
      <c r="I69" s="135">
        <v>1100</v>
      </c>
      <c r="J69" s="133" t="s">
        <v>28</v>
      </c>
      <c r="K69" s="133">
        <v>6</v>
      </c>
      <c r="L69" s="133">
        <v>5</v>
      </c>
      <c r="M69" s="133" t="s">
        <v>151</v>
      </c>
      <c r="N69" s="133" t="s">
        <v>23</v>
      </c>
    </row>
    <row r="70" spans="1:14" s="7" customFormat="1" ht="76.5" customHeight="1" thickBot="1">
      <c r="A70" s="69">
        <v>53</v>
      </c>
      <c r="B70" s="128" t="s">
        <v>148</v>
      </c>
      <c r="C70" s="133" t="s">
        <v>29</v>
      </c>
      <c r="D70" s="133" t="s">
        <v>24</v>
      </c>
      <c r="E70" s="133" t="s">
        <v>25</v>
      </c>
      <c r="F70" s="136" t="s">
        <v>26</v>
      </c>
      <c r="G70" s="131">
        <v>-8.0562906000000005</v>
      </c>
      <c r="H70" s="131">
        <v>-34.874831700000001</v>
      </c>
      <c r="I70" s="135">
        <v>1100</v>
      </c>
      <c r="J70" s="133" t="s">
        <v>28</v>
      </c>
      <c r="K70" s="133">
        <v>6</v>
      </c>
      <c r="L70" s="133">
        <v>5</v>
      </c>
      <c r="M70" s="133" t="s">
        <v>151</v>
      </c>
      <c r="N70" s="133" t="s">
        <v>23</v>
      </c>
    </row>
    <row r="71" spans="1:14" s="7" customFormat="1" ht="55.5" customHeight="1">
      <c r="A71" s="69">
        <v>54</v>
      </c>
      <c r="B71" s="78"/>
      <c r="C71" s="81"/>
      <c r="D71" s="81"/>
      <c r="E71" s="81"/>
      <c r="F71" s="83"/>
      <c r="G71" s="80"/>
      <c r="H71" s="80"/>
      <c r="I71" s="82"/>
      <c r="J71" s="81"/>
      <c r="K71" s="81"/>
      <c r="L71" s="81"/>
      <c r="M71" s="81"/>
      <c r="N71" s="81"/>
    </row>
    <row r="72" spans="1:14" s="7" customFormat="1" ht="72" customHeight="1">
      <c r="A72" s="69">
        <v>55</v>
      </c>
      <c r="B72" s="78"/>
      <c r="C72" s="81"/>
      <c r="D72" s="81"/>
      <c r="E72" s="81"/>
      <c r="F72" s="84"/>
      <c r="G72" s="80"/>
      <c r="H72" s="80"/>
      <c r="I72" s="82"/>
      <c r="J72" s="81"/>
      <c r="K72" s="81"/>
      <c r="L72" s="81"/>
      <c r="M72" s="81"/>
      <c r="N72" s="81"/>
    </row>
    <row r="73" spans="1:14" s="55" customFormat="1" ht="72.75" customHeight="1">
      <c r="A73" s="69">
        <v>56</v>
      </c>
      <c r="B73" s="78"/>
      <c r="C73" s="81"/>
      <c r="D73" s="81"/>
      <c r="E73" s="81"/>
      <c r="F73" s="90"/>
      <c r="G73" s="80"/>
      <c r="H73" s="80"/>
      <c r="I73" s="82"/>
      <c r="J73" s="81"/>
      <c r="K73" s="81"/>
      <c r="L73" s="81"/>
      <c r="M73" s="81"/>
      <c r="N73" s="81"/>
    </row>
    <row r="74" spans="1:14" s="55" customFormat="1" ht="64.5" customHeight="1">
      <c r="A74" s="69">
        <v>57</v>
      </c>
      <c r="B74" s="78"/>
      <c r="C74" s="81"/>
      <c r="D74" s="81"/>
      <c r="E74" s="81"/>
      <c r="F74" s="84"/>
      <c r="G74" s="80"/>
      <c r="H74" s="80"/>
      <c r="I74" s="82"/>
      <c r="J74" s="81"/>
      <c r="K74" s="81"/>
      <c r="L74" s="81"/>
      <c r="M74" s="81"/>
      <c r="N74" s="81"/>
    </row>
    <row r="75" spans="1:14" s="55" customFormat="1" ht="55.5" customHeight="1">
      <c r="A75" s="69">
        <v>58</v>
      </c>
      <c r="B75" s="78"/>
      <c r="C75" s="81"/>
      <c r="D75" s="81"/>
      <c r="E75" s="81"/>
      <c r="F75" s="83"/>
      <c r="G75" s="80"/>
      <c r="H75" s="80"/>
      <c r="I75" s="82"/>
      <c r="J75" s="81"/>
      <c r="K75" s="81"/>
      <c r="L75" s="81"/>
      <c r="M75" s="81"/>
      <c r="N75" s="81"/>
    </row>
    <row r="76" spans="1:14" s="55" customFormat="1" ht="73.5" customHeight="1">
      <c r="A76" s="69">
        <v>59</v>
      </c>
      <c r="B76" s="78"/>
      <c r="C76" s="81"/>
      <c r="D76" s="81"/>
      <c r="E76" s="81"/>
      <c r="F76" s="83"/>
      <c r="G76" s="80"/>
      <c r="H76" s="80"/>
      <c r="I76" s="82"/>
      <c r="J76" s="81"/>
      <c r="K76" s="81"/>
      <c r="L76" s="81"/>
      <c r="M76" s="81"/>
      <c r="N76" s="81"/>
    </row>
    <row r="77" spans="1:14" s="55" customFormat="1" ht="111.75" customHeight="1">
      <c r="A77" s="69">
        <v>60</v>
      </c>
      <c r="B77" s="78"/>
      <c r="C77" s="81"/>
      <c r="D77" s="81"/>
      <c r="E77" s="81"/>
      <c r="F77" s="85"/>
      <c r="G77" s="80"/>
      <c r="H77" s="80"/>
      <c r="I77" s="82"/>
      <c r="J77" s="81"/>
      <c r="K77" s="81"/>
      <c r="L77" s="81"/>
      <c r="M77" s="81"/>
      <c r="N77" s="81"/>
    </row>
    <row r="78" spans="1:14" s="55" customFormat="1" ht="66.75" customHeight="1">
      <c r="A78" s="69">
        <v>61</v>
      </c>
      <c r="B78" s="78"/>
      <c r="C78" s="81"/>
      <c r="D78" s="81"/>
      <c r="E78" s="81"/>
      <c r="F78" s="78"/>
      <c r="G78" s="80"/>
      <c r="H78" s="80"/>
      <c r="I78" s="78"/>
      <c r="J78" s="81"/>
      <c r="K78" s="81"/>
      <c r="L78" s="81"/>
      <c r="M78" s="81"/>
      <c r="N78" s="81"/>
    </row>
    <row r="79" spans="1:14" s="55" customFormat="1" ht="57" customHeight="1">
      <c r="A79" s="69">
        <v>62</v>
      </c>
      <c r="B79" s="78"/>
      <c r="C79" s="81"/>
      <c r="D79" s="81"/>
      <c r="E79" s="81"/>
      <c r="F79" s="78"/>
      <c r="G79" s="80"/>
      <c r="H79" s="80"/>
      <c r="I79" s="78"/>
      <c r="J79" s="81"/>
      <c r="K79" s="81"/>
      <c r="L79" s="81"/>
      <c r="M79" s="81"/>
      <c r="N79" s="81"/>
    </row>
    <row r="80" spans="1:14" s="55" customFormat="1" ht="80.25" customHeight="1">
      <c r="A80" s="69">
        <v>63</v>
      </c>
      <c r="B80" s="86"/>
      <c r="C80" s="87"/>
      <c r="D80" s="87"/>
      <c r="E80" s="87"/>
      <c r="F80" s="91"/>
      <c r="G80" s="88"/>
      <c r="H80" s="88"/>
      <c r="I80" s="92"/>
      <c r="J80" s="87"/>
      <c r="K80" s="87"/>
      <c r="L80" s="87"/>
      <c r="M80" s="93"/>
      <c r="N80" s="87"/>
    </row>
    <row r="81" spans="1:14" s="55" customFormat="1" ht="77.25" customHeight="1">
      <c r="A81" s="69">
        <v>64</v>
      </c>
      <c r="B81" s="78"/>
      <c r="C81" s="81"/>
      <c r="D81" s="81"/>
      <c r="E81" s="81"/>
      <c r="F81" s="84"/>
      <c r="G81" s="80"/>
      <c r="H81" s="80"/>
      <c r="I81" s="82"/>
      <c r="J81" s="81"/>
      <c r="K81" s="81"/>
      <c r="L81" s="81"/>
      <c r="M81" s="81"/>
      <c r="N81" s="81"/>
    </row>
    <row r="82" spans="1:14" s="55" customFormat="1" ht="63" customHeight="1">
      <c r="A82" s="69">
        <v>65</v>
      </c>
      <c r="B82" s="78"/>
      <c r="C82" s="81"/>
      <c r="D82" s="81"/>
      <c r="E82" s="81"/>
      <c r="F82" s="90"/>
      <c r="G82" s="80"/>
      <c r="H82" s="80"/>
      <c r="I82" s="82"/>
      <c r="J82" s="81"/>
      <c r="K82" s="81"/>
      <c r="L82" s="81"/>
      <c r="M82" s="81"/>
      <c r="N82" s="81"/>
    </row>
    <row r="83" spans="1:14" s="55" customFormat="1" ht="67.5" customHeight="1">
      <c r="A83" s="69">
        <v>66</v>
      </c>
      <c r="B83" s="78"/>
      <c r="C83" s="81"/>
      <c r="D83" s="81"/>
      <c r="E83" s="81"/>
      <c r="F83" s="84"/>
      <c r="G83" s="80"/>
      <c r="H83" s="80"/>
      <c r="I83" s="82"/>
      <c r="J83" s="81"/>
      <c r="K83" s="81"/>
      <c r="L83" s="81"/>
      <c r="M83" s="81"/>
      <c r="N83" s="81"/>
    </row>
    <row r="84" spans="1:14" s="55" customFormat="1" ht="45.75" customHeight="1">
      <c r="A84" s="69">
        <v>67</v>
      </c>
      <c r="B84" s="78"/>
      <c r="C84" s="81"/>
      <c r="D84" s="81"/>
      <c r="E84" s="81"/>
      <c r="F84" s="83"/>
      <c r="G84" s="80"/>
      <c r="H84" s="80"/>
      <c r="I84" s="82"/>
      <c r="J84" s="81"/>
      <c r="K84" s="81"/>
      <c r="L84" s="81"/>
      <c r="M84" s="81"/>
      <c r="N84" s="81"/>
    </row>
    <row r="85" spans="1:14" s="55" customFormat="1" ht="102.75" customHeight="1">
      <c r="A85" s="69">
        <v>68</v>
      </c>
      <c r="B85" s="78"/>
      <c r="C85" s="81"/>
      <c r="D85" s="81"/>
      <c r="E85" s="81"/>
      <c r="F85" s="85"/>
      <c r="G85" s="80"/>
      <c r="H85" s="80"/>
      <c r="I85" s="82"/>
      <c r="J85" s="81"/>
      <c r="K85" s="81"/>
      <c r="L85" s="81"/>
      <c r="M85" s="81"/>
      <c r="N85" s="81"/>
    </row>
    <row r="86" spans="1:14" s="55" customFormat="1" ht="40.5" customHeight="1">
      <c r="A86" s="69">
        <v>69</v>
      </c>
      <c r="B86" s="78"/>
      <c r="C86" s="81"/>
      <c r="D86" s="81"/>
      <c r="E86" s="81"/>
      <c r="F86" s="78"/>
      <c r="G86" s="80"/>
      <c r="H86" s="80"/>
      <c r="I86" s="78"/>
      <c r="J86" s="81"/>
      <c r="K86" s="81"/>
      <c r="L86" s="81"/>
      <c r="M86" s="81"/>
      <c r="N86" s="81"/>
    </row>
    <row r="87" spans="1:14" s="55" customFormat="1" ht="75" customHeight="1">
      <c r="A87" s="69">
        <v>70</v>
      </c>
      <c r="B87" s="78"/>
      <c r="C87" s="81"/>
      <c r="D87" s="81"/>
      <c r="E87" s="81"/>
      <c r="F87" s="78"/>
      <c r="G87" s="80"/>
      <c r="H87" s="80"/>
      <c r="I87" s="78"/>
      <c r="J87" s="81"/>
      <c r="K87" s="81"/>
      <c r="L87" s="81"/>
      <c r="M87" s="81"/>
      <c r="N87" s="81"/>
    </row>
    <row r="88" spans="1:14" s="55" customFormat="1" ht="37.5" customHeight="1">
      <c r="A88" s="69">
        <v>71</v>
      </c>
      <c r="B88" s="86"/>
      <c r="C88" s="87"/>
      <c r="D88" s="87"/>
      <c r="E88" s="87"/>
      <c r="F88" s="86"/>
      <c r="G88" s="88"/>
      <c r="H88" s="88"/>
      <c r="I88" s="86"/>
      <c r="J88" s="87"/>
      <c r="K88" s="87"/>
      <c r="L88" s="87"/>
      <c r="M88" s="87"/>
      <c r="N88" s="87"/>
    </row>
    <row r="89" spans="1:14" s="55" customFormat="1" ht="48" customHeight="1">
      <c r="A89" s="69">
        <v>72</v>
      </c>
      <c r="B89" s="86"/>
      <c r="C89" s="87"/>
      <c r="D89" s="87"/>
      <c r="E89" s="87"/>
      <c r="F89" s="86"/>
      <c r="G89" s="88"/>
      <c r="H89" s="88"/>
      <c r="I89" s="86"/>
      <c r="J89" s="87"/>
      <c r="K89" s="87"/>
      <c r="L89" s="87"/>
      <c r="M89" s="87"/>
      <c r="N89" s="87"/>
    </row>
    <row r="90" spans="1:14" s="55" customFormat="1" ht="33" customHeight="1">
      <c r="A90" s="69">
        <v>73</v>
      </c>
      <c r="B90" s="78"/>
      <c r="C90" s="81"/>
      <c r="D90" s="81"/>
      <c r="E90" s="81"/>
      <c r="F90" s="78"/>
      <c r="G90" s="80"/>
      <c r="H90" s="80"/>
      <c r="I90" s="78"/>
      <c r="J90" s="81"/>
      <c r="K90" s="81"/>
      <c r="L90" s="81"/>
      <c r="M90" s="81"/>
      <c r="N90" s="81"/>
    </row>
    <row r="91" spans="1:14" s="55" customFormat="1" ht="37.5" customHeight="1">
      <c r="A91" s="69">
        <v>74</v>
      </c>
      <c r="B91" s="86"/>
      <c r="C91" s="87"/>
      <c r="D91" s="87"/>
      <c r="E91" s="87"/>
      <c r="F91" s="86"/>
      <c r="G91" s="88"/>
      <c r="H91" s="88"/>
      <c r="I91" s="86"/>
      <c r="J91" s="87"/>
      <c r="K91" s="87"/>
      <c r="L91" s="87"/>
      <c r="M91" s="87"/>
      <c r="N91" s="87"/>
    </row>
    <row r="92" spans="1:14" s="55" customFormat="1" ht="36.75" customHeight="1">
      <c r="A92" s="69">
        <v>75</v>
      </c>
      <c r="B92" s="86"/>
      <c r="C92" s="87"/>
      <c r="D92" s="87"/>
      <c r="E92" s="87"/>
      <c r="F92" s="86"/>
      <c r="G92" s="88"/>
      <c r="H92" s="88"/>
      <c r="I92" s="86"/>
      <c r="J92" s="87"/>
      <c r="K92" s="87"/>
      <c r="L92" s="87"/>
      <c r="M92" s="87"/>
      <c r="N92" s="87"/>
    </row>
    <row r="93" spans="1:14" s="55" customFormat="1" ht="33" customHeight="1">
      <c r="A93" s="69">
        <v>76</v>
      </c>
      <c r="B93" s="78"/>
      <c r="C93" s="81"/>
      <c r="D93" s="81"/>
      <c r="E93" s="81"/>
      <c r="F93" s="78"/>
      <c r="G93" s="80"/>
      <c r="H93" s="80"/>
      <c r="I93" s="78"/>
      <c r="J93" s="81"/>
      <c r="K93" s="81"/>
      <c r="L93" s="81"/>
      <c r="M93" s="81"/>
      <c r="N93" s="81"/>
    </row>
    <row r="94" spans="1:14" s="55" customFormat="1" ht="38.25" customHeight="1">
      <c r="A94" s="69">
        <v>77</v>
      </c>
      <c r="B94" s="86"/>
      <c r="C94" s="87"/>
      <c r="D94" s="87"/>
      <c r="E94" s="87"/>
      <c r="F94" s="89"/>
      <c r="G94" s="88"/>
      <c r="H94" s="88"/>
      <c r="I94" s="87"/>
      <c r="J94" s="87"/>
      <c r="K94" s="87"/>
      <c r="L94" s="87"/>
      <c r="M94" s="87"/>
      <c r="N94" s="87"/>
    </row>
    <row r="95" spans="1:14" s="55" customFormat="1" ht="76.5" customHeight="1">
      <c r="A95" s="69">
        <v>78</v>
      </c>
      <c r="B95" s="78"/>
      <c r="C95" s="81"/>
      <c r="D95" s="81"/>
      <c r="E95" s="81"/>
      <c r="F95" s="85"/>
      <c r="G95" s="80"/>
      <c r="H95" s="80"/>
      <c r="I95" s="82"/>
      <c r="J95" s="81"/>
      <c r="K95" s="81"/>
      <c r="L95" s="81"/>
      <c r="M95" s="81"/>
      <c r="N95" s="81"/>
    </row>
    <row r="96" spans="1:14" s="55" customFormat="1" ht="30.75" customHeight="1">
      <c r="A96" s="69">
        <v>79</v>
      </c>
      <c r="B96" s="78"/>
      <c r="C96" s="81"/>
      <c r="D96" s="79"/>
      <c r="E96" s="79"/>
      <c r="F96" s="84"/>
      <c r="G96" s="80"/>
      <c r="H96" s="81"/>
      <c r="I96" s="82"/>
      <c r="J96" s="81"/>
      <c r="K96" s="81"/>
      <c r="L96" s="81"/>
      <c r="M96" s="81"/>
      <c r="N96" s="81"/>
    </row>
    <row r="97" spans="1:14" s="55" customFormat="1" ht="77.25" customHeight="1">
      <c r="A97" s="69">
        <v>80</v>
      </c>
      <c r="B97" s="78"/>
      <c r="C97" s="81"/>
      <c r="D97" s="79"/>
      <c r="E97" s="79"/>
      <c r="F97" s="84"/>
      <c r="G97" s="80"/>
      <c r="H97" s="81"/>
      <c r="I97" s="82"/>
      <c r="J97" s="81"/>
      <c r="K97" s="81"/>
      <c r="L97" s="81"/>
      <c r="M97" s="81"/>
      <c r="N97" s="81"/>
    </row>
    <row r="98" spans="1:14" s="55" customFormat="1" ht="42.75" customHeight="1">
      <c r="A98" s="69">
        <v>81</v>
      </c>
      <c r="B98" s="78"/>
      <c r="C98" s="81"/>
      <c r="D98" s="79"/>
      <c r="E98" s="79"/>
      <c r="F98" s="84"/>
      <c r="G98" s="80"/>
      <c r="H98" s="81"/>
      <c r="I98" s="81"/>
      <c r="J98" s="81"/>
      <c r="K98" s="81"/>
      <c r="L98" s="81"/>
      <c r="M98" s="81"/>
      <c r="N98" s="81"/>
    </row>
    <row r="99" spans="1:14" s="55" customFormat="1" ht="69" customHeight="1">
      <c r="A99" s="69">
        <v>82</v>
      </c>
      <c r="B99" s="78"/>
      <c r="C99" s="81"/>
      <c r="D99" s="81"/>
      <c r="E99" s="81"/>
      <c r="F99" s="85"/>
      <c r="G99" s="80"/>
      <c r="H99" s="80"/>
      <c r="I99" s="82"/>
      <c r="J99" s="81"/>
      <c r="K99" s="81"/>
      <c r="L99" s="81"/>
      <c r="M99" s="81"/>
      <c r="N99" s="81"/>
    </row>
    <row r="100" spans="1:14" s="55" customFormat="1" ht="42.75" customHeight="1">
      <c r="A100" s="69">
        <v>83</v>
      </c>
      <c r="B100" s="78"/>
      <c r="C100" s="81"/>
      <c r="D100" s="81"/>
      <c r="E100" s="81"/>
      <c r="F100" s="78"/>
      <c r="G100" s="80"/>
      <c r="H100" s="80"/>
      <c r="I100" s="78"/>
      <c r="J100" s="81"/>
      <c r="K100" s="81"/>
      <c r="L100" s="81"/>
      <c r="M100" s="81"/>
      <c r="N100" s="81"/>
    </row>
    <row r="101" spans="1:14" s="55" customFormat="1" ht="30.75" customHeight="1">
      <c r="A101" s="69">
        <v>84</v>
      </c>
      <c r="B101" s="78"/>
      <c r="C101" s="81"/>
      <c r="D101" s="81"/>
      <c r="E101" s="81"/>
      <c r="F101" s="78"/>
      <c r="G101" s="80"/>
      <c r="H101" s="80"/>
      <c r="I101" s="78"/>
      <c r="J101" s="81"/>
      <c r="K101" s="81"/>
      <c r="L101" s="81"/>
      <c r="M101" s="79"/>
      <c r="N101" s="81"/>
    </row>
    <row r="102" spans="1:14" s="55" customFormat="1" ht="30.75" customHeight="1">
      <c r="A102" s="69">
        <v>85</v>
      </c>
      <c r="B102" s="86"/>
      <c r="C102" s="87"/>
      <c r="D102" s="87"/>
      <c r="E102" s="87"/>
      <c r="F102" s="86"/>
      <c r="G102" s="88"/>
      <c r="H102" s="88"/>
      <c r="I102" s="86"/>
      <c r="J102" s="87"/>
      <c r="K102" s="87"/>
      <c r="L102" s="87"/>
      <c r="M102" s="87"/>
      <c r="N102" s="87"/>
    </row>
    <row r="103" spans="1:14" s="55" customFormat="1" ht="36" customHeight="1">
      <c r="A103" s="69">
        <v>86</v>
      </c>
      <c r="B103" s="78"/>
      <c r="C103" s="81"/>
      <c r="D103" s="81"/>
      <c r="E103" s="81"/>
      <c r="F103" s="78"/>
      <c r="G103" s="80"/>
      <c r="H103" s="80"/>
      <c r="I103" s="78"/>
      <c r="J103" s="81"/>
      <c r="K103" s="81"/>
      <c r="L103" s="81"/>
      <c r="M103" s="79"/>
      <c r="N103" s="81"/>
    </row>
    <row r="104" spans="1:14" s="55" customFormat="1" ht="15" customHeight="1">
      <c r="A104" s="59">
        <v>87</v>
      </c>
      <c r="B104" s="70"/>
      <c r="C104" s="71"/>
      <c r="D104" s="72"/>
      <c r="E104" s="73"/>
      <c r="F104" s="73"/>
      <c r="G104" s="74"/>
      <c r="H104" s="74"/>
      <c r="I104" s="75"/>
      <c r="J104" s="76"/>
      <c r="K104" s="70"/>
      <c r="L104" s="70"/>
      <c r="M104" s="77"/>
      <c r="N104" s="74"/>
    </row>
    <row r="105" spans="1:14" s="55" customFormat="1" ht="15" customHeight="1">
      <c r="A105" s="59">
        <v>88</v>
      </c>
      <c r="B105" s="51"/>
      <c r="C105" s="52"/>
      <c r="D105" s="49"/>
      <c r="E105" s="48"/>
      <c r="F105" s="48"/>
      <c r="G105" s="54"/>
      <c r="H105" s="54"/>
      <c r="I105" s="50"/>
      <c r="J105" s="56"/>
      <c r="K105" s="51"/>
      <c r="L105" s="51"/>
      <c r="M105" s="58"/>
      <c r="N105" s="54"/>
    </row>
    <row r="106" spans="1:14" s="55" customFormat="1" ht="15" customHeight="1">
      <c r="A106" s="59">
        <v>89</v>
      </c>
      <c r="B106" s="51"/>
      <c r="C106" s="52"/>
      <c r="D106" s="49"/>
      <c r="E106" s="48"/>
      <c r="F106" s="48"/>
      <c r="G106" s="54"/>
      <c r="H106" s="54"/>
      <c r="I106" s="50"/>
      <c r="J106" s="56"/>
      <c r="K106" s="51"/>
      <c r="L106" s="51"/>
      <c r="M106" s="58"/>
      <c r="N106" s="54"/>
    </row>
    <row r="107" spans="1:14" s="55" customFormat="1" ht="15" customHeight="1">
      <c r="A107" s="59">
        <v>90</v>
      </c>
      <c r="B107" s="51"/>
      <c r="C107" s="52"/>
      <c r="D107" s="49"/>
      <c r="E107" s="48"/>
      <c r="F107" s="48"/>
      <c r="G107" s="54"/>
      <c r="H107" s="54"/>
      <c r="I107" s="50"/>
      <c r="J107" s="56"/>
      <c r="K107" s="51"/>
      <c r="L107" s="51"/>
      <c r="M107" s="58"/>
      <c r="N107" s="54"/>
    </row>
    <row r="108" spans="1:14" s="55" customFormat="1" ht="15" customHeight="1">
      <c r="A108" s="59">
        <v>91</v>
      </c>
      <c r="B108" s="51"/>
      <c r="C108" s="52"/>
      <c r="D108" s="49"/>
      <c r="E108" s="48"/>
      <c r="F108" s="48"/>
      <c r="G108" s="54"/>
      <c r="H108" s="54"/>
      <c r="I108" s="50"/>
      <c r="J108" s="56"/>
      <c r="K108" s="51"/>
      <c r="L108" s="51"/>
      <c r="M108" s="58"/>
      <c r="N108" s="54"/>
    </row>
    <row r="109" spans="1:14" s="55" customFormat="1" ht="15" customHeight="1">
      <c r="A109" s="59">
        <v>92</v>
      </c>
      <c r="B109" s="51"/>
      <c r="C109" s="52"/>
      <c r="D109" s="49"/>
      <c r="E109" s="48"/>
      <c r="F109" s="48"/>
      <c r="G109" s="54"/>
      <c r="H109" s="54"/>
      <c r="I109" s="50"/>
      <c r="J109" s="56"/>
      <c r="K109" s="51"/>
      <c r="L109" s="51"/>
      <c r="M109" s="58"/>
      <c r="N109" s="54"/>
    </row>
    <row r="110" spans="1:14" s="55" customFormat="1" ht="15" customHeight="1">
      <c r="A110" s="59">
        <v>93</v>
      </c>
      <c r="B110" s="51"/>
      <c r="C110" s="52"/>
      <c r="D110" s="49"/>
      <c r="E110" s="48"/>
      <c r="F110" s="48"/>
      <c r="G110" s="54"/>
      <c r="H110" s="54"/>
      <c r="I110" s="50"/>
      <c r="J110" s="56"/>
      <c r="K110" s="51"/>
      <c r="L110" s="51"/>
      <c r="M110" s="58"/>
      <c r="N110" s="54"/>
    </row>
    <row r="111" spans="1:14" s="55" customFormat="1" ht="15" customHeight="1">
      <c r="A111" s="59">
        <v>94</v>
      </c>
      <c r="B111" s="51"/>
      <c r="C111" s="52"/>
      <c r="D111" s="49"/>
      <c r="E111" s="48"/>
      <c r="F111" s="48"/>
      <c r="G111" s="54"/>
      <c r="H111" s="54"/>
      <c r="I111" s="50"/>
      <c r="J111" s="56"/>
      <c r="K111" s="51"/>
      <c r="L111" s="51"/>
      <c r="M111" s="58"/>
      <c r="N111" s="54"/>
    </row>
    <row r="112" spans="1:14" s="55" customFormat="1" ht="15" customHeight="1">
      <c r="A112" s="59">
        <v>95</v>
      </c>
      <c r="B112" s="51"/>
      <c r="C112" s="52"/>
      <c r="D112" s="49"/>
      <c r="E112" s="48"/>
      <c r="F112" s="48"/>
      <c r="G112" s="54"/>
      <c r="H112" s="54"/>
      <c r="I112" s="50"/>
      <c r="J112" s="56"/>
      <c r="K112" s="51"/>
      <c r="L112" s="51"/>
      <c r="M112" s="58"/>
      <c r="N112" s="54"/>
    </row>
    <row r="113" spans="1:14" s="55" customFormat="1" ht="15" customHeight="1">
      <c r="A113" s="59">
        <v>96</v>
      </c>
      <c r="B113" s="51"/>
      <c r="C113" s="52"/>
      <c r="D113" s="49"/>
      <c r="E113" s="48"/>
      <c r="F113" s="48"/>
      <c r="G113" s="54"/>
      <c r="H113" s="54"/>
      <c r="I113" s="50"/>
      <c r="J113" s="56"/>
      <c r="K113" s="51"/>
      <c r="L113" s="51"/>
      <c r="M113" s="58"/>
      <c r="N113" s="54"/>
    </row>
    <row r="114" spans="1:14" s="55" customFormat="1" ht="15" customHeight="1">
      <c r="A114" s="59">
        <v>97</v>
      </c>
      <c r="B114" s="51"/>
      <c r="C114" s="52"/>
      <c r="D114" s="49"/>
      <c r="E114" s="48"/>
      <c r="F114" s="48"/>
      <c r="G114" s="54"/>
      <c r="H114" s="54"/>
      <c r="I114" s="50"/>
      <c r="J114" s="56"/>
      <c r="K114" s="51"/>
      <c r="L114" s="51"/>
      <c r="M114" s="58"/>
      <c r="N114" s="54"/>
    </row>
    <row r="115" spans="1:14" s="55" customFormat="1" ht="15" customHeight="1">
      <c r="A115" s="59">
        <v>98</v>
      </c>
      <c r="B115" s="51"/>
      <c r="C115" s="52"/>
      <c r="D115" s="49"/>
      <c r="E115" s="48"/>
      <c r="F115" s="48"/>
      <c r="G115" s="54"/>
      <c r="H115" s="54"/>
      <c r="I115" s="50"/>
      <c r="J115" s="56"/>
      <c r="K115" s="51"/>
      <c r="L115" s="51"/>
      <c r="M115" s="58"/>
      <c r="N115" s="54"/>
    </row>
    <row r="116" spans="1:14" s="55" customFormat="1" ht="15" customHeight="1">
      <c r="A116" s="59">
        <v>99</v>
      </c>
      <c r="B116" s="51"/>
      <c r="C116" s="52"/>
      <c r="D116" s="49"/>
      <c r="E116" s="48"/>
      <c r="F116" s="48"/>
      <c r="G116" s="54"/>
      <c r="H116" s="54"/>
      <c r="I116" s="50"/>
      <c r="J116" s="56"/>
      <c r="K116" s="51"/>
      <c r="L116" s="51"/>
      <c r="M116" s="58"/>
      <c r="N116" s="54"/>
    </row>
    <row r="117" spans="1:14" s="55" customFormat="1" ht="15" customHeight="1">
      <c r="A117" s="59">
        <v>100</v>
      </c>
      <c r="B117" s="51"/>
      <c r="C117" s="52"/>
      <c r="D117" s="49"/>
      <c r="E117" s="48"/>
      <c r="F117" s="48"/>
      <c r="G117" s="54"/>
      <c r="H117" s="54"/>
      <c r="I117" s="50"/>
      <c r="J117" s="56"/>
      <c r="K117" s="51"/>
      <c r="L117" s="51"/>
      <c r="M117" s="58"/>
      <c r="N117" s="54"/>
    </row>
    <row r="118" spans="1:14" s="55" customFormat="1" ht="15" customHeight="1">
      <c r="A118" s="59">
        <v>101</v>
      </c>
      <c r="B118" s="51"/>
      <c r="C118" s="52"/>
      <c r="D118" s="49"/>
      <c r="E118" s="48"/>
      <c r="F118" s="48"/>
      <c r="G118" s="54"/>
      <c r="H118" s="54"/>
      <c r="I118" s="50"/>
      <c r="J118" s="56"/>
      <c r="K118" s="51"/>
      <c r="L118" s="51"/>
      <c r="M118" s="58"/>
      <c r="N118" s="54"/>
    </row>
    <row r="119" spans="1:14" s="55" customFormat="1" ht="15" customHeight="1">
      <c r="A119" s="59">
        <v>102</v>
      </c>
      <c r="B119" s="51"/>
      <c r="C119" s="52"/>
      <c r="D119" s="49"/>
      <c r="E119" s="48"/>
      <c r="F119" s="48"/>
      <c r="G119" s="54"/>
      <c r="H119" s="54"/>
      <c r="I119" s="50"/>
      <c r="J119" s="56"/>
      <c r="K119" s="51"/>
      <c r="L119" s="51"/>
      <c r="M119" s="58"/>
      <c r="N119" s="54"/>
    </row>
    <row r="120" spans="1:14" s="55" customFormat="1" ht="15" customHeight="1">
      <c r="A120" s="59">
        <v>103</v>
      </c>
      <c r="B120" s="51"/>
      <c r="C120" s="52"/>
      <c r="D120" s="49"/>
      <c r="E120" s="48"/>
      <c r="F120" s="48"/>
      <c r="G120" s="54"/>
      <c r="H120" s="54"/>
      <c r="I120" s="50"/>
      <c r="J120" s="56"/>
      <c r="K120" s="51"/>
      <c r="L120" s="51"/>
      <c r="M120" s="58"/>
      <c r="N120" s="54"/>
    </row>
    <row r="121" spans="1:14" s="55" customFormat="1" ht="15" customHeight="1">
      <c r="A121" s="59">
        <v>104</v>
      </c>
      <c r="B121" s="51"/>
      <c r="C121" s="52"/>
      <c r="D121" s="49"/>
      <c r="E121" s="48"/>
      <c r="F121" s="48"/>
      <c r="G121" s="54"/>
      <c r="H121" s="54"/>
      <c r="I121" s="50"/>
      <c r="J121" s="56"/>
      <c r="K121" s="51"/>
      <c r="L121" s="51"/>
      <c r="M121" s="58"/>
      <c r="N121" s="54"/>
    </row>
    <row r="122" spans="1:14" s="55" customFormat="1" ht="15" customHeight="1">
      <c r="A122" s="59">
        <v>105</v>
      </c>
      <c r="B122" s="51"/>
      <c r="C122" s="52"/>
      <c r="D122" s="49"/>
      <c r="E122" s="48"/>
      <c r="F122" s="48"/>
      <c r="G122" s="54"/>
      <c r="H122" s="54"/>
      <c r="I122" s="50"/>
      <c r="J122" s="56"/>
      <c r="K122" s="51"/>
      <c r="L122" s="51"/>
      <c r="M122" s="58"/>
      <c r="N122" s="54"/>
    </row>
    <row r="123" spans="1:14" s="55" customFormat="1" ht="15" customHeight="1">
      <c r="A123" s="59">
        <v>106</v>
      </c>
      <c r="B123" s="51"/>
      <c r="C123" s="52"/>
      <c r="D123" s="49"/>
      <c r="E123" s="48"/>
      <c r="F123" s="48"/>
      <c r="G123" s="54"/>
      <c r="H123" s="54"/>
      <c r="I123" s="50"/>
      <c r="J123" s="56"/>
      <c r="K123" s="51"/>
      <c r="L123" s="51"/>
      <c r="M123" s="58"/>
      <c r="N123" s="54"/>
    </row>
    <row r="124" spans="1:14" s="55" customFormat="1" ht="15" customHeight="1">
      <c r="A124" s="59">
        <v>107</v>
      </c>
      <c r="B124" s="51"/>
      <c r="C124" s="52"/>
      <c r="D124" s="49"/>
      <c r="E124" s="48"/>
      <c r="F124" s="48"/>
      <c r="G124" s="54"/>
      <c r="H124" s="54"/>
      <c r="I124" s="50"/>
      <c r="J124" s="56"/>
      <c r="K124" s="51"/>
      <c r="L124" s="51"/>
      <c r="M124" s="58"/>
      <c r="N124" s="54"/>
    </row>
    <row r="125" spans="1:14" s="55" customFormat="1" ht="15" customHeight="1">
      <c r="A125" s="59">
        <v>108</v>
      </c>
      <c r="B125" s="51"/>
      <c r="C125" s="52"/>
      <c r="D125" s="49"/>
      <c r="E125" s="48"/>
      <c r="F125" s="53"/>
      <c r="G125" s="54"/>
      <c r="H125" s="54"/>
      <c r="I125" s="50"/>
      <c r="J125" s="56"/>
      <c r="K125" s="51"/>
      <c r="L125" s="51"/>
      <c r="M125" s="49"/>
      <c r="N125" s="54"/>
    </row>
  </sheetData>
  <sheetProtection selectLockedCells="1" selectUnlockedCells="1"/>
  <mergeCells count="3">
    <mergeCell ref="A1:N5"/>
    <mergeCell ref="A9:N9"/>
    <mergeCell ref="A6:N6"/>
  </mergeCells>
  <printOptions horizontalCentered="1" gridLines="1"/>
  <pageMargins left="0.70866141732283472" right="0.70866141732283472" top="0.74803149606299213" bottom="0.74803149606299213" header="0" footer="0"/>
  <pageSetup paperSize="9" scale="53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painel</vt:lpstr>
      <vt:lpstr>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Recife</dc:creator>
  <cp:lastModifiedBy>Recife</cp:lastModifiedBy>
  <cp:lastPrinted>2018-10-23T10:44:50Z</cp:lastPrinted>
  <dcterms:created xsi:type="dcterms:W3CDTF">2018-04-09T18:33:04Z</dcterms:created>
  <dcterms:modified xsi:type="dcterms:W3CDTF">2018-11-09T12:57:27Z</dcterms:modified>
</cp:coreProperties>
</file>