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OneDrive\Desktop\Art-Anpec\"/>
    </mc:Choice>
  </mc:AlternateContent>
  <xr:revisionPtr revIDLastSave="0" documentId="13_ncr:1_{A4462C6B-9B13-46CC-8208-C8D4A84BD4AC}" xr6:coauthVersionLast="45" xr6:coauthVersionMax="45" xr10:uidLastSave="{00000000-0000-0000-0000-000000000000}"/>
  <bookViews>
    <workbookView xWindow="-120" yWindow="-120" windowWidth="20730" windowHeight="11160" activeTab="2" xr2:uid="{404FF55D-BDCB-487D-92E6-028107E91E85}"/>
  </bookViews>
  <sheets>
    <sheet name="Planilha1" sheetId="1" r:id="rId1"/>
    <sheet name="Planilha2" sheetId="2" r:id="rId2"/>
    <sheet name="Planilha3" sheetId="3" r:id="rId3"/>
  </sheets>
  <definedNames>
    <definedName name="_xlnm._FilterDatabase" localSheetId="2" hidden="1">Planilha3!$A$1:$Q$121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3" i="3"/>
  <c r="K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3" i="3"/>
  <c r="C3" i="3" l="1"/>
  <c r="E3" i="3" s="1"/>
  <c r="C4" i="3"/>
  <c r="E4" i="3" s="1"/>
  <c r="C5" i="3"/>
  <c r="E5" i="3" s="1"/>
  <c r="C6" i="3"/>
  <c r="E6" i="3" s="1"/>
  <c r="C7" i="3"/>
  <c r="E7" i="3" s="1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E18" i="3" s="1"/>
  <c r="C19" i="3"/>
  <c r="E19" i="3" s="1"/>
  <c r="C20" i="3"/>
  <c r="E20" i="3" s="1"/>
  <c r="C21" i="3"/>
  <c r="E21" i="3" s="1"/>
  <c r="C22" i="3"/>
  <c r="E22" i="3" s="1"/>
  <c r="C23" i="3"/>
  <c r="E23" i="3" s="1"/>
  <c r="C24" i="3"/>
  <c r="E24" i="3" s="1"/>
  <c r="C25" i="3"/>
  <c r="E25" i="3" s="1"/>
  <c r="C26" i="3"/>
  <c r="E26" i="3" s="1"/>
  <c r="C27" i="3"/>
  <c r="E27" i="3" s="1"/>
  <c r="C28" i="3"/>
  <c r="E28" i="3" s="1"/>
  <c r="C29" i="3"/>
  <c r="E29" i="3" s="1"/>
  <c r="C30" i="3"/>
  <c r="E30" i="3" s="1"/>
  <c r="C31" i="3"/>
  <c r="E31" i="3" s="1"/>
  <c r="C32" i="3"/>
  <c r="E32" i="3" s="1"/>
  <c r="C33" i="3"/>
  <c r="E33" i="3" s="1"/>
  <c r="C34" i="3"/>
  <c r="E34" i="3" s="1"/>
  <c r="C35" i="3"/>
  <c r="E35" i="3" s="1"/>
  <c r="C36" i="3"/>
  <c r="E36" i="3" s="1"/>
  <c r="C37" i="3"/>
  <c r="E37" i="3" s="1"/>
  <c r="C38" i="3"/>
  <c r="E38" i="3" s="1"/>
  <c r="C39" i="3"/>
  <c r="E39" i="3" s="1"/>
  <c r="C40" i="3"/>
  <c r="E40" i="3" s="1"/>
  <c r="C41" i="3"/>
  <c r="E41" i="3" s="1"/>
  <c r="C42" i="3"/>
  <c r="E42" i="3" s="1"/>
  <c r="C43" i="3"/>
  <c r="E43" i="3" s="1"/>
  <c r="C44" i="3"/>
  <c r="E44" i="3" s="1"/>
  <c r="C45" i="3"/>
  <c r="E45" i="3" s="1"/>
  <c r="C46" i="3"/>
  <c r="E46" i="3" s="1"/>
  <c r="C47" i="3"/>
  <c r="E47" i="3" s="1"/>
  <c r="C48" i="3"/>
  <c r="E48" i="3" s="1"/>
  <c r="C49" i="3"/>
  <c r="E49" i="3" s="1"/>
  <c r="C50" i="3"/>
  <c r="E50" i="3" s="1"/>
  <c r="C51" i="3"/>
  <c r="E51" i="3" s="1"/>
  <c r="C52" i="3"/>
  <c r="E52" i="3" s="1"/>
  <c r="C53" i="3"/>
  <c r="E53" i="3" s="1"/>
  <c r="C54" i="3"/>
  <c r="E54" i="3" s="1"/>
  <c r="C55" i="3"/>
  <c r="E55" i="3" s="1"/>
  <c r="C56" i="3"/>
  <c r="E56" i="3" s="1"/>
  <c r="C57" i="3"/>
  <c r="E57" i="3" s="1"/>
  <c r="C58" i="3"/>
  <c r="E58" i="3" s="1"/>
  <c r="C59" i="3"/>
  <c r="E59" i="3" s="1"/>
  <c r="C60" i="3"/>
  <c r="E60" i="3" s="1"/>
  <c r="C61" i="3"/>
  <c r="E61" i="3" s="1"/>
  <c r="C62" i="3"/>
  <c r="E62" i="3" s="1"/>
  <c r="C63" i="3"/>
  <c r="E63" i="3" s="1"/>
  <c r="C64" i="3"/>
  <c r="E64" i="3" s="1"/>
  <c r="C65" i="3"/>
  <c r="E65" i="3" s="1"/>
  <c r="C66" i="3"/>
  <c r="E66" i="3" s="1"/>
  <c r="C67" i="3"/>
  <c r="E67" i="3" s="1"/>
  <c r="C68" i="3"/>
  <c r="E68" i="3" s="1"/>
  <c r="C69" i="3"/>
  <c r="E69" i="3" s="1"/>
  <c r="C70" i="3"/>
  <c r="E70" i="3" s="1"/>
  <c r="C71" i="3"/>
  <c r="E71" i="3" s="1"/>
  <c r="C72" i="3"/>
  <c r="E72" i="3" s="1"/>
  <c r="C73" i="3"/>
  <c r="E73" i="3" s="1"/>
  <c r="C74" i="3"/>
  <c r="E74" i="3" s="1"/>
  <c r="C75" i="3"/>
  <c r="E75" i="3" s="1"/>
  <c r="C76" i="3"/>
  <c r="E76" i="3" s="1"/>
  <c r="C77" i="3"/>
  <c r="E77" i="3" s="1"/>
  <c r="C78" i="3"/>
  <c r="E78" i="3" s="1"/>
  <c r="C79" i="3"/>
  <c r="E79" i="3" s="1"/>
  <c r="C80" i="3"/>
  <c r="E80" i="3" s="1"/>
  <c r="C81" i="3"/>
  <c r="E81" i="3" s="1"/>
  <c r="C82" i="3"/>
  <c r="E82" i="3" s="1"/>
  <c r="C83" i="3"/>
  <c r="E83" i="3" s="1"/>
  <c r="C84" i="3"/>
  <c r="E84" i="3" s="1"/>
  <c r="C85" i="3"/>
  <c r="E85" i="3" s="1"/>
  <c r="C86" i="3"/>
  <c r="E86" i="3" s="1"/>
  <c r="C87" i="3"/>
  <c r="E87" i="3" s="1"/>
  <c r="C88" i="3"/>
  <c r="E88" i="3" s="1"/>
  <c r="C89" i="3"/>
  <c r="E89" i="3" s="1"/>
  <c r="C90" i="3"/>
  <c r="E90" i="3" s="1"/>
  <c r="C91" i="3"/>
  <c r="E91" i="3" s="1"/>
  <c r="C92" i="3"/>
  <c r="E92" i="3" s="1"/>
  <c r="C93" i="3"/>
  <c r="E93" i="3" s="1"/>
  <c r="C94" i="3"/>
  <c r="E94" i="3" s="1"/>
  <c r="C95" i="3"/>
  <c r="E95" i="3" s="1"/>
  <c r="C96" i="3"/>
  <c r="E96" i="3" s="1"/>
  <c r="C97" i="3"/>
  <c r="E97" i="3" s="1"/>
  <c r="C98" i="3"/>
  <c r="E98" i="3" s="1"/>
  <c r="C99" i="3"/>
  <c r="E99" i="3" s="1"/>
  <c r="C100" i="3"/>
  <c r="E100" i="3" s="1"/>
  <c r="C101" i="3"/>
  <c r="E101" i="3" s="1"/>
  <c r="C102" i="3"/>
  <c r="E102" i="3" s="1"/>
  <c r="C103" i="3"/>
  <c r="E103" i="3" s="1"/>
  <c r="C104" i="3"/>
  <c r="E104" i="3" s="1"/>
  <c r="C105" i="3"/>
  <c r="E105" i="3" s="1"/>
  <c r="C106" i="3"/>
  <c r="E106" i="3" s="1"/>
  <c r="C107" i="3"/>
  <c r="E107" i="3" s="1"/>
  <c r="C108" i="3"/>
  <c r="E108" i="3" s="1"/>
  <c r="C109" i="3"/>
  <c r="E109" i="3" s="1"/>
  <c r="C110" i="3"/>
  <c r="E110" i="3" s="1"/>
  <c r="C111" i="3"/>
  <c r="E111" i="3" s="1"/>
  <c r="C112" i="3"/>
  <c r="E112" i="3" s="1"/>
  <c r="C113" i="3"/>
  <c r="E113" i="3" s="1"/>
  <c r="C114" i="3"/>
  <c r="E114" i="3" s="1"/>
  <c r="C115" i="3"/>
  <c r="E115" i="3" s="1"/>
  <c r="C116" i="3"/>
  <c r="E116" i="3" s="1"/>
  <c r="C117" i="3"/>
  <c r="E117" i="3" s="1"/>
  <c r="C118" i="3"/>
  <c r="E118" i="3" s="1"/>
  <c r="C119" i="3"/>
  <c r="E119" i="3" s="1"/>
  <c r="C120" i="3"/>
  <c r="E120" i="3" s="1"/>
  <c r="C121" i="3"/>
  <c r="E121" i="3" s="1"/>
  <c r="C2" i="3"/>
  <c r="E2" i="3" s="1"/>
  <c r="F120" i="3" l="1"/>
  <c r="F116" i="3"/>
  <c r="F112" i="3"/>
  <c r="F108" i="3"/>
  <c r="F104" i="3"/>
  <c r="F100" i="3"/>
  <c r="F96" i="3"/>
  <c r="F92" i="3"/>
  <c r="F88" i="3"/>
  <c r="F84" i="3"/>
  <c r="F118" i="3"/>
  <c r="F114" i="3"/>
  <c r="F110" i="3"/>
  <c r="F106" i="3"/>
  <c r="F102" i="3"/>
  <c r="F98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26" i="3"/>
  <c r="F22" i="3"/>
  <c r="F14" i="3"/>
  <c r="F10" i="3"/>
  <c r="F6" i="3"/>
  <c r="F121" i="3"/>
  <c r="F80" i="3"/>
  <c r="F76" i="3"/>
  <c r="F72" i="3"/>
  <c r="F68" i="3"/>
  <c r="F64" i="3"/>
  <c r="F60" i="3"/>
  <c r="F56" i="3"/>
  <c r="F52" i="3"/>
  <c r="F48" i="3"/>
  <c r="F44" i="3"/>
  <c r="F40" i="3"/>
  <c r="F36" i="3"/>
  <c r="F32" i="3"/>
  <c r="F28" i="3"/>
  <c r="F24" i="3"/>
  <c r="F20" i="3"/>
  <c r="F16" i="3"/>
  <c r="F12" i="3"/>
  <c r="F8" i="3"/>
  <c r="F4" i="3"/>
  <c r="F3" i="3"/>
  <c r="F18" i="3"/>
  <c r="F17" i="3"/>
  <c r="F13" i="3"/>
  <c r="F9" i="3"/>
  <c r="F5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5" i="3"/>
  <c r="F21" i="3"/>
  <c r="F119" i="3"/>
  <c r="F115" i="3"/>
  <c r="F111" i="3"/>
  <c r="F107" i="3"/>
  <c r="F103" i="3"/>
  <c r="F99" i="3"/>
  <c r="F95" i="3"/>
  <c r="F91" i="3"/>
  <c r="F87" i="3"/>
  <c r="F83" i="3"/>
  <c r="F79" i="3"/>
  <c r="F75" i="3"/>
  <c r="F71" i="3"/>
  <c r="F67" i="3"/>
  <c r="F63" i="3"/>
  <c r="F59" i="3"/>
  <c r="F55" i="3"/>
  <c r="F51" i="3"/>
  <c r="F47" i="3"/>
  <c r="F43" i="3"/>
  <c r="F39" i="3"/>
  <c r="F35" i="3"/>
  <c r="F31" i="3"/>
  <c r="F27" i="3"/>
  <c r="F23" i="3"/>
  <c r="F19" i="3"/>
  <c r="F15" i="3"/>
  <c r="F11" i="3"/>
  <c r="F7" i="3"/>
  <c r="P110" i="1" l="1"/>
  <c r="P51" i="1"/>
  <c r="AB212" i="1" l="1"/>
  <c r="AB213" i="1" s="1"/>
  <c r="AB203" i="1"/>
  <c r="AB191" i="1"/>
  <c r="AB179" i="1"/>
  <c r="AB167" i="1"/>
  <c r="AB155" i="1"/>
  <c r="AB143" i="1"/>
  <c r="AB131" i="1"/>
  <c r="AB71" i="1"/>
  <c r="AB59" i="1"/>
  <c r="AB47" i="1"/>
</calcChain>
</file>

<file path=xl/sharedStrings.xml><?xml version="1.0" encoding="utf-8"?>
<sst xmlns="http://schemas.openxmlformats.org/spreadsheetml/2006/main" count="267" uniqueCount="258">
  <si>
    <t>Periodo</t>
  </si>
  <si>
    <t>PIB (em R$ milhoes)</t>
  </si>
  <si>
    <t>PIB ( Variacao % a.m.)</t>
  </si>
  <si>
    <t>Over/ SELIC - (media do mes) - (% a.m.)</t>
  </si>
  <si>
    <t>Inflacao - IPCA - (% a.m.)</t>
  </si>
  <si>
    <t>Cambio (Real Efetiva) - IPCA - Base: jun/1994 = 100</t>
  </si>
  <si>
    <t>Ibovespa - fechamento - (% a.m.)</t>
  </si>
  <si>
    <t>Preco do Minerio de ferro por tonelada metrica seca (R$)</t>
  </si>
  <si>
    <t>Variacao em R$</t>
  </si>
  <si>
    <t>Preco do Minerio de ferro por tonelada métrica seca (US$)</t>
  </si>
  <si>
    <t>Variacao em US$</t>
  </si>
  <si>
    <t>Cotacao VALE</t>
  </si>
  <si>
    <t>Retorno VALE</t>
  </si>
  <si>
    <t>Cotacao USIMINAS</t>
  </si>
  <si>
    <t>Retorno USIMINAS</t>
  </si>
  <si>
    <t>Cotacao Gerdau</t>
  </si>
  <si>
    <t>Retorno Gerdau</t>
  </si>
  <si>
    <t>Cotacao CSN</t>
  </si>
  <si>
    <t>Retorno CSN</t>
  </si>
  <si>
    <t>Cotação Ponderada</t>
  </si>
  <si>
    <t>Índice - cotação ponderada</t>
  </si>
  <si>
    <t xml:space="preserve"> Retorno Ponderado</t>
  </si>
  <si>
    <t>Índice - Retorno Ponderado</t>
  </si>
  <si>
    <t>Acidentes/incidentes barragens (relatorios ana)</t>
  </si>
  <si>
    <t>120.385,90</t>
  </si>
  <si>
    <t>123.552,50</t>
  </si>
  <si>
    <t>123.424,40</t>
  </si>
  <si>
    <t>126.856,60</t>
  </si>
  <si>
    <t>127.800,10</t>
  </si>
  <si>
    <t>125.137,80</t>
  </si>
  <si>
    <t>133.125,40</t>
  </si>
  <si>
    <t>135.966,60</t>
  </si>
  <si>
    <t>130.241,20</t>
  </si>
  <si>
    <t>127.177,50</t>
  </si>
  <si>
    <t>131.373,60</t>
  </si>
  <si>
    <t>138.690,50</t>
  </si>
  <si>
    <t>141.388,10</t>
  </si>
  <si>
    <t>139.605,80</t>
  </si>
  <si>
    <t>137.993,40</t>
  </si>
  <si>
    <t>145.970,60</t>
  </si>
  <si>
    <t>144.819,40</t>
  </si>
  <si>
    <t>148.559,80</t>
  </si>
  <si>
    <t>154.925,90</t>
  </si>
  <si>
    <t>153.644,40</t>
  </si>
  <si>
    <t>153.801,40</t>
  </si>
  <si>
    <t>144.558,60</t>
  </si>
  <si>
    <t>142.861,30</t>
  </si>
  <si>
    <t>157.363,50</t>
  </si>
  <si>
    <t>156.953,90</t>
  </si>
  <si>
    <t>159.498,90</t>
  </si>
  <si>
    <t>165.342,20</t>
  </si>
  <si>
    <t>171.370,90</t>
  </si>
  <si>
    <t>169.178,90</t>
  </si>
  <si>
    <t>164.702,50</t>
  </si>
  <si>
    <t>170.536,50</t>
  </si>
  <si>
    <t>176.921,50</t>
  </si>
  <si>
    <t>178.462,40</t>
  </si>
  <si>
    <t>163.540,10</t>
  </si>
  <si>
    <t>160.701,60</t>
  </si>
  <si>
    <t>175.468,70</t>
  </si>
  <si>
    <t>177.179,00</t>
  </si>
  <si>
    <t>177.496,70</t>
  </si>
  <si>
    <t>180.881,80</t>
  </si>
  <si>
    <t>184.073,70</t>
  </si>
  <si>
    <t>187.246,60</t>
  </si>
  <si>
    <t>181.538,90</t>
  </si>
  <si>
    <t>189.183,00</t>
  </si>
  <si>
    <t>194.794,50</t>
  </si>
  <si>
    <t>198.480,00</t>
  </si>
  <si>
    <t>185.564,80</t>
  </si>
  <si>
    <t>178.482,20</t>
  </si>
  <si>
    <t>190.223,30</t>
  </si>
  <si>
    <t>185.030,60</t>
  </si>
  <si>
    <t>197.874,30</t>
  </si>
  <si>
    <t>199.071,90</t>
  </si>
  <si>
    <t>206.974,40</t>
  </si>
  <si>
    <t>209.818,00</t>
  </si>
  <si>
    <t>201.055,40</t>
  </si>
  <si>
    <t>214.271,70</t>
  </si>
  <si>
    <t>219.724,20</t>
  </si>
  <si>
    <t>221.359,30</t>
  </si>
  <si>
    <t>211.130,70</t>
  </si>
  <si>
    <t>202.704,10</t>
  </si>
  <si>
    <t>217.588,90</t>
  </si>
  <si>
    <t>215.128,80</t>
  </si>
  <si>
    <t>226.537,90</t>
  </si>
  <si>
    <t>228.988,60</t>
  </si>
  <si>
    <t>233.824,10</t>
  </si>
  <si>
    <t>235.019,10</t>
  </si>
  <si>
    <t>223.002,70</t>
  </si>
  <si>
    <t>241.939,40</t>
  </si>
  <si>
    <t>241.938,40</t>
  </si>
  <si>
    <t>242.460,20</t>
  </si>
  <si>
    <t>237.247,70</t>
  </si>
  <si>
    <t>232.680,40</t>
  </si>
  <si>
    <t>242.124,40</t>
  </si>
  <si>
    <t>248.793,80</t>
  </si>
  <si>
    <t>254.936,90</t>
  </si>
  <si>
    <t>265.791,20</t>
  </si>
  <si>
    <t>278.095,60</t>
  </si>
  <si>
    <t>269.235,60</t>
  </si>
  <si>
    <t>265.271,20</t>
  </si>
  <si>
    <t>280.522,50</t>
  </si>
  <si>
    <t>270.698,80</t>
  </si>
  <si>
    <t>264.404,80</t>
  </si>
  <si>
    <t>249.934,40</t>
  </si>
  <si>
    <t>244.024,50</t>
  </si>
  <si>
    <t>262.181,70</t>
  </si>
  <si>
    <t>259.563,50</t>
  </si>
  <si>
    <t>268.324,00</t>
  </si>
  <si>
    <t>275.701,20</t>
  </si>
  <si>
    <t>285.444,20</t>
  </si>
  <si>
    <t>284.240,40</t>
  </si>
  <si>
    <t>283.157,90</t>
  </si>
  <si>
    <t>301.895,90</t>
  </si>
  <si>
    <t>305.048,80</t>
  </si>
  <si>
    <t>313.522,80</t>
  </si>
  <si>
    <t>288.972,80</t>
  </si>
  <si>
    <t>285.723,20</t>
  </si>
  <si>
    <t>311.651,60</t>
  </si>
  <si>
    <t>307.083,50</t>
  </si>
  <si>
    <t>315.988,40</t>
  </si>
  <si>
    <t>321.023,20</t>
  </si>
  <si>
    <t>332.454,20</t>
  </si>
  <si>
    <t>334.225,60</t>
  </si>
  <si>
    <t>331.255,90</t>
  </si>
  <si>
    <t>344.963,80</t>
  </si>
  <si>
    <t>356.707,50</t>
  </si>
  <si>
    <t>355.797,40</t>
  </si>
  <si>
    <t>333.255,60</t>
  </si>
  <si>
    <t>334.982,00</t>
  </si>
  <si>
    <t>347.879,60</t>
  </si>
  <si>
    <t>349.049,30</t>
  </si>
  <si>
    <t>366.256,20</t>
  </si>
  <si>
    <t>370.951,20</t>
  </si>
  <si>
    <t>373.143,30</t>
  </si>
  <si>
    <t>376.769,30</t>
  </si>
  <si>
    <t>361.724,60</t>
  </si>
  <si>
    <t>378.491,00</t>
  </si>
  <si>
    <t>389.560,80</t>
  </si>
  <si>
    <t>391.595,10</t>
  </si>
  <si>
    <t>367.215,40</t>
  </si>
  <si>
    <t>367.177,30</t>
  </si>
  <si>
    <t>392.996,50</t>
  </si>
  <si>
    <t>381.795,30</t>
  </si>
  <si>
    <t>400.281,30</t>
  </si>
  <si>
    <t>398.714,50</t>
  </si>
  <si>
    <t>414.617,40</t>
  </si>
  <si>
    <t>419.906,30</t>
  </si>
  <si>
    <t>393.524,70</t>
  </si>
  <si>
    <t>422.672,10</t>
  </si>
  <si>
    <t>423.816,40</t>
  </si>
  <si>
    <t>423.195,90</t>
  </si>
  <si>
    <t>414.131,80</t>
  </si>
  <si>
    <t>398.645,40</t>
  </si>
  <si>
    <t>427.409,80</t>
  </si>
  <si>
    <t>438.856,80</t>
  </si>
  <si>
    <t>439.054,20</t>
  </si>
  <si>
    <t>442.857,00</t>
  </si>
  <si>
    <t>458.458,90</t>
  </si>
  <si>
    <t>452.862,20</t>
  </si>
  <si>
    <t>438.766,70</t>
  </si>
  <si>
    <t>466.166,00</t>
  </si>
  <si>
    <t>465.693,80</t>
  </si>
  <si>
    <t>473.552,50</t>
  </si>
  <si>
    <t>455.935,00</t>
  </si>
  <si>
    <t>450.358,80</t>
  </si>
  <si>
    <t>462.159,80</t>
  </si>
  <si>
    <t>468.767,50</t>
  </si>
  <si>
    <t>473.347,10</t>
  </si>
  <si>
    <t>458.516,50</t>
  </si>
  <si>
    <t>481.994,00</t>
  </si>
  <si>
    <t>477.052,90</t>
  </si>
  <si>
    <t>476.520,60</t>
  </si>
  <si>
    <t>493.304,70</t>
  </si>
  <si>
    <t>489.484,40</t>
  </si>
  <si>
    <t>499.867,70</t>
  </si>
  <si>
    <t>472.913,90</t>
  </si>
  <si>
    <t>460.156,70</t>
  </si>
  <si>
    <t>501.752,20</t>
  </si>
  <si>
    <t>486.614,60</t>
  </si>
  <si>
    <t>483.239,70</t>
  </si>
  <si>
    <t>486.647,50</t>
  </si>
  <si>
    <t>502.275,20</t>
  </si>
  <si>
    <t>492.505,70</t>
  </si>
  <si>
    <t>496.004,70</t>
  </si>
  <si>
    <t>518.828,90</t>
  </si>
  <si>
    <t>513.819,80</t>
  </si>
  <si>
    <t>521.918,70</t>
  </si>
  <si>
    <t>490.284,00</t>
  </si>
  <si>
    <t>491.011,70</t>
  </si>
  <si>
    <t>516.985,90</t>
  </si>
  <si>
    <t>508.058,70</t>
  </si>
  <si>
    <t>513.267,50</t>
  </si>
  <si>
    <t>536.459,30</t>
  </si>
  <si>
    <t>532.947,80</t>
  </si>
  <si>
    <t>534.761,80</t>
  </si>
  <si>
    <t>509.975,00</t>
  </si>
  <si>
    <t>525.162,70</t>
  </si>
  <si>
    <t>541.530,70</t>
  </si>
  <si>
    <t>565.780,50</t>
  </si>
  <si>
    <t>526.564,70</t>
  </si>
  <si>
    <t>514.120,50</t>
  </si>
  <si>
    <t>544.312,90</t>
  </si>
  <si>
    <t>525.238,10</t>
  </si>
  <si>
    <t>548.887,70</t>
  </si>
  <si>
    <t>556.787,60</t>
  </si>
  <si>
    <t>557.458,20</t>
  </si>
  <si>
    <t>555.578,70</t>
  </si>
  <si>
    <t>528.871,20</t>
  </si>
  <si>
    <t>549.304,70</t>
  </si>
  <si>
    <t>566.209,30</t>
  </si>
  <si>
    <t>588.892,80</t>
  </si>
  <si>
    <t>555.644,60</t>
  </si>
  <si>
    <t>528.905,50</t>
  </si>
  <si>
    <t>560.120,70</t>
  </si>
  <si>
    <t>559.359,80</t>
  </si>
  <si>
    <t>547.016,50</t>
  </si>
  <si>
    <t>580.697,80</t>
  </si>
  <si>
    <t>583.054,80</t>
  </si>
  <si>
    <t>582.756,70</t>
  </si>
  <si>
    <t>556.776,60</t>
  </si>
  <si>
    <t>591.983,90</t>
  </si>
  <si>
    <t>593.926,90</t>
  </si>
  <si>
    <t>603.794,30</t>
  </si>
  <si>
    <t>578.782,50</t>
  </si>
  <si>
    <t>568.113,70</t>
  </si>
  <si>
    <t>578.784,40</t>
  </si>
  <si>
    <t>591.717,00</t>
  </si>
  <si>
    <t>604.945,90</t>
  </si>
  <si>
    <t>599.143,00</t>
  </si>
  <si>
    <t>627.852,60</t>
  </si>
  <si>
    <t>615.897,00</t>
  </si>
  <si>
    <t>598.360,60</t>
  </si>
  <si>
    <t>619.781,20</t>
  </si>
  <si>
    <t>627.545,90</t>
  </si>
  <si>
    <t>Acidente Ambiental</t>
  </si>
  <si>
    <t>IGP-M</t>
  </si>
  <si>
    <t>Cambio (Real Efetiva) - IPCA - Base: jun/1994 = 100 (Variacao %)</t>
  </si>
  <si>
    <t>I.PROD.BR</t>
  </si>
  <si>
    <t>I.PROD.BR(%)</t>
  </si>
  <si>
    <t>I.PROD.OCDE</t>
  </si>
  <si>
    <t>I.PROD.OCDE(%)</t>
  </si>
  <si>
    <t>i.const.china</t>
  </si>
  <si>
    <t>i.const.china (%)</t>
  </si>
  <si>
    <t>Preco.Petroleo (% a.m.)</t>
  </si>
  <si>
    <t>I.CONST.CHINA</t>
  </si>
  <si>
    <t>I.CONST.CHINA (% a.m.)</t>
  </si>
  <si>
    <t>Petroleo.indice (2016=100)</t>
  </si>
  <si>
    <t>https://www.indexmundi.com/pt/preços-de-mercado/?mercadoria=minério-de-ferro</t>
  </si>
  <si>
    <t>Acidentes/incidentes barragens (relatorios ANA)</t>
  </si>
  <si>
    <t>Variacao em US$ (%)</t>
  </si>
  <si>
    <t>PIB ( em R$)</t>
  </si>
  <si>
    <t>IGPA (dez 1993 = 100)</t>
  </si>
  <si>
    <t>PIB real (1994)</t>
  </si>
  <si>
    <t>Overnight/ SELIC - (media do mes) - (% a.m.)</t>
  </si>
  <si>
    <t>Cambio (% a.m.)</t>
  </si>
  <si>
    <t>SELIC (% a.m.)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</si>
</sst>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yyyy"/>
    <numFmt numFmtId="165" formatCode="0.0000"/>
    <numFmt numFmtId="166" formatCode="#,##0.000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rgb="FF000000"/>
      <name val="Lucida Sans Unicode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2" fontId="0" fillId="0" borderId="0" xfId="0" applyNumberFormat="1"/>
    <xf numFmtId="4" fontId="1" fillId="0" borderId="0" xfId="1" applyNumberFormat="1" applyFont="1" applyFill="1" applyBorder="1" applyAlignment="1" applyProtection="1"/>
    <xf numFmtId="0" fontId="2" fillId="0" borderId="0" xfId="2" applyNumberFormat="1" applyFill="1" applyAlignment="1" applyProtection="1">
      <alignment vertical="center" wrapText="1"/>
    </xf>
    <xf numFmtId="0" fontId="2" fillId="0" borderId="0" xfId="2" applyNumberFormat="1" applyFill="1" applyAlignment="1" applyProtection="1">
      <alignment vertical="center" wrapText="1"/>
    </xf>
    <xf numFmtId="0" fontId="3" fillId="0" borderId="0" xfId="3"/>
    <xf numFmtId="0" fontId="0" fillId="0" borderId="0" xfId="0" applyAlignment="1">
      <alignment horizontal="center" vertical="center"/>
    </xf>
    <xf numFmtId="166" fontId="1" fillId="0" borderId="0" xfId="1" applyNumberFormat="1" applyFont="1" applyFill="1" applyBorder="1" applyAlignment="1" applyProtection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">
    <cellStyle name="Hiperlink" xfId="3" builtinId="8"/>
    <cellStyle name="Normal" xfId="0" builtinId="0"/>
    <cellStyle name="Normal 2" xfId="1" xr:uid="{01B14469-EB72-49B1-B38D-05BF1388D486}"/>
    <cellStyle name="Normal 3" xfId="2" xr:uid="{B8E49F95-EE3F-47C8-B82B-4BC1CB5A7C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exmundi.com/pt/pre&#231;os-de-mercado/?mercadoria=min&#233;rio-de-fer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6D8BE-4AB7-4513-B1EC-4855484A7597}">
  <dimension ref="A1:IR216"/>
  <sheetViews>
    <sheetView topLeftCell="A82" zoomScaleNormal="100" workbookViewId="0">
      <selection activeCell="I1" sqref="I1"/>
    </sheetView>
  </sheetViews>
  <sheetFormatPr defaultRowHeight="15" x14ac:dyDescent="0.25"/>
  <cols>
    <col min="29" max="33" width="9.28515625" bestFit="1" customWidth="1"/>
    <col min="35" max="35" width="19.140625" bestFit="1" customWidth="1"/>
    <col min="36" max="36" width="14.5703125" bestFit="1" customWidth="1"/>
    <col min="38" max="38" width="13.42578125" bestFit="1" customWidth="1"/>
    <col min="39" max="40" width="13.7109375" bestFit="1" customWidth="1"/>
    <col min="41" max="41" width="13.28515625" bestFit="1" customWidth="1"/>
    <col min="42" max="42" width="11.85546875" bestFit="1" customWidth="1"/>
    <col min="43" max="43" width="13.140625" bestFit="1" customWidth="1"/>
    <col min="44" max="44" width="13.42578125" bestFit="1" customWidth="1"/>
    <col min="45" max="46" width="13.140625" bestFit="1" customWidth="1"/>
    <col min="47" max="47" width="13.28515625" bestFit="1" customWidth="1"/>
  </cols>
  <sheetData>
    <row r="1" spans="1:252" x14ac:dyDescent="0.25">
      <c r="A1" t="s">
        <v>0</v>
      </c>
      <c r="B1" t="s">
        <v>1</v>
      </c>
      <c r="C1" t="s">
        <v>2</v>
      </c>
      <c r="D1" t="s">
        <v>239</v>
      </c>
      <c r="E1" t="s">
        <v>240</v>
      </c>
      <c r="F1" t="s">
        <v>3</v>
      </c>
      <c r="G1" t="s">
        <v>4</v>
      </c>
      <c r="H1" t="s">
        <v>237</v>
      </c>
      <c r="I1" t="s">
        <v>5</v>
      </c>
      <c r="J1" t="s">
        <v>238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243</v>
      </c>
      <c r="AC1" t="s">
        <v>244</v>
      </c>
      <c r="AD1" t="s">
        <v>246</v>
      </c>
      <c r="AE1" t="s">
        <v>247</v>
      </c>
      <c r="AF1" t="s">
        <v>241</v>
      </c>
      <c r="AG1" t="s">
        <v>242</v>
      </c>
      <c r="AH1" t="s">
        <v>23</v>
      </c>
      <c r="AI1" t="s">
        <v>236</v>
      </c>
      <c r="AJ1" t="s">
        <v>245</v>
      </c>
      <c r="AK1" t="s">
        <v>248</v>
      </c>
    </row>
    <row r="2" spans="1:252" x14ac:dyDescent="0.25">
      <c r="A2" s="1">
        <v>37347</v>
      </c>
      <c r="B2" s="2" t="s">
        <v>24</v>
      </c>
      <c r="C2" s="2">
        <v>1.64</v>
      </c>
      <c r="D2" s="2">
        <v>87.641067987888803</v>
      </c>
      <c r="E2" s="2">
        <v>2.8409622012307021</v>
      </c>
      <c r="F2" s="2">
        <v>1.48</v>
      </c>
      <c r="G2" s="2">
        <v>0.8</v>
      </c>
      <c r="H2" s="3">
        <v>0.56000000000000005</v>
      </c>
      <c r="I2" s="2">
        <v>105.39</v>
      </c>
      <c r="J2" s="2">
        <v>-1.2832521543649349</v>
      </c>
      <c r="K2" s="2">
        <v>-1.27508676625925</v>
      </c>
      <c r="L2" s="2">
        <v>0.68</v>
      </c>
      <c r="M2" s="2">
        <v>-1.21E-2</v>
      </c>
      <c r="N2" s="2">
        <v>29.31</v>
      </c>
      <c r="O2" s="2">
        <v>0</v>
      </c>
      <c r="P2" s="2">
        <v>5.2408299999999999</v>
      </c>
      <c r="Q2" s="2">
        <v>-1.4367284785751199E-2</v>
      </c>
      <c r="R2" s="2">
        <v>1.69556</v>
      </c>
      <c r="S2" s="2">
        <v>-4.7352325154145399E-2</v>
      </c>
      <c r="T2" s="2">
        <v>3.1333299999999999</v>
      </c>
      <c r="U2" s="2">
        <v>5.8408194567793503E-2</v>
      </c>
      <c r="V2" s="2">
        <v>2.4041700000000001</v>
      </c>
      <c r="W2" s="2">
        <v>1.39646248389936E-2</v>
      </c>
      <c r="X2" s="2">
        <v>4.759267001730966</v>
      </c>
      <c r="Y2" s="2">
        <v>100</v>
      </c>
      <c r="Z2" s="2">
        <v>-0.6829072552200719</v>
      </c>
      <c r="AA2" s="2">
        <v>100</v>
      </c>
      <c r="AB2" s="2">
        <v>112.1</v>
      </c>
      <c r="AC2" s="2">
        <v>1.0820559062218111</v>
      </c>
      <c r="AD2" s="2">
        <v>10.3</v>
      </c>
      <c r="AE2" s="2">
        <v>-14.876033057851231</v>
      </c>
      <c r="AF2" s="2">
        <v>85.666887151351105</v>
      </c>
      <c r="AG2" s="2">
        <v>0.51259785445394934</v>
      </c>
      <c r="AH2" s="2"/>
      <c r="AI2" s="2">
        <v>0</v>
      </c>
      <c r="AJ2" s="2">
        <v>6.8271334792122502</v>
      </c>
      <c r="AK2">
        <v>56.048186430143801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4"/>
      <c r="IR2" s="4"/>
    </row>
    <row r="3" spans="1:252" x14ac:dyDescent="0.25">
      <c r="A3" s="1">
        <v>37377</v>
      </c>
      <c r="B3" s="2" t="s">
        <v>25</v>
      </c>
      <c r="C3" s="2">
        <v>2.63</v>
      </c>
      <c r="D3" s="2">
        <v>88.521882741535904</v>
      </c>
      <c r="E3" s="2">
        <v>1.0050251256281151</v>
      </c>
      <c r="F3" s="2">
        <v>1.41</v>
      </c>
      <c r="G3" s="2">
        <v>0.21</v>
      </c>
      <c r="H3" s="3">
        <v>0.83</v>
      </c>
      <c r="I3" s="2">
        <v>112.89</v>
      </c>
      <c r="J3" s="2">
        <v>7.116424708226587</v>
      </c>
      <c r="K3" s="2">
        <v>-1.7118838364539499</v>
      </c>
      <c r="L3" s="2">
        <v>0.72</v>
      </c>
      <c r="M3" s="2">
        <v>6.6500000000000004E-2</v>
      </c>
      <c r="N3" s="2">
        <v>29.31</v>
      </c>
      <c r="O3" s="2">
        <v>0</v>
      </c>
      <c r="P3" s="2">
        <v>5.3666700000000001</v>
      </c>
      <c r="Q3" s="2">
        <v>2.3727721704083299E-2</v>
      </c>
      <c r="R3" s="2"/>
      <c r="S3" s="2"/>
      <c r="T3" s="2">
        <v>3.51111</v>
      </c>
      <c r="U3" s="2">
        <v>0.113835890023405</v>
      </c>
      <c r="V3" s="2">
        <v>2.5958299999999999</v>
      </c>
      <c r="W3" s="2">
        <v>7.6701581688538398E-2</v>
      </c>
      <c r="X3" s="2">
        <v>4.8529834975651447</v>
      </c>
      <c r="Y3" s="2">
        <v>101.96913717595784</v>
      </c>
      <c r="Z3" s="2">
        <v>3.4643802087692785</v>
      </c>
      <c r="AA3" s="2">
        <v>-507.29878505286291</v>
      </c>
      <c r="AB3" s="2">
        <v>112.9</v>
      </c>
      <c r="AC3" s="2">
        <v>0.71364852809992096</v>
      </c>
      <c r="AD3" s="2">
        <v>10</v>
      </c>
      <c r="AE3" s="2">
        <v>-2.9126213592233077</v>
      </c>
      <c r="AF3" s="2">
        <v>86.162710024528295</v>
      </c>
      <c r="AG3" s="2">
        <v>0.57878007438416623</v>
      </c>
      <c r="AH3" s="2"/>
      <c r="AI3" s="2">
        <v>0</v>
      </c>
      <c r="AJ3" s="2">
        <v>0.73740270380991602</v>
      </c>
      <c r="AK3">
        <v>56.172183295037001</v>
      </c>
    </row>
    <row r="4" spans="1:252" x14ac:dyDescent="0.25">
      <c r="A4" s="1">
        <v>37408</v>
      </c>
      <c r="B4" s="2" t="s">
        <v>26</v>
      </c>
      <c r="C4" s="2">
        <v>-0.1</v>
      </c>
      <c r="D4" s="2">
        <v>85.328929259565101</v>
      </c>
      <c r="E4" s="2">
        <v>-3.606965174129332</v>
      </c>
      <c r="F4" s="2">
        <v>1.33</v>
      </c>
      <c r="G4" s="2">
        <v>0.42</v>
      </c>
      <c r="H4" s="3">
        <v>1.54</v>
      </c>
      <c r="I4" s="2">
        <v>124.7</v>
      </c>
      <c r="J4" s="2">
        <v>10.461511205598372</v>
      </c>
      <c r="K4" s="2">
        <v>-13.3893165383718</v>
      </c>
      <c r="L4" s="2">
        <v>0.79</v>
      </c>
      <c r="M4" s="2">
        <v>9.11E-2</v>
      </c>
      <c r="N4" s="2">
        <v>29.31</v>
      </c>
      <c r="O4" s="2">
        <v>0</v>
      </c>
      <c r="P4" s="2">
        <v>6.3324999999999996</v>
      </c>
      <c r="Q4" s="2">
        <v>0.165487498453566</v>
      </c>
      <c r="R4" s="2">
        <v>1.64222</v>
      </c>
      <c r="S4" s="2"/>
      <c r="T4" s="2">
        <v>3.3555600000000001</v>
      </c>
      <c r="U4" s="2">
        <v>-4.5313555253862103E-2</v>
      </c>
      <c r="V4" s="2">
        <v>2.6</v>
      </c>
      <c r="W4" s="2">
        <v>1.6051336919482701E-3</v>
      </c>
      <c r="X4" s="2">
        <v>5.6783596910006198</v>
      </c>
      <c r="Y4" s="2">
        <v>119.31164376647445</v>
      </c>
      <c r="Z4" s="2">
        <v>13.037966834043763</v>
      </c>
      <c r="AA4" s="2">
        <v>-1909.1855789176204</v>
      </c>
      <c r="AB4" s="2">
        <v>112.4</v>
      </c>
      <c r="AC4" s="2">
        <v>-0.44286979627989365</v>
      </c>
      <c r="AD4" s="2">
        <v>17.5</v>
      </c>
      <c r="AE4" s="2">
        <v>75</v>
      </c>
      <c r="AF4" s="2">
        <v>86.206688805039306</v>
      </c>
      <c r="AG4" s="2">
        <v>5.1041547437971513E-2</v>
      </c>
      <c r="AH4" s="2"/>
      <c r="AI4" s="2">
        <v>0</v>
      </c>
      <c r="AJ4" s="2">
        <v>-3.0906872712484801</v>
      </c>
      <c r="AK4">
        <v>55.125974045129198</v>
      </c>
    </row>
    <row r="5" spans="1:252" x14ac:dyDescent="0.25">
      <c r="A5" s="1">
        <v>37438</v>
      </c>
      <c r="B5" s="2" t="s">
        <v>27</v>
      </c>
      <c r="C5" s="2">
        <v>2.78</v>
      </c>
      <c r="D5" s="2">
        <v>91.714836223506794</v>
      </c>
      <c r="E5" s="2">
        <v>7.4838709677419901</v>
      </c>
      <c r="F5" s="2">
        <v>1.54</v>
      </c>
      <c r="G5" s="2">
        <v>1.19</v>
      </c>
      <c r="H5" s="3">
        <v>1.95</v>
      </c>
      <c r="I5" s="2">
        <v>136.62</v>
      </c>
      <c r="J5" s="2">
        <v>9.5589414595028082</v>
      </c>
      <c r="K5" s="2">
        <v>-12.3619714516563</v>
      </c>
      <c r="L5" s="2">
        <v>0.85</v>
      </c>
      <c r="M5" s="2">
        <v>7.9200000000000007E-2</v>
      </c>
      <c r="N5" s="2">
        <v>29.31</v>
      </c>
      <c r="O5" s="2">
        <v>0</v>
      </c>
      <c r="P5" s="2">
        <v>6.5250000000000004</v>
      </c>
      <c r="Q5" s="2">
        <v>2.9945850315063902E-2</v>
      </c>
      <c r="R5" s="2">
        <v>1.45333</v>
      </c>
      <c r="S5" s="2">
        <v>-0.122191509890727</v>
      </c>
      <c r="T5" s="2">
        <v>3.2888899999999999</v>
      </c>
      <c r="U5" s="2">
        <v>-2.00685497154626E-2</v>
      </c>
      <c r="V5" s="2">
        <v>2.5499999999999998</v>
      </c>
      <c r="W5" s="2">
        <v>-1.94180858571017E-2</v>
      </c>
      <c r="X5" s="2">
        <v>5.8194878586687997</v>
      </c>
      <c r="Y5" s="2">
        <v>122.27697787395049</v>
      </c>
      <c r="Z5" s="2">
        <v>1.729232678947483</v>
      </c>
      <c r="AA5" s="2">
        <v>-253.21632853208226</v>
      </c>
      <c r="AB5" s="2">
        <v>112.8</v>
      </c>
      <c r="AC5" s="2">
        <v>0.35587188612098886</v>
      </c>
      <c r="AD5" s="2">
        <v>16.899999999999999</v>
      </c>
      <c r="AE5" s="2">
        <v>-3.4285714285714364</v>
      </c>
      <c r="AF5" s="2">
        <v>86.268035646795497</v>
      </c>
      <c r="AG5" s="2">
        <v>7.1162507928972135E-2</v>
      </c>
      <c r="AH5" s="2"/>
      <c r="AI5" s="2">
        <v>0</v>
      </c>
      <c r="AJ5" s="2">
        <v>3.1053294167016601</v>
      </c>
      <c r="AK5">
        <v>56.637320036723203</v>
      </c>
    </row>
    <row r="6" spans="1:252" x14ac:dyDescent="0.25">
      <c r="A6" s="1">
        <v>37469</v>
      </c>
      <c r="B6" s="2" t="s">
        <v>28</v>
      </c>
      <c r="C6" s="2">
        <v>0.74</v>
      </c>
      <c r="D6" s="2">
        <v>92.045141756124394</v>
      </c>
      <c r="E6" s="2">
        <v>0.36014405762297208</v>
      </c>
      <c r="F6" s="2">
        <v>1.44</v>
      </c>
      <c r="G6" s="2">
        <v>0.65</v>
      </c>
      <c r="H6" s="3">
        <v>2.3199999999999998</v>
      </c>
      <c r="I6" s="2">
        <v>142.66999999999999</v>
      </c>
      <c r="J6" s="2">
        <v>4.4283413848631108</v>
      </c>
      <c r="K6" s="2">
        <v>6.3511575496824504</v>
      </c>
      <c r="L6" s="2">
        <v>0.91</v>
      </c>
      <c r="M6" s="2">
        <v>6.9699999999999998E-2</v>
      </c>
      <c r="N6" s="2">
        <v>29.31</v>
      </c>
      <c r="O6" s="2">
        <v>0</v>
      </c>
      <c r="P6" s="2">
        <v>6.5416699999999999</v>
      </c>
      <c r="Q6" s="2">
        <v>2.5515313456155502E-3</v>
      </c>
      <c r="R6" s="2">
        <v>1.1555599999999999</v>
      </c>
      <c r="S6" s="2">
        <v>-0.22927240015466399</v>
      </c>
      <c r="T6" s="2">
        <v>3.2222200000000001</v>
      </c>
      <c r="U6" s="2">
        <v>-2.0479558836731599E-2</v>
      </c>
      <c r="V6" s="2">
        <v>2.2083300000000001</v>
      </c>
      <c r="W6" s="2">
        <v>-0.14385678540126001</v>
      </c>
      <c r="X6" s="2">
        <v>5.7973650523124292</v>
      </c>
      <c r="Y6" s="2">
        <v>121.81214145379747</v>
      </c>
      <c r="Z6" s="2">
        <v>-1.5649218884329388</v>
      </c>
      <c r="AA6" s="2">
        <v>229.15584458516713</v>
      </c>
      <c r="AB6" s="2">
        <v>112.7</v>
      </c>
      <c r="AC6" s="2">
        <v>-8.8652482269498512E-2</v>
      </c>
      <c r="AD6" s="2">
        <v>18.3</v>
      </c>
      <c r="AE6" s="2">
        <v>8.2840236686390671</v>
      </c>
      <c r="AF6" s="2">
        <v>86.630171026207606</v>
      </c>
      <c r="AG6" s="2">
        <v>0.41977932695116493</v>
      </c>
      <c r="AH6" s="2"/>
      <c r="AI6" s="2">
        <v>0</v>
      </c>
      <c r="AJ6" s="2">
        <v>3.0525030525030501</v>
      </c>
      <c r="AK6">
        <v>56.9117535424541</v>
      </c>
    </row>
    <row r="7" spans="1:252" x14ac:dyDescent="0.25">
      <c r="A7" s="1">
        <v>37500</v>
      </c>
      <c r="B7" s="2" t="s">
        <v>29</v>
      </c>
      <c r="C7" s="2">
        <v>-2.08</v>
      </c>
      <c r="D7" s="2">
        <v>90.393614093036106</v>
      </c>
      <c r="E7" s="2">
        <v>-1.7942583732056674</v>
      </c>
      <c r="F7" s="2">
        <v>1.38</v>
      </c>
      <c r="G7" s="2">
        <v>0.72</v>
      </c>
      <c r="H7" s="3">
        <v>2.4</v>
      </c>
      <c r="I7" s="2">
        <v>152.25</v>
      </c>
      <c r="J7" s="2">
        <v>6.7147963832620823</v>
      </c>
      <c r="K7" s="2">
        <v>-16.9524176459256</v>
      </c>
      <c r="L7" s="2">
        <v>0.97</v>
      </c>
      <c r="M7" s="2">
        <v>5.9799999999999999E-2</v>
      </c>
      <c r="N7" s="2">
        <v>29.31</v>
      </c>
      <c r="O7" s="2">
        <v>0</v>
      </c>
      <c r="P7" s="2">
        <v>6.2458299999999998</v>
      </c>
      <c r="Q7" s="2">
        <v>-4.6278443483034802E-2</v>
      </c>
      <c r="R7" s="2">
        <v>1.27111</v>
      </c>
      <c r="S7" s="2">
        <v>9.5305459531618994E-2</v>
      </c>
      <c r="T7" s="2">
        <v>3.62222</v>
      </c>
      <c r="U7" s="2">
        <v>0.117016534544477</v>
      </c>
      <c r="V7" s="2">
        <v>2.25</v>
      </c>
      <c r="W7" s="2">
        <v>1.8693642447254001E-2</v>
      </c>
      <c r="X7" s="2">
        <v>5.6013924867027827</v>
      </c>
      <c r="Y7" s="2">
        <v>117.69443665727373</v>
      </c>
      <c r="Z7" s="2">
        <v>-2.2163722380614077</v>
      </c>
      <c r="AA7" s="2">
        <v>324.54952281143437</v>
      </c>
      <c r="AB7" s="2">
        <v>113.8</v>
      </c>
      <c r="AC7" s="2">
        <v>0.97604259094941814</v>
      </c>
      <c r="AD7" s="2">
        <v>19.899999999999999</v>
      </c>
      <c r="AE7" s="2">
        <v>8.7431693989070922</v>
      </c>
      <c r="AF7" s="2">
        <v>86.6914997391399</v>
      </c>
      <c r="AG7" s="2">
        <v>7.0793711019848729E-2</v>
      </c>
      <c r="AH7" s="2"/>
      <c r="AI7" s="2">
        <v>0</v>
      </c>
      <c r="AJ7" s="2">
        <v>5.9636650868878203</v>
      </c>
      <c r="AK7">
        <v>59.143010715416203</v>
      </c>
    </row>
    <row r="8" spans="1:252" x14ac:dyDescent="0.25">
      <c r="A8" s="1">
        <v>37530</v>
      </c>
      <c r="B8" s="2" t="s">
        <v>30</v>
      </c>
      <c r="C8" s="2">
        <v>6.38</v>
      </c>
      <c r="D8" s="2">
        <v>98.210845031654301</v>
      </c>
      <c r="E8" s="2">
        <v>8.6479902557855919</v>
      </c>
      <c r="F8" s="2">
        <v>1.65</v>
      </c>
      <c r="G8" s="2">
        <v>1.31</v>
      </c>
      <c r="H8" s="3">
        <v>3.87</v>
      </c>
      <c r="I8" s="2">
        <v>171.3</v>
      </c>
      <c r="J8" s="2">
        <v>12.512315270935966</v>
      </c>
      <c r="K8" s="2">
        <v>17.919276270007</v>
      </c>
      <c r="L8" s="2">
        <v>1.1200000000000001</v>
      </c>
      <c r="M8" s="2">
        <v>0.1595</v>
      </c>
      <c r="N8" s="2">
        <v>29.31</v>
      </c>
      <c r="O8" s="2">
        <v>0</v>
      </c>
      <c r="P8" s="2">
        <v>6.9583300000000001</v>
      </c>
      <c r="Q8" s="2">
        <v>0.10802546195544099</v>
      </c>
      <c r="R8" s="2">
        <v>1.02667</v>
      </c>
      <c r="S8" s="2">
        <v>-0.21356997942382699</v>
      </c>
      <c r="T8" s="2">
        <v>3.11111</v>
      </c>
      <c r="U8" s="2">
        <v>-0.15210752184325799</v>
      </c>
      <c r="V8" s="2">
        <v>1.75417</v>
      </c>
      <c r="W8" s="2">
        <v>-0.24893440564021399</v>
      </c>
      <c r="X8" s="2">
        <v>6.0956126844766292</v>
      </c>
      <c r="Y8" s="2">
        <v>128.07881302435078</v>
      </c>
      <c r="Z8" s="2">
        <v>5.2028548769627792</v>
      </c>
      <c r="AA8" s="2">
        <v>-761.86844365654315</v>
      </c>
      <c r="AB8" s="2">
        <v>114.2</v>
      </c>
      <c r="AC8" s="2">
        <v>0.35149384885765</v>
      </c>
      <c r="AD8" s="2">
        <v>21.2</v>
      </c>
      <c r="AE8" s="2">
        <v>6.5326633165829193</v>
      </c>
      <c r="AF8" s="2">
        <v>86.601428609209805</v>
      </c>
      <c r="AG8" s="2">
        <v>-0.10389845625133347</v>
      </c>
      <c r="AH8" s="2"/>
      <c r="AI8" s="2">
        <v>0</v>
      </c>
      <c r="AJ8" s="2">
        <v>-2.4226612001490699</v>
      </c>
      <c r="AK8">
        <v>60.335558015521102</v>
      </c>
    </row>
    <row r="9" spans="1:252" x14ac:dyDescent="0.25">
      <c r="A9" s="1">
        <v>37561</v>
      </c>
      <c r="B9" s="2" t="s">
        <v>31</v>
      </c>
      <c r="C9" s="2">
        <v>2.13</v>
      </c>
      <c r="D9" s="2">
        <v>92.375447288742095</v>
      </c>
      <c r="E9" s="2">
        <v>-5.9417040358744515</v>
      </c>
      <c r="F9" s="2">
        <v>1.54</v>
      </c>
      <c r="G9" s="2">
        <v>3.02</v>
      </c>
      <c r="H9" s="3">
        <v>5.19</v>
      </c>
      <c r="I9" s="2">
        <v>158.26</v>
      </c>
      <c r="J9" s="2">
        <v>-7.6123759486281486</v>
      </c>
      <c r="K9" s="2">
        <v>3.3539883938231498</v>
      </c>
      <c r="L9" s="2">
        <v>1.05</v>
      </c>
      <c r="M9" s="2">
        <v>-6.54E-2</v>
      </c>
      <c r="N9" s="2">
        <v>29.31</v>
      </c>
      <c r="O9" s="2">
        <v>0</v>
      </c>
      <c r="P9" s="2">
        <v>7.8291699999999995</v>
      </c>
      <c r="Q9" s="2">
        <v>0.11791699880298701</v>
      </c>
      <c r="R9" s="2">
        <v>1.2177800000000001</v>
      </c>
      <c r="S9" s="2">
        <v>0.17070897393415399</v>
      </c>
      <c r="T9" s="2">
        <v>3.8444400000000001</v>
      </c>
      <c r="U9" s="2">
        <v>0.21164837296136299</v>
      </c>
      <c r="V9" s="2">
        <v>2.0833300000000001</v>
      </c>
      <c r="W9" s="2">
        <v>0.17197176450280599</v>
      </c>
      <c r="X9" s="2">
        <v>6.8999490229626907</v>
      </c>
      <c r="Y9" s="2">
        <v>144.97923777869889</v>
      </c>
      <c r="Z9" s="2">
        <v>13.177117173420672</v>
      </c>
      <c r="AA9" s="2">
        <v>-1929.5617483481337</v>
      </c>
      <c r="AB9" s="2">
        <v>114.5</v>
      </c>
      <c r="AC9" s="2">
        <v>0.2626970227670728</v>
      </c>
      <c r="AD9" s="2">
        <v>28.1</v>
      </c>
      <c r="AE9" s="2">
        <v>32.547169811320764</v>
      </c>
      <c r="AF9" s="2">
        <v>86.934951000059996</v>
      </c>
      <c r="AG9" s="2">
        <v>0.38512342833882829</v>
      </c>
      <c r="AH9" s="2"/>
      <c r="AI9" s="2">
        <v>0</v>
      </c>
      <c r="AJ9" s="2">
        <v>-10.924369747899201</v>
      </c>
      <c r="AK9">
        <v>58.284107220012899</v>
      </c>
    </row>
    <row r="10" spans="1:252" x14ac:dyDescent="0.25">
      <c r="A10" s="1">
        <v>37591</v>
      </c>
      <c r="B10" s="2" t="s">
        <v>32</v>
      </c>
      <c r="C10" s="2">
        <v>-4.21</v>
      </c>
      <c r="D10" s="2">
        <v>82.135975777594297</v>
      </c>
      <c r="E10" s="2">
        <v>-11.084624553039317</v>
      </c>
      <c r="F10" s="2">
        <v>1.74</v>
      </c>
      <c r="G10" s="2">
        <v>2.1</v>
      </c>
      <c r="H10" s="3">
        <v>3.75</v>
      </c>
      <c r="I10" s="2">
        <v>158.69999999999999</v>
      </c>
      <c r="J10" s="2">
        <v>0.27802350562365585</v>
      </c>
      <c r="K10" s="2">
        <v>7.2325846973734196</v>
      </c>
      <c r="L10" s="2">
        <v>1.06</v>
      </c>
      <c r="M10" s="2">
        <v>1.5100000000000001E-2</v>
      </c>
      <c r="N10" s="2">
        <v>29.31</v>
      </c>
      <c r="O10" s="2">
        <v>0</v>
      </c>
      <c r="P10" s="2">
        <v>8.4583300000000001</v>
      </c>
      <c r="Q10" s="2">
        <v>7.7295252775328602E-2</v>
      </c>
      <c r="R10" s="2">
        <v>1.38222</v>
      </c>
      <c r="S10" s="2">
        <v>0.12666137325697599</v>
      </c>
      <c r="T10" s="2">
        <v>3.62222</v>
      </c>
      <c r="U10" s="2">
        <v>-5.95408511181049E-2</v>
      </c>
      <c r="V10" s="2">
        <v>2.6666699999999999</v>
      </c>
      <c r="W10" s="2">
        <v>0.24686292793202499</v>
      </c>
      <c r="X10" s="2">
        <v>7.4290659521957529</v>
      </c>
      <c r="Y10" s="2">
        <v>156.09685166841385</v>
      </c>
      <c r="Z10" s="2">
        <v>7.5372138566208431</v>
      </c>
      <c r="AA10" s="2">
        <v>-1103.6950916844366</v>
      </c>
      <c r="AB10" s="2">
        <v>114.9</v>
      </c>
      <c r="AC10" s="2">
        <v>0.34934497816594384</v>
      </c>
      <c r="AD10" s="2">
        <v>162.5</v>
      </c>
      <c r="AE10" s="2">
        <v>478.29181494661918</v>
      </c>
      <c r="AF10" s="2">
        <v>86.554218028149506</v>
      </c>
      <c r="AG10" s="2">
        <v>-0.43795155749294346</v>
      </c>
      <c r="AH10" s="2"/>
      <c r="AI10" s="2">
        <v>0</v>
      </c>
      <c r="AJ10" s="2">
        <v>10.2487135506003</v>
      </c>
      <c r="AK10">
        <v>61.611963735474902</v>
      </c>
    </row>
    <row r="11" spans="1:252" x14ac:dyDescent="0.25">
      <c r="A11" s="1">
        <v>37622</v>
      </c>
      <c r="B11" s="2" t="s">
        <v>33</v>
      </c>
      <c r="C11" s="2">
        <v>-2.35</v>
      </c>
      <c r="D11" s="2">
        <v>81.475364712358896</v>
      </c>
      <c r="E11" s="2">
        <v>-0.80428954423599508</v>
      </c>
      <c r="F11" s="2">
        <v>1.97</v>
      </c>
      <c r="G11" s="2">
        <v>2.25</v>
      </c>
      <c r="H11" s="3">
        <v>2.33</v>
      </c>
      <c r="I11" s="2">
        <v>149.36000000000001</v>
      </c>
      <c r="J11" s="2">
        <v>-5.8853182104599719</v>
      </c>
      <c r="K11" s="2">
        <v>-2.9020234291799798</v>
      </c>
      <c r="L11" s="2">
        <v>1.0900000000000001</v>
      </c>
      <c r="M11" s="2">
        <v>2.7799999999999998E-2</v>
      </c>
      <c r="N11" s="2">
        <v>31.95</v>
      </c>
      <c r="O11" s="2">
        <v>9.01E-2</v>
      </c>
      <c r="P11" s="2">
        <v>8.5749999999999993</v>
      </c>
      <c r="Q11" s="2">
        <v>1.3699238446909401E-2</v>
      </c>
      <c r="R11" s="2"/>
      <c r="S11" s="2"/>
      <c r="T11" s="2">
        <v>3.8444400000000001</v>
      </c>
      <c r="U11" s="2">
        <v>5.95408511181049E-2</v>
      </c>
      <c r="V11" s="2">
        <v>2.8416700000000001</v>
      </c>
      <c r="W11" s="2">
        <v>6.3561404510365793E-2</v>
      </c>
      <c r="X11" s="2">
        <v>7.5097237025969976</v>
      </c>
      <c r="Y11" s="2">
        <v>157.7916031999398</v>
      </c>
      <c r="Z11" s="2">
        <v>2.0501491981489424</v>
      </c>
      <c r="AA11" s="2">
        <v>-300.20902289114895</v>
      </c>
      <c r="AB11" s="2">
        <v>114.8</v>
      </c>
      <c r="AC11" s="2">
        <v>-8.7032201914715862E-2</v>
      </c>
      <c r="AD11" s="2">
        <v>7.3185500000000001</v>
      </c>
      <c r="AE11" s="2">
        <v>-95.496276923076934</v>
      </c>
      <c r="AF11" s="2">
        <v>87.224838708189495</v>
      </c>
      <c r="AG11" s="2">
        <v>0.77479838108165489</v>
      </c>
      <c r="AH11" s="2"/>
      <c r="AI11" s="2">
        <v>0</v>
      </c>
      <c r="AJ11" s="2">
        <v>8.8512336597162395</v>
      </c>
      <c r="AK11">
        <v>65.607664886278599</v>
      </c>
    </row>
    <row r="12" spans="1:252" x14ac:dyDescent="0.25">
      <c r="A12" s="1">
        <v>37653</v>
      </c>
      <c r="B12" s="2" t="s">
        <v>34</v>
      </c>
      <c r="C12" s="2">
        <v>3.3</v>
      </c>
      <c r="D12" s="2">
        <v>79.053124139829393</v>
      </c>
      <c r="E12" s="2">
        <v>-2.972972972972868</v>
      </c>
      <c r="F12" s="2">
        <v>1.83</v>
      </c>
      <c r="G12" s="2">
        <v>1.57</v>
      </c>
      <c r="H12" s="3">
        <v>2.2799999999999998</v>
      </c>
      <c r="I12" s="2">
        <v>160.19</v>
      </c>
      <c r="J12" s="2">
        <v>7.2509373326191646</v>
      </c>
      <c r="K12" s="2">
        <v>-6.0414952929348296</v>
      </c>
      <c r="L12" s="2">
        <v>1.1499999999999999</v>
      </c>
      <c r="M12" s="2">
        <v>4.8300000000000003E-2</v>
      </c>
      <c r="N12" s="2">
        <v>31.95</v>
      </c>
      <c r="O12" s="2">
        <v>0</v>
      </c>
      <c r="P12" s="2">
        <v>8.1133299999999995</v>
      </c>
      <c r="Q12" s="2">
        <v>-5.5342605007159998E-2</v>
      </c>
      <c r="R12" s="2">
        <v>1.6044399999999999</v>
      </c>
      <c r="S12" s="2"/>
      <c r="T12" s="2">
        <v>3.51111</v>
      </c>
      <c r="U12" s="2">
        <v>-9.0695721856525996E-2</v>
      </c>
      <c r="V12" s="2">
        <v>3.2583299999999999</v>
      </c>
      <c r="W12" s="2">
        <v>0.136822886663583</v>
      </c>
      <c r="X12" s="2">
        <v>7.1786014155304914</v>
      </c>
      <c r="Y12" s="2">
        <v>150.8341812493311</v>
      </c>
      <c r="Z12" s="2">
        <v>-4.5998716635785915</v>
      </c>
      <c r="AA12" s="2">
        <v>673.57194237103965</v>
      </c>
      <c r="AB12" s="2">
        <v>119.8</v>
      </c>
      <c r="AC12" s="2">
        <v>4.3554006968641117</v>
      </c>
      <c r="AD12" s="2">
        <v>7.3185500000000001</v>
      </c>
      <c r="AE12" s="2">
        <v>0</v>
      </c>
      <c r="AF12" s="2">
        <v>87.2286371034849</v>
      </c>
      <c r="AG12" s="2">
        <v>4.3547174768789965E-3</v>
      </c>
      <c r="AH12" s="2"/>
      <c r="AI12" s="2">
        <v>0</v>
      </c>
      <c r="AJ12" s="2">
        <v>7.9088663445554204</v>
      </c>
      <c r="AK12">
        <v>70.729826976123704</v>
      </c>
    </row>
    <row r="13" spans="1:252" x14ac:dyDescent="0.25">
      <c r="A13" s="1">
        <v>37681</v>
      </c>
      <c r="B13" s="2" t="s">
        <v>35</v>
      </c>
      <c r="C13" s="2">
        <v>5.57</v>
      </c>
      <c r="D13" s="2">
        <v>85.2188274153592</v>
      </c>
      <c r="E13" s="2">
        <v>7.7994428969358554</v>
      </c>
      <c r="F13" s="2">
        <v>1.78</v>
      </c>
      <c r="G13" s="2">
        <v>1.23</v>
      </c>
      <c r="H13" s="3">
        <v>1.53</v>
      </c>
      <c r="I13" s="2">
        <v>152.85</v>
      </c>
      <c r="J13" s="2">
        <v>-4.582058805168864</v>
      </c>
      <c r="K13" s="2">
        <v>9.6595330739299694</v>
      </c>
      <c r="L13" s="2">
        <v>1.1100000000000001</v>
      </c>
      <c r="M13" s="2">
        <v>-3.56E-2</v>
      </c>
      <c r="N13" s="2">
        <v>31.95</v>
      </c>
      <c r="O13" s="2">
        <v>0</v>
      </c>
      <c r="P13" s="2">
        <v>8.6666699999999999</v>
      </c>
      <c r="Q13" s="2">
        <v>6.5976245923839494E-2</v>
      </c>
      <c r="R13" s="2"/>
      <c r="S13" s="2"/>
      <c r="T13" s="2">
        <v>3.6888899999999998</v>
      </c>
      <c r="U13" s="2">
        <v>4.93933729900966E-2</v>
      </c>
      <c r="V13" s="2">
        <v>3.4458299999999999</v>
      </c>
      <c r="W13" s="2">
        <v>5.5950010144464303E-2</v>
      </c>
      <c r="X13" s="2">
        <v>7.6036647015726588</v>
      </c>
      <c r="Y13" s="2">
        <v>159.76545755485401</v>
      </c>
      <c r="Z13" s="2">
        <v>6.1628273552395081</v>
      </c>
      <c r="AA13" s="2">
        <v>-902.43987131949427</v>
      </c>
      <c r="AB13" s="2">
        <v>116.9</v>
      </c>
      <c r="AC13" s="2">
        <v>-2.4207011686143503</v>
      </c>
      <c r="AD13" s="2">
        <v>15.3</v>
      </c>
      <c r="AE13" s="2">
        <v>109.05780516632393</v>
      </c>
      <c r="AF13" s="2">
        <v>87.173081149211896</v>
      </c>
      <c r="AG13" s="2">
        <v>-6.3690040470418194E-2</v>
      </c>
      <c r="AH13" s="2"/>
      <c r="AI13" s="2">
        <v>1</v>
      </c>
      <c r="AJ13" s="2">
        <v>-9.1928304153874603</v>
      </c>
      <c r="AK13">
        <v>66.236993905827006</v>
      </c>
    </row>
    <row r="14" spans="1:252" x14ac:dyDescent="0.25">
      <c r="A14" s="1">
        <v>37712</v>
      </c>
      <c r="B14" s="2" t="s">
        <v>36</v>
      </c>
      <c r="C14" s="2">
        <v>1.95</v>
      </c>
      <c r="D14" s="2">
        <v>84.227910817506199</v>
      </c>
      <c r="E14" s="2">
        <v>-1.1627906976744036</v>
      </c>
      <c r="F14" s="2">
        <v>1.87</v>
      </c>
      <c r="G14" s="2">
        <v>0.97</v>
      </c>
      <c r="H14" s="3">
        <v>0.92</v>
      </c>
      <c r="I14" s="2">
        <v>138.13999999999999</v>
      </c>
      <c r="J14" s="2">
        <v>-9.6238141969250961</v>
      </c>
      <c r="K14" s="2">
        <v>11.381176261864599</v>
      </c>
      <c r="L14" s="2">
        <v>1</v>
      </c>
      <c r="M14" s="2">
        <v>-9.4600000000000004E-2</v>
      </c>
      <c r="N14" s="2">
        <v>31.95</v>
      </c>
      <c r="O14" s="2">
        <v>0</v>
      </c>
      <c r="P14" s="2">
        <v>7.6333299999999999</v>
      </c>
      <c r="Q14" s="2">
        <v>-0.12696044875791701</v>
      </c>
      <c r="R14" s="2">
        <v>2.0333299999999999</v>
      </c>
      <c r="S14" s="2"/>
      <c r="T14" s="2">
        <v>3.3555600000000001</v>
      </c>
      <c r="U14" s="2">
        <v>-9.4706928243958696E-2</v>
      </c>
      <c r="V14" s="2">
        <v>3.5375000000000001</v>
      </c>
      <c r="W14" s="2">
        <v>2.6255458639998199E-2</v>
      </c>
      <c r="X14" s="2">
        <v>6.8030628549713246</v>
      </c>
      <c r="Y14" s="2">
        <v>142.94350059572244</v>
      </c>
      <c r="Z14" s="2">
        <v>-11.094689798308057</v>
      </c>
      <c r="AA14" s="2">
        <v>1624.6261426425629</v>
      </c>
      <c r="AB14" s="2">
        <v>114.9</v>
      </c>
      <c r="AC14" s="2">
        <v>-1.7108639863130881</v>
      </c>
      <c r="AD14" s="2">
        <v>12.9</v>
      </c>
      <c r="AE14" s="2">
        <v>-15.686274509803924</v>
      </c>
      <c r="AF14" s="2">
        <v>86.771819724045798</v>
      </c>
      <c r="AG14" s="2">
        <v>-0.46030428186801037</v>
      </c>
      <c r="AH14" s="2"/>
      <c r="AI14" s="2">
        <v>0</v>
      </c>
      <c r="AJ14" s="2">
        <v>-14.464187614844001</v>
      </c>
      <c r="AK14">
        <v>62.204683210266801</v>
      </c>
    </row>
    <row r="15" spans="1:252" x14ac:dyDescent="0.25">
      <c r="A15" s="1">
        <v>37742</v>
      </c>
      <c r="B15" s="2" t="s">
        <v>37</v>
      </c>
      <c r="C15" s="2">
        <v>-1.26</v>
      </c>
      <c r="D15" s="2">
        <v>87.751169832094703</v>
      </c>
      <c r="E15" s="2">
        <v>4.1830065359477242</v>
      </c>
      <c r="F15" s="2">
        <v>1.97</v>
      </c>
      <c r="G15" s="2">
        <v>0.61</v>
      </c>
      <c r="H15" s="3">
        <v>-0.26</v>
      </c>
      <c r="I15" s="2">
        <v>133.30000000000001</v>
      </c>
      <c r="J15" s="2">
        <v>-3.5036919067612389</v>
      </c>
      <c r="K15" s="2">
        <v>6.8891366677285699</v>
      </c>
      <c r="L15" s="2">
        <v>0.94</v>
      </c>
      <c r="M15" s="2">
        <v>-5.79E-2</v>
      </c>
      <c r="N15" s="2">
        <v>31.95</v>
      </c>
      <c r="O15" s="2">
        <v>0</v>
      </c>
      <c r="P15" s="2">
        <v>6.8324999999999996</v>
      </c>
      <c r="Q15" s="2">
        <v>-0.11083354639067999</v>
      </c>
      <c r="R15" s="2"/>
      <c r="S15" s="2"/>
      <c r="T15" s="2">
        <v>3.9555600000000002</v>
      </c>
      <c r="U15" s="2">
        <v>0.164503512569601</v>
      </c>
      <c r="V15" s="2">
        <v>3.20417</v>
      </c>
      <c r="W15" s="2">
        <v>-9.8967176494150794E-2</v>
      </c>
      <c r="X15" s="2">
        <v>6.1231704232924509</v>
      </c>
      <c r="Y15" s="2">
        <v>128.65784628316561</v>
      </c>
      <c r="Z15" s="2">
        <v>-7.9950540536329857</v>
      </c>
      <c r="AA15" s="2">
        <v>1170.7378992563961</v>
      </c>
      <c r="AB15" s="2">
        <v>113.7</v>
      </c>
      <c r="AC15" s="2">
        <v>-1.0443864229765039</v>
      </c>
      <c r="AD15" s="2">
        <v>15.1</v>
      </c>
      <c r="AE15" s="2">
        <v>17.054263565891468</v>
      </c>
      <c r="AF15" s="2">
        <v>86.504809965627302</v>
      </c>
      <c r="AG15" s="2">
        <v>-0.30771483099887476</v>
      </c>
      <c r="AH15" s="2"/>
      <c r="AI15" s="2">
        <v>0</v>
      </c>
      <c r="AJ15" s="2">
        <v>3.4822881947136102</v>
      </c>
      <c r="AK15">
        <v>63.332092294039001</v>
      </c>
    </row>
    <row r="16" spans="1:252" x14ac:dyDescent="0.25">
      <c r="A16" s="1">
        <v>37773</v>
      </c>
      <c r="B16" s="2" t="s">
        <v>38</v>
      </c>
      <c r="C16" s="2">
        <v>-1.1499999999999999</v>
      </c>
      <c r="D16" s="2">
        <v>84.007707129094399</v>
      </c>
      <c r="E16" s="2">
        <v>-4.2659974905897435</v>
      </c>
      <c r="F16" s="2">
        <v>1.86</v>
      </c>
      <c r="G16" s="2">
        <v>-0.15</v>
      </c>
      <c r="H16" s="3">
        <v>-1</v>
      </c>
      <c r="I16" s="2">
        <v>130.28</v>
      </c>
      <c r="J16" s="2">
        <v>-2.2655663915979072</v>
      </c>
      <c r="K16" s="2">
        <v>-3.3455033156992702</v>
      </c>
      <c r="L16" s="2">
        <v>0.92</v>
      </c>
      <c r="M16" s="2">
        <v>-2.1999999999999999E-2</v>
      </c>
      <c r="N16" s="2">
        <v>31.95</v>
      </c>
      <c r="O16" s="2">
        <v>0</v>
      </c>
      <c r="P16" s="2">
        <v>7.2916699999999999</v>
      </c>
      <c r="Q16" s="2">
        <v>6.5041961898235107E-2</v>
      </c>
      <c r="R16" s="2">
        <v>2.4222199999999998</v>
      </c>
      <c r="S16" s="2"/>
      <c r="T16" s="2">
        <v>3.2833299999999999</v>
      </c>
      <c r="U16" s="2">
        <v>-0.186264032829694</v>
      </c>
      <c r="V16" s="2">
        <v>3.1124999999999998</v>
      </c>
      <c r="W16" s="2">
        <v>-2.9026824684379199E-2</v>
      </c>
      <c r="X16" s="2">
        <v>6.5067717747881488</v>
      </c>
      <c r="Y16" s="2">
        <v>136.71793938901953</v>
      </c>
      <c r="Z16" s="2">
        <v>3.3315150381754894</v>
      </c>
      <c r="AA16" s="2">
        <v>-487.84297028765405</v>
      </c>
      <c r="AB16" s="2">
        <v>116.9</v>
      </c>
      <c r="AC16" s="2">
        <v>2.8144239226033445</v>
      </c>
      <c r="AD16" s="2">
        <v>24</v>
      </c>
      <c r="AE16" s="2">
        <v>58.940397350993379</v>
      </c>
      <c r="AF16" s="2">
        <v>86.628947747665705</v>
      </c>
      <c r="AG16" s="2">
        <v>0.14350390699399174</v>
      </c>
      <c r="AH16" s="2"/>
      <c r="AI16" s="2">
        <v>0</v>
      </c>
      <c r="AJ16" s="2">
        <v>4.9384664635315403</v>
      </c>
      <c r="AK16">
        <v>64.597241199608206</v>
      </c>
    </row>
    <row r="17" spans="1:37" x14ac:dyDescent="0.25">
      <c r="A17" s="1">
        <v>37803</v>
      </c>
      <c r="B17" s="2" t="s">
        <v>39</v>
      </c>
      <c r="C17" s="2">
        <v>5.78</v>
      </c>
      <c r="D17" s="2">
        <v>89.512799339388906</v>
      </c>
      <c r="E17" s="2">
        <v>6.5530799475753421</v>
      </c>
      <c r="F17" s="2">
        <v>2.08</v>
      </c>
      <c r="G17" s="2">
        <v>0.2</v>
      </c>
      <c r="H17" s="3">
        <v>-0.42</v>
      </c>
      <c r="I17" s="2">
        <v>129.19999999999999</v>
      </c>
      <c r="J17" s="2">
        <v>-0.82898372735647263</v>
      </c>
      <c r="K17" s="2">
        <v>4.6176379895158899</v>
      </c>
      <c r="L17" s="2">
        <v>0.92</v>
      </c>
      <c r="M17" s="2">
        <v>-4.0000000000000001E-3</v>
      </c>
      <c r="N17" s="2">
        <v>31.95</v>
      </c>
      <c r="O17" s="2">
        <v>0</v>
      </c>
      <c r="P17" s="2">
        <v>7.0833300000000001</v>
      </c>
      <c r="Q17" s="2">
        <v>-2.8988464604350998E-2</v>
      </c>
      <c r="R17" s="2">
        <v>2.88889</v>
      </c>
      <c r="S17" s="2">
        <v>0.176187870273363</v>
      </c>
      <c r="T17" s="2">
        <v>3.6544400000000001</v>
      </c>
      <c r="U17" s="2">
        <v>0.107084715401932</v>
      </c>
      <c r="V17" s="2">
        <v>3.8458299999999999</v>
      </c>
      <c r="W17" s="2">
        <v>0.21156318263076401</v>
      </c>
      <c r="X17" s="2">
        <v>6.4301307717589573</v>
      </c>
      <c r="Y17" s="2">
        <v>135.10758630310698</v>
      </c>
      <c r="Z17" s="2">
        <v>0.45837133808558744</v>
      </c>
      <c r="AA17" s="2">
        <v>-67.120584029799744</v>
      </c>
      <c r="AB17" s="2">
        <v>116.5</v>
      </c>
      <c r="AC17" s="2">
        <v>-0.34217279726262245</v>
      </c>
      <c r="AD17" s="2">
        <v>21.8</v>
      </c>
      <c r="AE17" s="2">
        <v>-9.1666666666666625</v>
      </c>
      <c r="AF17" s="2">
        <v>87.351035359886197</v>
      </c>
      <c r="AG17" s="2">
        <v>0.83354078630136497</v>
      </c>
      <c r="AH17" s="2"/>
      <c r="AI17" s="2">
        <v>0</v>
      </c>
      <c r="AJ17" s="2">
        <v>4.5346108609900098</v>
      </c>
      <c r="AK17">
        <v>63.579595271697002</v>
      </c>
    </row>
    <row r="18" spans="1:37" x14ac:dyDescent="0.25">
      <c r="A18" s="1">
        <v>37834</v>
      </c>
      <c r="B18" s="2" t="s">
        <v>40</v>
      </c>
      <c r="C18" s="2">
        <v>-0.79</v>
      </c>
      <c r="D18" s="2">
        <v>89.843104872006606</v>
      </c>
      <c r="E18" s="2">
        <v>0.36900369003693273</v>
      </c>
      <c r="F18" s="2">
        <v>1.77</v>
      </c>
      <c r="G18" s="2">
        <v>0.34</v>
      </c>
      <c r="H18" s="3">
        <v>0.38</v>
      </c>
      <c r="I18" s="2">
        <v>132.84</v>
      </c>
      <c r="J18" s="2">
        <v>2.8173374613003213</v>
      </c>
      <c r="K18" s="2">
        <v>11.8119519563776</v>
      </c>
      <c r="L18" s="2">
        <v>0.96</v>
      </c>
      <c r="M18" s="2">
        <v>4.41E-2</v>
      </c>
      <c r="N18" s="2">
        <v>31.95</v>
      </c>
      <c r="O18" s="2">
        <v>0</v>
      </c>
      <c r="P18" s="2">
        <v>8.65</v>
      </c>
      <c r="Q18" s="2">
        <v>0.199815184829818</v>
      </c>
      <c r="R18" s="2">
        <v>3.24444</v>
      </c>
      <c r="S18" s="2">
        <v>0.116070416773491</v>
      </c>
      <c r="T18" s="2">
        <v>3.74444</v>
      </c>
      <c r="U18" s="2">
        <v>2.4329206388894499E-2</v>
      </c>
      <c r="V18" s="2">
        <v>4.4708300000000003</v>
      </c>
      <c r="W18" s="2">
        <v>0.15058462929367999</v>
      </c>
      <c r="X18" s="2">
        <v>7.7608858768220346</v>
      </c>
      <c r="Y18" s="2">
        <v>163.06893212756012</v>
      </c>
      <c r="Z18" s="2">
        <v>17.733024811337014</v>
      </c>
      <c r="AA18" s="2">
        <v>-2596.6959167277287</v>
      </c>
      <c r="AB18" s="2">
        <v>117.1</v>
      </c>
      <c r="AC18" s="2">
        <v>0.51502145922746301</v>
      </c>
      <c r="AD18" s="2">
        <v>20.7</v>
      </c>
      <c r="AE18" s="2">
        <v>-5.0458715596330341</v>
      </c>
      <c r="AF18" s="2">
        <v>87.062322541690193</v>
      </c>
      <c r="AG18" s="2">
        <v>-0.33052020162841472</v>
      </c>
      <c r="AH18" s="2"/>
      <c r="AI18" s="2">
        <v>0</v>
      </c>
      <c r="AJ18" s="2">
        <v>3.7187364413777799</v>
      </c>
      <c r="AK18">
        <v>64.723081597139299</v>
      </c>
    </row>
    <row r="19" spans="1:37" x14ac:dyDescent="0.25">
      <c r="A19" s="1">
        <v>37865</v>
      </c>
      <c r="B19" s="2" t="s">
        <v>41</v>
      </c>
      <c r="C19" s="2">
        <v>2.58</v>
      </c>
      <c r="D19" s="2">
        <v>94.357280484448097</v>
      </c>
      <c r="E19" s="2">
        <v>5.024509803921549</v>
      </c>
      <c r="F19" s="2">
        <v>1.68</v>
      </c>
      <c r="G19" s="2">
        <v>0.78</v>
      </c>
      <c r="H19" s="3">
        <v>1.18</v>
      </c>
      <c r="I19" s="2">
        <v>129.62</v>
      </c>
      <c r="J19" s="2">
        <v>-2.4239686841312849</v>
      </c>
      <c r="K19" s="2">
        <v>5.5094240147620903</v>
      </c>
      <c r="L19" s="2">
        <v>0.93</v>
      </c>
      <c r="M19" s="2">
        <v>-2.58E-2</v>
      </c>
      <c r="N19" s="2">
        <v>31.95</v>
      </c>
      <c r="O19" s="2">
        <v>0</v>
      </c>
      <c r="P19" s="2">
        <v>9.4166699999999999</v>
      </c>
      <c r="Q19" s="2">
        <v>8.4922201962790503E-2</v>
      </c>
      <c r="R19" s="2">
        <v>3.8444400000000001</v>
      </c>
      <c r="S19" s="2">
        <v>0.16968518658336201</v>
      </c>
      <c r="T19" s="2">
        <v>4.8944400000000003</v>
      </c>
      <c r="U19" s="2">
        <v>0.26782779390876099</v>
      </c>
      <c r="V19" s="2">
        <v>5.5291699999999997</v>
      </c>
      <c r="W19" s="2">
        <v>0.21246364013836699</v>
      </c>
      <c r="X19" s="2">
        <v>8.575593119929664</v>
      </c>
      <c r="Y19" s="2">
        <v>180.18726658560414</v>
      </c>
      <c r="Z19" s="2">
        <v>11.260819297550395</v>
      </c>
      <c r="AA19" s="2">
        <v>-1648.9529451435558</v>
      </c>
      <c r="AB19" s="2">
        <v>116.3</v>
      </c>
      <c r="AC19" s="2">
        <v>-0.68317677198974991</v>
      </c>
      <c r="AD19" s="2">
        <v>28.9</v>
      </c>
      <c r="AE19" s="2">
        <v>39.613526570048307</v>
      </c>
      <c r="AF19" s="2">
        <v>87.744337700633807</v>
      </c>
      <c r="AG19" s="2">
        <v>0.78336430620378583</v>
      </c>
      <c r="AH19" s="2"/>
      <c r="AI19" s="2">
        <v>0</v>
      </c>
      <c r="AJ19" s="2">
        <v>-8.5169666873577494</v>
      </c>
      <c r="AK19">
        <v>64.731460517136099</v>
      </c>
    </row>
    <row r="20" spans="1:37" x14ac:dyDescent="0.25">
      <c r="A20" s="1">
        <v>37895</v>
      </c>
      <c r="B20" s="2" t="s">
        <v>42</v>
      </c>
      <c r="C20" s="2">
        <v>4.29</v>
      </c>
      <c r="D20" s="2">
        <v>99.091659785301403</v>
      </c>
      <c r="E20" s="2">
        <v>5.0175029171528767</v>
      </c>
      <c r="F20" s="2">
        <v>1.64</v>
      </c>
      <c r="G20" s="2">
        <v>0.28999999999999998</v>
      </c>
      <c r="H20" s="3">
        <v>0.38</v>
      </c>
      <c r="I20" s="2">
        <v>129.30000000000001</v>
      </c>
      <c r="J20" s="2">
        <v>-0.24687548217867086</v>
      </c>
      <c r="K20" s="2">
        <v>12.317301686445999</v>
      </c>
      <c r="L20" s="2">
        <v>0.91</v>
      </c>
      <c r="M20" s="2">
        <v>-2.06E-2</v>
      </c>
      <c r="N20" s="2">
        <v>31.95</v>
      </c>
      <c r="O20" s="2">
        <v>0</v>
      </c>
      <c r="P20" s="2">
        <v>10.1792</v>
      </c>
      <c r="Q20" s="2">
        <v>7.7864899666109502E-2</v>
      </c>
      <c r="R20" s="2">
        <v>4.5666700000000002</v>
      </c>
      <c r="S20" s="2">
        <v>0.172156325435284</v>
      </c>
      <c r="T20" s="2">
        <v>4.8311099999999998</v>
      </c>
      <c r="U20" s="2">
        <v>-1.3023612060570599E-2</v>
      </c>
      <c r="V20" s="2">
        <v>5.9166699999999999</v>
      </c>
      <c r="W20" s="2">
        <v>6.7736076779801604E-2</v>
      </c>
      <c r="X20" s="2">
        <v>9.2358425969971023</v>
      </c>
      <c r="Y20" s="2">
        <v>194.06019022757047</v>
      </c>
      <c r="Z20" s="2">
        <v>7.1639932011824348</v>
      </c>
      <c r="AA20" s="2">
        <v>-1049.0433578530051</v>
      </c>
      <c r="AB20" s="2">
        <v>117.2</v>
      </c>
      <c r="AC20" s="2">
        <v>0.77386070507309179</v>
      </c>
      <c r="AD20" s="2">
        <v>26.6</v>
      </c>
      <c r="AE20" s="2">
        <v>-7.9584775086505095</v>
      </c>
      <c r="AF20" s="2">
        <v>88.679683952040705</v>
      </c>
      <c r="AG20" s="2">
        <v>1.0659904398596214</v>
      </c>
      <c r="AH20" s="2"/>
      <c r="AI20" s="2">
        <v>0</v>
      </c>
      <c r="AJ20" s="2">
        <v>7.3869160808473602</v>
      </c>
      <c r="AK20">
        <v>67.697604772496007</v>
      </c>
    </row>
    <row r="21" spans="1:37" x14ac:dyDescent="0.25">
      <c r="A21" s="1">
        <v>37926</v>
      </c>
      <c r="B21" s="2" t="s">
        <v>43</v>
      </c>
      <c r="C21" s="2">
        <v>-0.83</v>
      </c>
      <c r="D21" s="2">
        <v>93.146160198183296</v>
      </c>
      <c r="E21" s="2">
        <v>-6.0000000000000231</v>
      </c>
      <c r="F21" s="2">
        <v>1.34</v>
      </c>
      <c r="G21" s="2">
        <v>0.34</v>
      </c>
      <c r="H21" s="3">
        <v>0.49</v>
      </c>
      <c r="I21" s="2">
        <v>130.76</v>
      </c>
      <c r="J21" s="2">
        <v>1.1291569992265889</v>
      </c>
      <c r="K21" s="2">
        <v>12.240017795573401</v>
      </c>
      <c r="L21" s="2">
        <v>0.93</v>
      </c>
      <c r="M21" s="2">
        <v>1.55E-2</v>
      </c>
      <c r="N21" s="2">
        <v>31.95</v>
      </c>
      <c r="O21" s="2">
        <v>0</v>
      </c>
      <c r="P21" s="2">
        <v>10.9175</v>
      </c>
      <c r="Q21" s="2">
        <v>7.0020583804891096E-2</v>
      </c>
      <c r="R21" s="2">
        <v>5.39778</v>
      </c>
      <c r="S21" s="2">
        <v>0.16720348383706601</v>
      </c>
      <c r="T21" s="2">
        <v>4.74444</v>
      </c>
      <c r="U21" s="2">
        <v>-1.8102848796191701E-2</v>
      </c>
      <c r="V21" s="2">
        <v>6.7125000000000004</v>
      </c>
      <c r="W21" s="2">
        <v>0.12619766920154499</v>
      </c>
      <c r="X21" s="2">
        <v>9.9009356044413526</v>
      </c>
      <c r="Y21" s="2">
        <v>208.03488438115235</v>
      </c>
      <c r="Z21" s="2">
        <v>6.7927262353995825</v>
      </c>
      <c r="AA21" s="2">
        <v>-994.67770820659621</v>
      </c>
      <c r="AB21" s="2">
        <v>117.9</v>
      </c>
      <c r="AC21" s="2">
        <v>0.59726962457338117</v>
      </c>
      <c r="AD21" s="2">
        <v>30.2</v>
      </c>
      <c r="AE21" s="2">
        <v>13.533834586466156</v>
      </c>
      <c r="AF21" s="2">
        <v>88.897332205035198</v>
      </c>
      <c r="AG21" s="2">
        <v>0.24543192227906543</v>
      </c>
      <c r="AH21" s="2"/>
      <c r="AI21" s="2">
        <v>0</v>
      </c>
      <c r="AJ21" s="2">
        <v>1.37367392070768</v>
      </c>
      <c r="AK21">
        <v>67.642913599358806</v>
      </c>
    </row>
    <row r="22" spans="1:37" x14ac:dyDescent="0.25">
      <c r="A22" s="1">
        <v>37956</v>
      </c>
      <c r="B22" s="2" t="s">
        <v>44</v>
      </c>
      <c r="C22" s="2">
        <v>0.1</v>
      </c>
      <c r="D22" s="2">
        <v>85.769336636388701</v>
      </c>
      <c r="E22" s="2">
        <v>-7.9196217494089156</v>
      </c>
      <c r="F22" s="2">
        <v>1.37</v>
      </c>
      <c r="G22" s="2">
        <v>0.52</v>
      </c>
      <c r="H22" s="3">
        <v>0.61</v>
      </c>
      <c r="I22" s="2">
        <v>133.69999999999999</v>
      </c>
      <c r="J22" s="2">
        <v>2.248394004282654</v>
      </c>
      <c r="K22" s="2">
        <v>10.171926869147301</v>
      </c>
      <c r="L22" s="2">
        <v>0.94</v>
      </c>
      <c r="M22" s="2">
        <v>6.4000000000000003E-3</v>
      </c>
      <c r="N22" s="2">
        <v>31.95</v>
      </c>
      <c r="O22" s="2">
        <v>0</v>
      </c>
      <c r="P22" s="2">
        <v>11.1708</v>
      </c>
      <c r="Q22" s="2">
        <v>2.2936224550728398E-2</v>
      </c>
      <c r="R22" s="2">
        <v>6.4444400000000002</v>
      </c>
      <c r="S22" s="2">
        <v>0.17722998562501299</v>
      </c>
      <c r="T22" s="2">
        <v>5.6333299999999999</v>
      </c>
      <c r="U22" s="2">
        <v>0.17172733541499599</v>
      </c>
      <c r="V22" s="2">
        <v>7.5291699999999997</v>
      </c>
      <c r="W22" s="2">
        <v>0.114813350137901</v>
      </c>
      <c r="X22" s="2">
        <v>10.273749810114101</v>
      </c>
      <c r="Y22" s="2">
        <v>215.86832187346272</v>
      </c>
      <c r="Z22" s="2">
        <v>4.760184741776011</v>
      </c>
      <c r="AA22" s="2">
        <v>-697.04703023575371</v>
      </c>
      <c r="AB22" s="2">
        <v>118.1</v>
      </c>
      <c r="AC22" s="2">
        <v>0.16963528413909129</v>
      </c>
      <c r="AD22" s="2">
        <v>185</v>
      </c>
      <c r="AE22" s="2">
        <v>512.58278145695374</v>
      </c>
      <c r="AF22" s="2">
        <v>89.216901897976499</v>
      </c>
      <c r="AG22" s="2">
        <v>0.35948175835494839</v>
      </c>
      <c r="AH22" s="2"/>
      <c r="AI22" s="2">
        <v>0</v>
      </c>
      <c r="AJ22" s="2">
        <v>1.17579735437692</v>
      </c>
      <c r="AK22">
        <v>70.797853318828302</v>
      </c>
    </row>
    <row r="23" spans="1:37" x14ac:dyDescent="0.25">
      <c r="A23" s="1">
        <v>37987</v>
      </c>
      <c r="B23" s="2" t="s">
        <v>45</v>
      </c>
      <c r="C23" s="2">
        <v>-6.01</v>
      </c>
      <c r="D23" s="2">
        <v>84.558216350123899</v>
      </c>
      <c r="E23" s="2">
        <v>-1.4120667522464767</v>
      </c>
      <c r="F23" s="2">
        <v>1.27</v>
      </c>
      <c r="G23" s="2">
        <v>0.76</v>
      </c>
      <c r="H23" s="3">
        <v>0.88</v>
      </c>
      <c r="I23" s="2">
        <v>130.93</v>
      </c>
      <c r="J23" s="2">
        <v>-2.0718025430067182</v>
      </c>
      <c r="K23" s="2">
        <v>-1.7314265155603501</v>
      </c>
      <c r="L23" s="2">
        <v>1.08</v>
      </c>
      <c r="M23" s="2">
        <v>0.15440000000000001</v>
      </c>
      <c r="N23" s="2">
        <v>37.9</v>
      </c>
      <c r="O23" s="2">
        <v>0.1862</v>
      </c>
      <c r="P23" s="2">
        <v>14.125</v>
      </c>
      <c r="Q23" s="2">
        <v>0.23464304610419701</v>
      </c>
      <c r="R23" s="2"/>
      <c r="S23" s="2"/>
      <c r="T23" s="2"/>
      <c r="U23" s="2"/>
      <c r="V23" s="2">
        <v>8.7041699999999995</v>
      </c>
      <c r="W23" s="2">
        <v>0.14501741119997</v>
      </c>
      <c r="X23" s="2">
        <v>11.988379538144251</v>
      </c>
      <c r="Y23" s="2">
        <v>251.89550268526699</v>
      </c>
      <c r="Z23" s="2">
        <v>19.917386773325067</v>
      </c>
      <c r="AA23" s="2">
        <v>-2916.5580861937892</v>
      </c>
      <c r="AB23" s="2">
        <v>107.2</v>
      </c>
      <c r="AC23" s="2">
        <v>-9.2294665537679865</v>
      </c>
      <c r="AD23" s="2">
        <v>9.5496499999999997</v>
      </c>
      <c r="AE23" s="2">
        <v>-94.838027027027039</v>
      </c>
      <c r="AF23" s="2">
        <v>89.521082302793502</v>
      </c>
      <c r="AG23" s="2">
        <v>0.34094481913847158</v>
      </c>
      <c r="AH23" s="2"/>
      <c r="AI23" s="2">
        <v>0</v>
      </c>
      <c r="AJ23" s="2">
        <v>2.9528445399576602</v>
      </c>
      <c r="AK23">
        <v>73.375528552928102</v>
      </c>
    </row>
    <row r="24" spans="1:37" x14ac:dyDescent="0.25">
      <c r="A24" s="1">
        <v>38018</v>
      </c>
      <c r="B24" s="2" t="s">
        <v>46</v>
      </c>
      <c r="C24" s="2">
        <v>-1.17</v>
      </c>
      <c r="D24" s="2">
        <v>81.475364712358896</v>
      </c>
      <c r="E24" s="2">
        <v>-3.6458333333334156</v>
      </c>
      <c r="F24" s="2">
        <v>1.08</v>
      </c>
      <c r="G24" s="2">
        <v>0.61</v>
      </c>
      <c r="H24" s="3">
        <v>0.69</v>
      </c>
      <c r="I24" s="2">
        <v>137.72999999999999</v>
      </c>
      <c r="J24" s="2">
        <v>5.1936149087298427</v>
      </c>
      <c r="K24" s="2">
        <v>-0.43933916067914203</v>
      </c>
      <c r="L24" s="2">
        <v>1.1100000000000001</v>
      </c>
      <c r="M24" s="2">
        <v>2.7799999999999998E-2</v>
      </c>
      <c r="N24" s="2">
        <v>37.9</v>
      </c>
      <c r="O24" s="2">
        <v>0</v>
      </c>
      <c r="P24" s="2">
        <v>13.191700000000001</v>
      </c>
      <c r="Q24" s="2">
        <v>-6.8358433088973505E-2</v>
      </c>
      <c r="R24" s="2">
        <v>6.6444400000000003</v>
      </c>
      <c r="S24" s="2"/>
      <c r="T24" s="2">
        <v>6.6666699999999999</v>
      </c>
      <c r="U24" s="2"/>
      <c r="V24" s="2">
        <v>8.8625000000000007</v>
      </c>
      <c r="W24" s="2">
        <v>1.8026670685391599E-2</v>
      </c>
      <c r="X24" s="2">
        <v>12.10020044408048</v>
      </c>
      <c r="Y24" s="2">
        <v>254.24504319004555</v>
      </c>
      <c r="Z24" s="2">
        <v>-5.4598565699257824</v>
      </c>
      <c r="AA24" s="2">
        <v>799.50191306230943</v>
      </c>
      <c r="AB24" s="2">
        <v>123.2</v>
      </c>
      <c r="AC24" s="2">
        <v>14.925373134328357</v>
      </c>
      <c r="AD24" s="2">
        <v>9.5496499999999997</v>
      </c>
      <c r="AE24" s="2">
        <v>0</v>
      </c>
      <c r="AF24" s="2">
        <v>90.010506867815707</v>
      </c>
      <c r="AG24" s="2">
        <v>0.54671430732571935</v>
      </c>
      <c r="AH24" s="2"/>
      <c r="AI24" s="2">
        <v>0</v>
      </c>
      <c r="AJ24" s="2">
        <v>-0.87643586977216503</v>
      </c>
      <c r="AK24">
        <v>73.120838107359603</v>
      </c>
    </row>
    <row r="25" spans="1:37" x14ac:dyDescent="0.25">
      <c r="A25" s="1">
        <v>38047</v>
      </c>
      <c r="B25" s="2" t="s">
        <v>47</v>
      </c>
      <c r="C25" s="2">
        <v>10.15</v>
      </c>
      <c r="D25" s="2">
        <v>95.678502614918798</v>
      </c>
      <c r="E25" s="2">
        <v>17.432432432432481</v>
      </c>
      <c r="F25" s="2">
        <v>1.38</v>
      </c>
      <c r="G25" s="2">
        <v>0.47</v>
      </c>
      <c r="H25" s="3">
        <v>1.1299999999999999</v>
      </c>
      <c r="I25" s="2">
        <v>135.51</v>
      </c>
      <c r="J25" s="2">
        <v>-1.6118492703114784</v>
      </c>
      <c r="K25" s="2">
        <v>1.7789014019765601</v>
      </c>
      <c r="L25" s="2">
        <v>1.1000000000000001</v>
      </c>
      <c r="M25" s="2">
        <v>-7.7999999999999996E-3</v>
      </c>
      <c r="N25" s="2">
        <v>37.9</v>
      </c>
      <c r="O25" s="2">
        <v>0</v>
      </c>
      <c r="P25" s="2">
        <v>14.574999999999999</v>
      </c>
      <c r="Q25" s="2">
        <v>9.9719888293024805E-2</v>
      </c>
      <c r="R25" s="2">
        <v>7.8222199999999997</v>
      </c>
      <c r="S25" s="2">
        <v>0.16318798701300599</v>
      </c>
      <c r="T25" s="2">
        <v>7.2222200000000001</v>
      </c>
      <c r="U25" s="2">
        <v>8.0041899981306494E-2</v>
      </c>
      <c r="V25" s="2">
        <v>10.504200000000001</v>
      </c>
      <c r="W25" s="2">
        <v>0.169946285326559</v>
      </c>
      <c r="X25" s="2">
        <v>13.411591758354923</v>
      </c>
      <c r="Y25" s="2">
        <v>281.79952403336625</v>
      </c>
      <c r="Z25" s="2">
        <v>10.391120175995184</v>
      </c>
      <c r="AA25" s="2">
        <v>-1521.6004950257218</v>
      </c>
      <c r="AB25" s="2">
        <v>119.4</v>
      </c>
      <c r="AC25" s="2">
        <v>-3.0844155844155821</v>
      </c>
      <c r="AD25" s="2">
        <v>17.7</v>
      </c>
      <c r="AE25" s="2">
        <v>85.347106962035255</v>
      </c>
      <c r="AF25" s="2">
        <v>89.922758176962901</v>
      </c>
      <c r="AG25" s="2">
        <v>-9.7487164450332758E-2</v>
      </c>
      <c r="AH25" s="2"/>
      <c r="AI25" s="2">
        <v>0</v>
      </c>
      <c r="AJ25" s="2">
        <v>7.2779160810467101</v>
      </c>
      <c r="AK25">
        <v>75.894873573920705</v>
      </c>
    </row>
    <row r="26" spans="1:37" x14ac:dyDescent="0.25">
      <c r="A26" s="1">
        <v>38078</v>
      </c>
      <c r="B26" s="2" t="s">
        <v>48</v>
      </c>
      <c r="C26" s="2">
        <v>-0.26</v>
      </c>
      <c r="D26" s="2">
        <v>90.503715937242006</v>
      </c>
      <c r="E26" s="2">
        <v>-5.4085155350977523</v>
      </c>
      <c r="F26" s="2">
        <v>1.18</v>
      </c>
      <c r="G26" s="2">
        <v>0.37</v>
      </c>
      <c r="H26" s="3">
        <v>1.21</v>
      </c>
      <c r="I26" s="2">
        <v>135.1</v>
      </c>
      <c r="J26" s="2">
        <v>-0.30256069662755269</v>
      </c>
      <c r="K26" s="2">
        <v>-11.4488302773011</v>
      </c>
      <c r="L26" s="2">
        <v>1.1000000000000001</v>
      </c>
      <c r="M26" s="2">
        <v>2.9999999999999997E-4</v>
      </c>
      <c r="N26" s="2">
        <v>37.9</v>
      </c>
      <c r="O26" s="2">
        <v>0</v>
      </c>
      <c r="P26" s="2">
        <v>13.33</v>
      </c>
      <c r="Q26" s="2">
        <v>-8.9290598045938793E-2</v>
      </c>
      <c r="R26" s="2">
        <v>8.9111100000000008</v>
      </c>
      <c r="S26" s="2">
        <v>0.130330411111135</v>
      </c>
      <c r="T26" s="2">
        <v>7.61111</v>
      </c>
      <c r="U26" s="2">
        <v>5.2446637079485402E-2</v>
      </c>
      <c r="V26" s="2">
        <v>11.158300000000001</v>
      </c>
      <c r="W26" s="2">
        <v>6.0408438415901697E-2</v>
      </c>
      <c r="X26" s="2">
        <v>12.509179174257904</v>
      </c>
      <c r="Y26" s="2">
        <v>262.83835661475308</v>
      </c>
      <c r="Z26" s="2">
        <v>-5.986025498974537</v>
      </c>
      <c r="AA26" s="2">
        <v>876.55028603342282</v>
      </c>
      <c r="AB26" s="2">
        <v>119.1</v>
      </c>
      <c r="AC26" s="2">
        <v>-0.2512562814070447</v>
      </c>
      <c r="AD26" s="2">
        <v>16.3</v>
      </c>
      <c r="AE26" s="2">
        <v>-7.9096045197740033</v>
      </c>
      <c r="AF26" s="2">
        <v>90.551559960641399</v>
      </c>
      <c r="AG26" s="2">
        <v>0.69926879071152492</v>
      </c>
      <c r="AH26" s="2"/>
      <c r="AI26" s="2">
        <v>0</v>
      </c>
      <c r="AJ26" s="2">
        <v>1.9612485874313399</v>
      </c>
      <c r="AK26">
        <v>76.887220070843497</v>
      </c>
    </row>
    <row r="27" spans="1:37" x14ac:dyDescent="0.25">
      <c r="A27" s="1">
        <v>38108</v>
      </c>
      <c r="B27" s="2" t="s">
        <v>49</v>
      </c>
      <c r="C27" s="2">
        <v>1.62</v>
      </c>
      <c r="D27" s="2">
        <v>95.017891549683497</v>
      </c>
      <c r="E27" s="2">
        <v>4.9878345498783236</v>
      </c>
      <c r="F27" s="2">
        <v>1.23</v>
      </c>
      <c r="G27" s="2">
        <v>0.51</v>
      </c>
      <c r="H27" s="3">
        <v>1.31</v>
      </c>
      <c r="I27" s="2">
        <v>142.57</v>
      </c>
      <c r="J27" s="2">
        <v>5.5292376017764617</v>
      </c>
      <c r="K27" s="2">
        <v>-0.32131381649410701</v>
      </c>
      <c r="L27" s="2">
        <v>1.17</v>
      </c>
      <c r="M27" s="2">
        <v>6.3399999999999998E-2</v>
      </c>
      <c r="N27" s="2">
        <v>37.9</v>
      </c>
      <c r="O27" s="2">
        <v>0</v>
      </c>
      <c r="P27" s="2">
        <v>10.916700000000001</v>
      </c>
      <c r="Q27" s="2">
        <v>-0.19972340734701299</v>
      </c>
      <c r="R27" s="2">
        <v>6.4777800000000001</v>
      </c>
      <c r="S27" s="2">
        <v>-0.31892095377462099</v>
      </c>
      <c r="T27" s="2">
        <v>7</v>
      </c>
      <c r="U27" s="2">
        <v>-8.3698872891234802E-2</v>
      </c>
      <c r="V27" s="2">
        <v>7.5541700000000001</v>
      </c>
      <c r="W27" s="2">
        <v>-0.39008388693036</v>
      </c>
      <c r="X27" s="2">
        <v>10.201283778518491</v>
      </c>
      <c r="Y27" s="2">
        <v>214.34569178002073</v>
      </c>
      <c r="Z27" s="2">
        <v>-20.329540945074182</v>
      </c>
      <c r="AA27" s="2">
        <v>2976.9109626054328</v>
      </c>
      <c r="AB27" s="2">
        <v>117.5</v>
      </c>
      <c r="AC27" s="2">
        <v>-1.3434089000839584</v>
      </c>
      <c r="AD27" s="2">
        <v>17.7</v>
      </c>
      <c r="AE27" s="2">
        <v>8.5889570552147152</v>
      </c>
      <c r="AF27" s="2">
        <v>90.830591101958703</v>
      </c>
      <c r="AG27" s="2">
        <v>0.30814614506761268</v>
      </c>
      <c r="AH27" s="2"/>
      <c r="AI27" s="2">
        <v>0</v>
      </c>
      <c r="AJ27" s="2">
        <v>10.978295938127401</v>
      </c>
      <c r="AK27">
        <v>80.034307627945495</v>
      </c>
    </row>
    <row r="28" spans="1:37" x14ac:dyDescent="0.25">
      <c r="A28" s="1">
        <v>38139</v>
      </c>
      <c r="B28" s="2" t="s">
        <v>50</v>
      </c>
      <c r="C28" s="2">
        <v>3.66</v>
      </c>
      <c r="D28" s="2">
        <v>94.797687861271697</v>
      </c>
      <c r="E28" s="2">
        <v>-0.23174971031288227</v>
      </c>
      <c r="F28" s="2">
        <v>1.23</v>
      </c>
      <c r="G28" s="2">
        <v>0.71</v>
      </c>
      <c r="H28" s="3">
        <v>1.38</v>
      </c>
      <c r="I28" s="2">
        <v>144.1</v>
      </c>
      <c r="J28" s="2">
        <v>1.0731570456617812</v>
      </c>
      <c r="K28" s="2">
        <v>8.2071223905034696</v>
      </c>
      <c r="L28" s="2">
        <v>1.19</v>
      </c>
      <c r="M28" s="2">
        <v>1.2E-2</v>
      </c>
      <c r="N28" s="2">
        <v>37.9</v>
      </c>
      <c r="O28" s="2">
        <v>0</v>
      </c>
      <c r="P28" s="2">
        <v>13.083299999999999</v>
      </c>
      <c r="Q28" s="2">
        <v>0.181042880942757</v>
      </c>
      <c r="R28" s="2">
        <v>6.6244399999999999</v>
      </c>
      <c r="S28" s="2">
        <v>2.2387980924339201E-2</v>
      </c>
      <c r="T28" s="2">
        <v>7.3333300000000001</v>
      </c>
      <c r="U28" s="2">
        <v>4.6519561089335103E-2</v>
      </c>
      <c r="V28" s="2">
        <v>6.1</v>
      </c>
      <c r="W28" s="2">
        <v>-0.21381095749108101</v>
      </c>
      <c r="X28" s="2">
        <v>11.918563247314536</v>
      </c>
      <c r="Y28" s="2">
        <v>250.42854798816086</v>
      </c>
      <c r="Z28" s="2">
        <v>14.038445777680572</v>
      </c>
      <c r="AA28" s="2">
        <v>-2055.6884804447682</v>
      </c>
      <c r="AB28" s="2">
        <v>116.2</v>
      </c>
      <c r="AC28" s="2">
        <v>-1.1063829787234019</v>
      </c>
      <c r="AD28" s="2">
        <v>24.7</v>
      </c>
      <c r="AE28" s="2">
        <v>39.548022598870055</v>
      </c>
      <c r="AF28" s="2">
        <v>90.634372883019097</v>
      </c>
      <c r="AG28" s="2">
        <v>-0.21602657932650476</v>
      </c>
      <c r="AH28" s="2"/>
      <c r="AI28" s="2">
        <v>1</v>
      </c>
      <c r="AJ28" s="2">
        <v>-3.0936994544851601</v>
      </c>
      <c r="AK28">
        <v>78.499326683039797</v>
      </c>
    </row>
    <row r="29" spans="1:37" x14ac:dyDescent="0.25">
      <c r="A29" s="1">
        <v>38169</v>
      </c>
      <c r="B29" s="2" t="s">
        <v>51</v>
      </c>
      <c r="C29" s="2">
        <v>3.65</v>
      </c>
      <c r="D29" s="2">
        <v>99.201761629507303</v>
      </c>
      <c r="E29" s="2">
        <v>4.6457607433217047</v>
      </c>
      <c r="F29" s="2">
        <v>1.29</v>
      </c>
      <c r="G29" s="2">
        <v>0.91</v>
      </c>
      <c r="H29" s="3">
        <v>1.31</v>
      </c>
      <c r="I29" s="2">
        <v>139.4</v>
      </c>
      <c r="J29" s="2">
        <v>-3.2616238723108877</v>
      </c>
      <c r="K29" s="2">
        <v>5.6175524872328397</v>
      </c>
      <c r="L29" s="2">
        <v>1.1499999999999999</v>
      </c>
      <c r="M29" s="2">
        <v>-2.81E-2</v>
      </c>
      <c r="N29" s="2">
        <v>37.9</v>
      </c>
      <c r="O29" s="2">
        <v>0</v>
      </c>
      <c r="P29" s="2">
        <v>11.906700000000001</v>
      </c>
      <c r="Q29" s="2">
        <v>-9.4235340898019895E-2</v>
      </c>
      <c r="R29" s="2">
        <v>7.3333300000000001</v>
      </c>
      <c r="S29" s="2">
        <v>0.101663870146968</v>
      </c>
      <c r="T29" s="2">
        <v>8.2444400000000009</v>
      </c>
      <c r="U29" s="2">
        <v>0.117109323608764</v>
      </c>
      <c r="V29" s="2">
        <v>6.27</v>
      </c>
      <c r="W29" s="2">
        <v>2.7487583465563899E-2</v>
      </c>
      <c r="X29" s="2">
        <v>11.082087819229063</v>
      </c>
      <c r="Y29" s="2">
        <v>232.8528282863403</v>
      </c>
      <c r="Z29" s="2">
        <v>-6.0467452248712457</v>
      </c>
      <c r="AA29" s="2">
        <v>885.44164359809554</v>
      </c>
      <c r="AB29" s="2">
        <v>115.5</v>
      </c>
      <c r="AC29" s="2">
        <v>-0.60240963855421936</v>
      </c>
      <c r="AD29" s="2">
        <v>22.6</v>
      </c>
      <c r="AE29" s="2">
        <v>-8.5020242914979676</v>
      </c>
      <c r="AF29" s="2">
        <v>91.083913099664997</v>
      </c>
      <c r="AG29" s="2">
        <v>0.4959930789460168</v>
      </c>
      <c r="AH29" s="2"/>
      <c r="AI29" s="2">
        <v>0</v>
      </c>
      <c r="AJ29" s="2">
        <v>3.2261575932401598</v>
      </c>
      <c r="AK29">
        <v>79.785356170580698</v>
      </c>
    </row>
    <row r="30" spans="1:37" x14ac:dyDescent="0.25">
      <c r="A30" s="1">
        <v>38200</v>
      </c>
      <c r="B30" s="2" t="s">
        <v>52</v>
      </c>
      <c r="C30" s="2">
        <v>-1.28</v>
      </c>
      <c r="D30" s="2">
        <v>101.40379851362501</v>
      </c>
      <c r="E30" s="2">
        <v>2.2197558268589388</v>
      </c>
      <c r="F30" s="2">
        <v>1.29</v>
      </c>
      <c r="G30" s="2">
        <v>0.69</v>
      </c>
      <c r="H30" s="3">
        <v>1.22</v>
      </c>
      <c r="I30" s="2">
        <v>136.65</v>
      </c>
      <c r="J30" s="2">
        <v>-1.9727403156384504</v>
      </c>
      <c r="K30" s="2">
        <v>2.0907951289398401</v>
      </c>
      <c r="L30" s="2">
        <v>1.1399999999999999</v>
      </c>
      <c r="M30" s="2">
        <v>-1.44E-2</v>
      </c>
      <c r="N30" s="2">
        <v>37.9</v>
      </c>
      <c r="O30" s="2">
        <v>0</v>
      </c>
      <c r="P30" s="2">
        <v>13.675800000000001</v>
      </c>
      <c r="Q30" s="2">
        <v>0.13852658062266801</v>
      </c>
      <c r="R30" s="2">
        <v>9.8333300000000001</v>
      </c>
      <c r="S30" s="2">
        <v>0.29334792554990802</v>
      </c>
      <c r="T30" s="2">
        <v>9.7777799999999999</v>
      </c>
      <c r="U30" s="2">
        <v>0.170573430661276</v>
      </c>
      <c r="V30" s="2">
        <v>7.45167</v>
      </c>
      <c r="W30" s="2">
        <v>0.17266181370012501</v>
      </c>
      <c r="X30" s="2">
        <v>12.819200394890363</v>
      </c>
      <c r="Y30" s="2">
        <v>269.35241057557738</v>
      </c>
      <c r="Z30" s="2">
        <v>14.86705711029715</v>
      </c>
      <c r="AA30" s="2">
        <v>-2177.0243318774128</v>
      </c>
      <c r="AB30" s="2">
        <v>115.9</v>
      </c>
      <c r="AC30" s="2">
        <v>0.34632034632035125</v>
      </c>
      <c r="AD30" s="2">
        <v>21.8</v>
      </c>
      <c r="AE30" s="2">
        <v>-3.5398230088495604</v>
      </c>
      <c r="AF30" s="2">
        <v>90.346168284392107</v>
      </c>
      <c r="AG30" s="2">
        <v>-0.80996170472566531</v>
      </c>
      <c r="AH30" s="2"/>
      <c r="AI30" s="2">
        <v>0</v>
      </c>
      <c r="AJ30" s="2">
        <v>11.002583570600001</v>
      </c>
      <c r="AK30">
        <v>81.090176932010905</v>
      </c>
    </row>
    <row r="31" spans="1:37" x14ac:dyDescent="0.25">
      <c r="A31" s="1">
        <v>38231</v>
      </c>
      <c r="B31" s="2" t="s">
        <v>53</v>
      </c>
      <c r="C31" s="2">
        <v>-2.65</v>
      </c>
      <c r="D31" s="2">
        <v>101.40379851362501</v>
      </c>
      <c r="E31" s="2">
        <v>0</v>
      </c>
      <c r="F31" s="2">
        <v>1.25</v>
      </c>
      <c r="G31" s="2">
        <v>0.33</v>
      </c>
      <c r="H31" s="3">
        <v>0.69</v>
      </c>
      <c r="I31" s="2">
        <v>131.58000000000001</v>
      </c>
      <c r="J31" s="2">
        <v>-3.7102085620197531</v>
      </c>
      <c r="K31" s="2">
        <v>1.9383414463009201</v>
      </c>
      <c r="L31" s="2">
        <v>1.1000000000000001</v>
      </c>
      <c r="M31" s="2">
        <v>-3.4599999999999999E-2</v>
      </c>
      <c r="N31" s="2">
        <v>37.9</v>
      </c>
      <c r="O31" s="2">
        <v>0</v>
      </c>
      <c r="P31" s="2">
        <v>13.875</v>
      </c>
      <c r="Q31" s="2">
        <v>1.44608121214882E-2</v>
      </c>
      <c r="R31" s="2">
        <v>10.202199999999999</v>
      </c>
      <c r="S31" s="2">
        <v>3.6825747613238501E-2</v>
      </c>
      <c r="T31" s="2">
        <v>10.666700000000001</v>
      </c>
      <c r="U31" s="2">
        <v>8.7014274712045606E-2</v>
      </c>
      <c r="V31" s="2">
        <v>7.45</v>
      </c>
      <c r="W31" s="2">
        <v>-2.24135953485938E-4</v>
      </c>
      <c r="X31" s="2">
        <v>13.079086906007438</v>
      </c>
      <c r="Y31" s="2">
        <v>274.81305212022187</v>
      </c>
      <c r="Z31" s="2">
        <v>2.1360178858838075</v>
      </c>
      <c r="AA31" s="2">
        <v>-312.78301256229292</v>
      </c>
      <c r="AB31" s="2">
        <v>116.1</v>
      </c>
      <c r="AC31" s="2">
        <v>0.17256255392578829</v>
      </c>
      <c r="AD31" s="2">
        <v>28.9</v>
      </c>
      <c r="AE31" s="2">
        <v>32.568807339449528</v>
      </c>
      <c r="AF31" s="2">
        <v>90.977486304519601</v>
      </c>
      <c r="AG31" s="2">
        <v>0.69877675181555976</v>
      </c>
      <c r="AH31" s="2"/>
      <c r="AI31" s="2">
        <v>0</v>
      </c>
      <c r="AJ31" s="2">
        <v>-7.3125838667157801</v>
      </c>
      <c r="AK31">
        <v>80.724662353094601</v>
      </c>
    </row>
    <row r="32" spans="1:37" x14ac:dyDescent="0.25">
      <c r="A32" s="1">
        <v>38261</v>
      </c>
      <c r="B32" s="2" t="s">
        <v>54</v>
      </c>
      <c r="C32" s="2">
        <v>3.54</v>
      </c>
      <c r="D32" s="2">
        <v>102.945224332508</v>
      </c>
      <c r="E32" s="2">
        <v>1.520086862106933</v>
      </c>
      <c r="F32" s="2">
        <v>1.21</v>
      </c>
      <c r="G32" s="2">
        <v>0.44</v>
      </c>
      <c r="H32" s="3">
        <v>0.39</v>
      </c>
      <c r="I32" s="2">
        <v>130.97999999999999</v>
      </c>
      <c r="J32" s="2">
        <v>-0.45599635202920102</v>
      </c>
      <c r="K32" s="2">
        <v>-0.83028608302860896</v>
      </c>
      <c r="L32" s="2">
        <v>1.08</v>
      </c>
      <c r="M32" s="2">
        <v>-1.3599999999999999E-2</v>
      </c>
      <c r="N32" s="2">
        <v>37.9</v>
      </c>
      <c r="O32" s="2">
        <v>0</v>
      </c>
      <c r="P32" s="2">
        <v>16.225000000000001</v>
      </c>
      <c r="Q32" s="2">
        <v>0.15646460295765599</v>
      </c>
      <c r="R32" s="2">
        <v>9.8666699999999992</v>
      </c>
      <c r="S32" s="2">
        <v>-3.3440972808109003E-2</v>
      </c>
      <c r="T32" s="2">
        <v>10.5</v>
      </c>
      <c r="U32" s="2">
        <v>-1.5751481963256399E-2</v>
      </c>
      <c r="V32" s="2">
        <v>7.3333300000000001</v>
      </c>
      <c r="W32" s="2">
        <v>-1.5784322246819901E-2</v>
      </c>
      <c r="X32" s="2">
        <v>14.957498902644106</v>
      </c>
      <c r="Y32" s="2">
        <v>314.28156682959792</v>
      </c>
      <c r="Z32" s="2">
        <v>12.379497831388866</v>
      </c>
      <c r="AA32" s="2">
        <v>-1812.7641398976614</v>
      </c>
      <c r="AB32" s="2">
        <v>115.7</v>
      </c>
      <c r="AC32" s="2">
        <v>-0.34453057708870927</v>
      </c>
      <c r="AD32" s="2">
        <v>29.7</v>
      </c>
      <c r="AE32" s="2">
        <v>2.7681660899654004</v>
      </c>
      <c r="AF32" s="2">
        <v>91.212137184647403</v>
      </c>
      <c r="AG32" s="2">
        <v>0.25792192075122761</v>
      </c>
      <c r="AH32" s="2"/>
      <c r="AI32" s="2">
        <v>0</v>
      </c>
      <c r="AJ32" s="2">
        <v>5.9202141646122</v>
      </c>
      <c r="AK32">
        <v>86.512133161682598</v>
      </c>
    </row>
    <row r="33" spans="1:37" x14ac:dyDescent="0.25">
      <c r="A33" s="1">
        <v>38292</v>
      </c>
      <c r="B33" s="2" t="s">
        <v>55</v>
      </c>
      <c r="C33" s="2">
        <v>3.74</v>
      </c>
      <c r="D33" s="2">
        <v>101.07349298100701</v>
      </c>
      <c r="E33" s="2">
        <v>-1.8181818181826459</v>
      </c>
      <c r="F33" s="2">
        <v>1.25</v>
      </c>
      <c r="G33" s="2">
        <v>0.69</v>
      </c>
      <c r="H33" s="3">
        <v>0.82</v>
      </c>
      <c r="I33" s="2">
        <v>129.5</v>
      </c>
      <c r="J33" s="2">
        <v>-1.129943502824851</v>
      </c>
      <c r="K33" s="2">
        <v>9.0057261842790197</v>
      </c>
      <c r="L33" s="2">
        <v>1.06</v>
      </c>
      <c r="M33" s="2">
        <v>-2.1999999999999999E-2</v>
      </c>
      <c r="N33" s="2">
        <v>37.9</v>
      </c>
      <c r="O33" s="2">
        <v>0</v>
      </c>
      <c r="P33" s="2">
        <v>15.25</v>
      </c>
      <c r="Q33" s="2">
        <v>-6.1973759536733099E-2</v>
      </c>
      <c r="R33" s="2">
        <v>9.7777799999999999</v>
      </c>
      <c r="S33" s="2">
        <v>-9.0499460849970993E-3</v>
      </c>
      <c r="T33" s="2">
        <v>9.5511099999999995</v>
      </c>
      <c r="U33" s="2">
        <v>-9.4717879058572402E-2</v>
      </c>
      <c r="V33" s="2">
        <v>7.1666699999999999</v>
      </c>
      <c r="W33" s="2">
        <v>-2.2988598562969999E-2</v>
      </c>
      <c r="X33" s="2">
        <v>14.060237609760238</v>
      </c>
      <c r="Y33" s="2">
        <v>295.42863648218241</v>
      </c>
      <c r="Z33" s="2">
        <v>-6.1166616372953966</v>
      </c>
      <c r="AA33" s="2">
        <v>895.67969743186529</v>
      </c>
      <c r="AB33" s="2">
        <v>114.8</v>
      </c>
      <c r="AC33" s="2">
        <v>-0.77787381158168167</v>
      </c>
      <c r="AD33" s="2">
        <v>37.6</v>
      </c>
      <c r="AE33" s="2">
        <v>26.599326599326606</v>
      </c>
      <c r="AF33" s="2">
        <v>91.278057633307299</v>
      </c>
      <c r="AG33" s="2">
        <v>7.2271575576008745E-2</v>
      </c>
      <c r="AH33" s="2"/>
      <c r="AI33" s="2">
        <v>0</v>
      </c>
      <c r="AJ33" s="2">
        <v>-7.43754003105719</v>
      </c>
      <c r="AK33">
        <v>83.852716538659294</v>
      </c>
    </row>
    <row r="34" spans="1:37" x14ac:dyDescent="0.25">
      <c r="A34" s="1">
        <v>38322</v>
      </c>
      <c r="B34" s="2" t="s">
        <v>56</v>
      </c>
      <c r="C34" s="2">
        <v>0.87</v>
      </c>
      <c r="D34" s="2">
        <v>93.256262042389196</v>
      </c>
      <c r="E34" s="2">
        <v>-7.7342047930279492</v>
      </c>
      <c r="F34" s="2">
        <v>1.48</v>
      </c>
      <c r="G34" s="2">
        <v>0.86</v>
      </c>
      <c r="H34" s="3">
        <v>0.74</v>
      </c>
      <c r="I34" s="2">
        <v>126.88</v>
      </c>
      <c r="J34" s="2">
        <v>-2.0231660231660267</v>
      </c>
      <c r="K34" s="2">
        <v>4.2502387774594004</v>
      </c>
      <c r="L34" s="2">
        <v>1.03</v>
      </c>
      <c r="M34" s="2">
        <v>-2.52E-2</v>
      </c>
      <c r="N34" s="2">
        <v>37.9</v>
      </c>
      <c r="O34" s="2">
        <v>0</v>
      </c>
      <c r="P34" s="2">
        <v>16.677499999999998</v>
      </c>
      <c r="Q34" s="2">
        <v>8.9481002548112698E-2</v>
      </c>
      <c r="R34" s="2">
        <v>11.933299999999999</v>
      </c>
      <c r="S34" s="2">
        <v>0.19922034702386601</v>
      </c>
      <c r="T34" s="2">
        <v>10.855600000000001</v>
      </c>
      <c r="U34" s="2">
        <v>0.12802369776504499</v>
      </c>
      <c r="V34" s="2">
        <v>8.5</v>
      </c>
      <c r="W34" s="2">
        <v>0.17062505191459201</v>
      </c>
      <c r="X34" s="2">
        <v>15.494568524077412</v>
      </c>
      <c r="Y34" s="2">
        <v>325.5662798166602</v>
      </c>
      <c r="Z34" s="2">
        <v>10.14348329412228</v>
      </c>
      <c r="AA34" s="2">
        <v>-1485.3383408342127</v>
      </c>
      <c r="AB34" s="2">
        <v>114.4</v>
      </c>
      <c r="AC34" s="2">
        <v>-0.34843205574912151</v>
      </c>
      <c r="AD34" s="2">
        <v>188.6</v>
      </c>
      <c r="AE34" s="2">
        <v>401.59574468085106</v>
      </c>
      <c r="AF34" s="2">
        <v>91.034268051542099</v>
      </c>
      <c r="AG34" s="2">
        <v>-0.26708454154949124</v>
      </c>
      <c r="AH34" s="2"/>
      <c r="AI34" s="2">
        <v>0</v>
      </c>
      <c r="AJ34" s="2">
        <v>-1.61794241722652</v>
      </c>
      <c r="AK34">
        <v>82.703707643378493</v>
      </c>
    </row>
    <row r="35" spans="1:37" x14ac:dyDescent="0.25">
      <c r="A35" s="1">
        <v>38353</v>
      </c>
      <c r="B35" s="2" t="s">
        <v>57</v>
      </c>
      <c r="C35" s="2">
        <v>-8.36</v>
      </c>
      <c r="D35" s="2">
        <v>89.182493806771305</v>
      </c>
      <c r="E35" s="2">
        <v>-4.3683589138133998</v>
      </c>
      <c r="F35" s="2">
        <v>1.38</v>
      </c>
      <c r="G35" s="2">
        <v>0.57999999999999996</v>
      </c>
      <c r="H35" s="3">
        <v>0.39</v>
      </c>
      <c r="I35" s="2">
        <v>124.2</v>
      </c>
      <c r="J35" s="2">
        <v>-2.1122320302648117</v>
      </c>
      <c r="K35" s="2">
        <v>-8.5051152847763003</v>
      </c>
      <c r="L35" s="2">
        <v>1.75</v>
      </c>
      <c r="M35" s="2">
        <v>0.69840000000000002</v>
      </c>
      <c r="N35" s="2">
        <v>65</v>
      </c>
      <c r="O35" s="2">
        <v>0.71499999999999997</v>
      </c>
      <c r="P35" s="2">
        <v>18.712499999999999</v>
      </c>
      <c r="Q35" s="2">
        <v>0.115131244144213</v>
      </c>
      <c r="R35" s="2">
        <v>11.511100000000001</v>
      </c>
      <c r="S35" s="2">
        <v>-3.6021024200821899E-2</v>
      </c>
      <c r="T35" s="2">
        <v>10.3</v>
      </c>
      <c r="U35" s="2">
        <v>-5.2537180634360199E-2</v>
      </c>
      <c r="V35" s="2">
        <v>8.1166699999999992</v>
      </c>
      <c r="W35" s="2">
        <v>-4.6146191958247998E-2</v>
      </c>
      <c r="X35" s="2">
        <v>17.061144598919789</v>
      </c>
      <c r="Y35" s="2">
        <v>358.48261071956199</v>
      </c>
      <c r="Z35" s="2">
        <v>8.4803784306856862</v>
      </c>
      <c r="AA35" s="2">
        <v>-1241.8052914012198</v>
      </c>
      <c r="AB35" s="2">
        <v>120.9</v>
      </c>
      <c r="AC35" s="2">
        <v>5.6818181818181817</v>
      </c>
      <c r="AD35" s="2">
        <v>11.65</v>
      </c>
      <c r="AE35" s="2">
        <v>-93.822905620360558</v>
      </c>
      <c r="AF35" s="2">
        <v>92.2883053253112</v>
      </c>
      <c r="AG35" s="2">
        <v>1.3775441936426456</v>
      </c>
      <c r="AH35" s="2"/>
      <c r="AI35" s="2">
        <v>0</v>
      </c>
      <c r="AJ35" s="2">
        <v>10.614747874781701</v>
      </c>
      <c r="AK35">
        <v>85.697287274782795</v>
      </c>
    </row>
    <row r="36" spans="1:37" x14ac:dyDescent="0.25">
      <c r="A36" s="1">
        <v>38384</v>
      </c>
      <c r="B36" s="2" t="s">
        <v>58</v>
      </c>
      <c r="C36" s="2">
        <v>-1.74</v>
      </c>
      <c r="D36" s="2">
        <v>84.117808973300299</v>
      </c>
      <c r="E36" s="2">
        <v>-5.6790123456790607</v>
      </c>
      <c r="F36" s="2">
        <v>1.22</v>
      </c>
      <c r="G36" s="2">
        <v>0.59</v>
      </c>
      <c r="H36" s="3">
        <v>0.3</v>
      </c>
      <c r="I36" s="2">
        <v>120.5</v>
      </c>
      <c r="J36" s="2">
        <v>-2.9790660225442855</v>
      </c>
      <c r="K36" s="2">
        <v>17.402369826435201</v>
      </c>
      <c r="L36" s="2">
        <v>1.69</v>
      </c>
      <c r="M36" s="2">
        <v>-3.3799999999999997E-2</v>
      </c>
      <c r="N36" s="2">
        <v>65</v>
      </c>
      <c r="O36" s="2">
        <v>0</v>
      </c>
      <c r="P36" s="2">
        <v>19.899999999999999</v>
      </c>
      <c r="Q36" s="2">
        <v>6.1527981984699998E-2</v>
      </c>
      <c r="R36" s="2">
        <v>11.8889</v>
      </c>
      <c r="S36" s="2">
        <v>3.2293404466957103E-2</v>
      </c>
      <c r="T36" s="2">
        <v>9.3555600000000005</v>
      </c>
      <c r="U36" s="2">
        <v>-9.6173076264258806E-2</v>
      </c>
      <c r="V36" s="2">
        <v>8.7833299999999994</v>
      </c>
      <c r="W36" s="2">
        <v>7.8935635274525504E-2</v>
      </c>
      <c r="X36" s="2">
        <v>17.986731706124658</v>
      </c>
      <c r="Y36" s="2">
        <v>377.93071285100848</v>
      </c>
      <c r="Z36" s="2">
        <v>4.6346649125522044</v>
      </c>
      <c r="AA36" s="2">
        <v>-678.66681414281493</v>
      </c>
      <c r="AB36" s="2">
        <v>107.6</v>
      </c>
      <c r="AC36" s="2">
        <v>-11.000827129859397</v>
      </c>
      <c r="AD36" s="2">
        <v>11.65</v>
      </c>
      <c r="AE36" s="2">
        <v>0</v>
      </c>
      <c r="AF36" s="2">
        <v>92.170369910144203</v>
      </c>
      <c r="AG36" s="2">
        <v>-0.1277902056509555</v>
      </c>
      <c r="AH36" s="2"/>
      <c r="AI36" s="2">
        <v>0</v>
      </c>
      <c r="AJ36" s="2">
        <v>4.58788824173197</v>
      </c>
      <c r="AK36">
        <v>87.737756782524301</v>
      </c>
    </row>
    <row r="37" spans="1:37" x14ac:dyDescent="0.25">
      <c r="A37" s="1">
        <v>38412</v>
      </c>
      <c r="B37" s="2" t="s">
        <v>59</v>
      </c>
      <c r="C37" s="2">
        <v>9.19</v>
      </c>
      <c r="D37" s="2">
        <v>96.8896229011836</v>
      </c>
      <c r="E37" s="2">
        <v>15.18324607329844</v>
      </c>
      <c r="F37" s="2">
        <v>1.53</v>
      </c>
      <c r="G37" s="2">
        <v>0.61</v>
      </c>
      <c r="H37" s="3">
        <v>0.85</v>
      </c>
      <c r="I37" s="2">
        <v>125.3</v>
      </c>
      <c r="J37" s="2">
        <v>3.9834024896265539</v>
      </c>
      <c r="K37" s="2">
        <v>-5.4337396495966503</v>
      </c>
      <c r="L37" s="2">
        <v>1.76</v>
      </c>
      <c r="M37" s="2">
        <v>3.8300000000000001E-2</v>
      </c>
      <c r="N37" s="2">
        <v>65</v>
      </c>
      <c r="O37" s="2">
        <v>0</v>
      </c>
      <c r="P37" s="2">
        <v>21.9</v>
      </c>
      <c r="Q37" s="2">
        <v>9.57669050920084E-2</v>
      </c>
      <c r="R37" s="2">
        <v>15.0556</v>
      </c>
      <c r="S37" s="2">
        <v>0.23614482330400999</v>
      </c>
      <c r="T37" s="2">
        <v>10.935600000000001</v>
      </c>
      <c r="U37" s="2">
        <v>0.156052703336613</v>
      </c>
      <c r="V37" s="2">
        <v>10.9733</v>
      </c>
      <c r="W37" s="2">
        <v>0.22260944265652599</v>
      </c>
      <c r="X37" s="2">
        <v>19.995573248081417</v>
      </c>
      <c r="Y37" s="2">
        <v>420.13976607761111</v>
      </c>
      <c r="Z37" s="2">
        <v>11.342711288833579</v>
      </c>
      <c r="AA37" s="2">
        <v>-1660.9446161438577</v>
      </c>
      <c r="AB37" s="2">
        <v>115.1</v>
      </c>
      <c r="AC37" s="2">
        <v>6.970260223048327</v>
      </c>
      <c r="AD37" s="2">
        <v>18.3</v>
      </c>
      <c r="AE37" s="2">
        <v>57.081545064377679</v>
      </c>
      <c r="AF37" s="2">
        <v>92.119156564777995</v>
      </c>
      <c r="AG37" s="2">
        <v>-5.5563784127301043E-2</v>
      </c>
      <c r="AH37" s="2"/>
      <c r="AI37" s="2">
        <v>0</v>
      </c>
      <c r="AJ37" s="2">
        <v>15.275788054117101</v>
      </c>
      <c r="AK37">
        <v>94.679677871068606</v>
      </c>
    </row>
    <row r="38" spans="1:37" x14ac:dyDescent="0.25">
      <c r="A38" s="1">
        <v>38443</v>
      </c>
      <c r="B38" s="2" t="s">
        <v>60</v>
      </c>
      <c r="C38" s="2">
        <v>0.97</v>
      </c>
      <c r="D38" s="2">
        <v>95.788604459124699</v>
      </c>
      <c r="E38" s="2">
        <v>-1.1363636363636331</v>
      </c>
      <c r="F38" s="2">
        <v>1.41</v>
      </c>
      <c r="G38" s="2">
        <v>0.87</v>
      </c>
      <c r="H38" s="3">
        <v>0.86</v>
      </c>
      <c r="I38" s="2">
        <v>118.26</v>
      </c>
      <c r="J38" s="2">
        <v>-5.6185155626496348</v>
      </c>
      <c r="K38" s="2">
        <v>-6.6403607666290796</v>
      </c>
      <c r="L38" s="2">
        <v>1.68</v>
      </c>
      <c r="M38" s="2">
        <v>-4.5400000000000003E-2</v>
      </c>
      <c r="N38" s="2">
        <v>65</v>
      </c>
      <c r="O38" s="2">
        <v>0</v>
      </c>
      <c r="P38" s="2">
        <v>21.125</v>
      </c>
      <c r="Q38" s="2">
        <v>-3.6029463579217498E-2</v>
      </c>
      <c r="R38" s="2">
        <v>12.8422</v>
      </c>
      <c r="S38" s="2">
        <v>-0.15901339185996799</v>
      </c>
      <c r="T38" s="2">
        <v>9.8222199999999997</v>
      </c>
      <c r="U38" s="2">
        <v>-0.10737635624493599</v>
      </c>
      <c r="V38" s="2">
        <v>10.7417</v>
      </c>
      <c r="W38" s="2">
        <v>-2.13316861359872E-2</v>
      </c>
      <c r="X38" s="2">
        <v>19.171332075954361</v>
      </c>
      <c r="Y38" s="2">
        <v>402.82110814504978</v>
      </c>
      <c r="Z38" s="2">
        <v>-4.6135012624590699</v>
      </c>
      <c r="AA38" s="2">
        <v>675.56776226844079</v>
      </c>
      <c r="AB38" s="2">
        <v>116</v>
      </c>
      <c r="AC38" s="2">
        <v>0.78192875760209002</v>
      </c>
      <c r="AD38" s="2">
        <v>18.399999999999999</v>
      </c>
      <c r="AE38" s="2">
        <v>0.54644808743168227</v>
      </c>
      <c r="AF38" s="2">
        <v>93.010153642358901</v>
      </c>
      <c r="AG38" s="2">
        <v>0.96722235722420924</v>
      </c>
      <c r="AH38" s="2"/>
      <c r="AI38" s="2">
        <v>0</v>
      </c>
      <c r="AJ38" s="2">
        <v>3.2060110836499698</v>
      </c>
      <c r="AK38">
        <v>94.299145539832907</v>
      </c>
    </row>
    <row r="39" spans="1:37" x14ac:dyDescent="0.25">
      <c r="A39" s="1">
        <v>38473</v>
      </c>
      <c r="B39" s="2" t="s">
        <v>61</v>
      </c>
      <c r="C39" s="2">
        <v>0.18</v>
      </c>
      <c r="D39" s="2">
        <v>100.302780071566</v>
      </c>
      <c r="E39" s="2">
        <v>4.7126436781607088</v>
      </c>
      <c r="F39" s="2">
        <v>1.5</v>
      </c>
      <c r="G39" s="2">
        <v>0.49</v>
      </c>
      <c r="H39" s="3">
        <v>-0.22</v>
      </c>
      <c r="I39" s="2">
        <v>111.64</v>
      </c>
      <c r="J39" s="2">
        <v>-5.5978352782005789</v>
      </c>
      <c r="K39" s="2">
        <v>1.46520146520146</v>
      </c>
      <c r="L39" s="2">
        <v>1.6</v>
      </c>
      <c r="M39" s="2">
        <v>-4.6199999999999998E-2</v>
      </c>
      <c r="N39" s="2">
        <v>65</v>
      </c>
      <c r="O39" s="2">
        <v>0</v>
      </c>
      <c r="P39" s="2">
        <v>17</v>
      </c>
      <c r="Q39" s="2">
        <v>-0.21724382918702101</v>
      </c>
      <c r="R39" s="2">
        <v>11.1111</v>
      </c>
      <c r="S39" s="2">
        <v>-0.14479201449735901</v>
      </c>
      <c r="T39" s="2">
        <v>8.1</v>
      </c>
      <c r="U39" s="2">
        <v>-0.19278310438461599</v>
      </c>
      <c r="V39" s="2">
        <v>7.5016699999999998</v>
      </c>
      <c r="W39" s="2">
        <v>-0.359007700910698</v>
      </c>
      <c r="X39" s="2">
        <v>15.407383225759625</v>
      </c>
      <c r="Y39" s="2">
        <v>323.73437380495551</v>
      </c>
      <c r="Z39" s="2">
        <v>-22.05517847737196</v>
      </c>
      <c r="AA39" s="2">
        <v>3229.6008438604913</v>
      </c>
      <c r="AB39" s="2">
        <v>116.6</v>
      </c>
      <c r="AC39" s="2">
        <v>0.51724137931033998</v>
      </c>
      <c r="AD39" s="2">
        <v>21</v>
      </c>
      <c r="AE39" s="2">
        <v>14.130434782608706</v>
      </c>
      <c r="AF39" s="2">
        <v>92.5191042575712</v>
      </c>
      <c r="AG39" s="2">
        <v>-0.5279524498753928</v>
      </c>
      <c r="AH39" s="2"/>
      <c r="AI39" s="2">
        <v>0</v>
      </c>
      <c r="AJ39" s="2">
        <v>-4.3234964059324703</v>
      </c>
      <c r="AK39">
        <v>91.805548071952401</v>
      </c>
    </row>
    <row r="40" spans="1:37" x14ac:dyDescent="0.25">
      <c r="A40" s="1">
        <v>38504</v>
      </c>
      <c r="B40" s="2" t="s">
        <v>62</v>
      </c>
      <c r="C40" s="2">
        <v>1.91</v>
      </c>
      <c r="D40" s="2">
        <v>100.633085604184</v>
      </c>
      <c r="E40" s="2">
        <v>0.3293084522506014</v>
      </c>
      <c r="F40" s="2">
        <v>1.59</v>
      </c>
      <c r="G40" s="2">
        <v>-0.02</v>
      </c>
      <c r="H40" s="3">
        <v>-0.44</v>
      </c>
      <c r="I40" s="2">
        <v>108.35</v>
      </c>
      <c r="J40" s="2">
        <v>-2.9469724113221121</v>
      </c>
      <c r="K40" s="2">
        <v>-0.61887570912841905</v>
      </c>
      <c r="L40" s="2">
        <v>1.57</v>
      </c>
      <c r="M40" s="2">
        <v>-1.9800000000000002E-2</v>
      </c>
      <c r="N40" s="2">
        <v>65</v>
      </c>
      <c r="O40" s="2">
        <v>0</v>
      </c>
      <c r="P40" s="2">
        <v>17.950001</v>
      </c>
      <c r="Q40" s="2">
        <v>5.4376826588376601E-2</v>
      </c>
      <c r="R40" s="2">
        <v>10.0222</v>
      </c>
      <c r="S40" s="2">
        <v>-0.103141976216372</v>
      </c>
      <c r="T40" s="2">
        <v>8.2666699999999995</v>
      </c>
      <c r="U40" s="2">
        <v>2.0367706050158901E-2</v>
      </c>
      <c r="V40" s="2">
        <v>7.1849999999999996</v>
      </c>
      <c r="W40" s="2">
        <v>-4.3130142891400401E-2</v>
      </c>
      <c r="X40" s="2">
        <v>16.142503992106576</v>
      </c>
      <c r="Y40" s="2">
        <v>339.18046594644676</v>
      </c>
      <c r="Z40" s="2">
        <v>4.0351813885654684</v>
      </c>
      <c r="AA40" s="2">
        <v>-590.88278206461598</v>
      </c>
      <c r="AB40" s="2">
        <v>116.8</v>
      </c>
      <c r="AC40" s="2">
        <v>0.17152658662092868</v>
      </c>
      <c r="AD40" s="2">
        <v>30.3</v>
      </c>
      <c r="AE40" s="2">
        <v>44.285714285714292</v>
      </c>
      <c r="AF40" s="2">
        <v>92.912812196949602</v>
      </c>
      <c r="AG40" s="2">
        <v>0.42554231640886547</v>
      </c>
      <c r="AH40" s="2"/>
      <c r="AI40" s="2">
        <v>0</v>
      </c>
      <c r="AJ40" s="2">
        <v>13.114390325085999</v>
      </c>
      <c r="AK40">
        <v>95.729554809369205</v>
      </c>
    </row>
    <row r="41" spans="1:37" x14ac:dyDescent="0.25">
      <c r="A41" s="1">
        <v>38534</v>
      </c>
      <c r="B41" s="2" t="s">
        <v>63</v>
      </c>
      <c r="C41" s="2">
        <v>1.76</v>
      </c>
      <c r="D41" s="2">
        <v>99.642169006330903</v>
      </c>
      <c r="E41" s="2">
        <v>-0.98468271334800606</v>
      </c>
      <c r="F41" s="2">
        <v>1.51</v>
      </c>
      <c r="G41" s="2">
        <v>0.25</v>
      </c>
      <c r="H41" s="3">
        <v>-0.34</v>
      </c>
      <c r="I41" s="2">
        <v>106.38</v>
      </c>
      <c r="J41" s="2">
        <v>-1.8181818181818175</v>
      </c>
      <c r="K41" s="2">
        <v>3.95592990299789</v>
      </c>
      <c r="L41" s="2">
        <v>1.54</v>
      </c>
      <c r="M41" s="2">
        <v>-1.9099999999999999E-2</v>
      </c>
      <c r="N41" s="2">
        <v>65</v>
      </c>
      <c r="O41" s="2">
        <v>0</v>
      </c>
      <c r="P41" s="2">
        <v>17.622499000000001</v>
      </c>
      <c r="Q41" s="2">
        <v>-1.84137327243383E-2</v>
      </c>
      <c r="R41" s="2">
        <v>8.7111099999999997</v>
      </c>
      <c r="S41" s="2">
        <v>-0.14020340996588601</v>
      </c>
      <c r="T41" s="2">
        <v>7.5</v>
      </c>
      <c r="U41" s="2">
        <v>-9.7328747186287201E-2</v>
      </c>
      <c r="V41" s="2">
        <v>6.3333300000000001</v>
      </c>
      <c r="W41" s="2">
        <v>-0.12616935534858501</v>
      </c>
      <c r="X41" s="2">
        <v>15.710372443143784</v>
      </c>
      <c r="Y41" s="2">
        <v>330.10067385229394</v>
      </c>
      <c r="Z41" s="2">
        <v>-3.6171116297101222</v>
      </c>
      <c r="AA41" s="2">
        <v>529.66366985579634</v>
      </c>
      <c r="AB41" s="2">
        <v>116.1</v>
      </c>
      <c r="AC41" s="2">
        <v>-0.59931506849315319</v>
      </c>
      <c r="AD41" s="2">
        <v>35.799999999999997</v>
      </c>
      <c r="AE41" s="2">
        <v>18.151815181518138</v>
      </c>
      <c r="AF41" s="2">
        <v>92.8797762212794</v>
      </c>
      <c r="AG41" s="2">
        <v>-3.5555888245181029E-2</v>
      </c>
      <c r="AH41" s="2"/>
      <c r="AI41" s="2">
        <v>0</v>
      </c>
      <c r="AJ41" s="2">
        <v>3.6829444872603299</v>
      </c>
      <c r="AK41">
        <v>98.120821492431503</v>
      </c>
    </row>
    <row r="42" spans="1:37" x14ac:dyDescent="0.25">
      <c r="A42" s="1">
        <v>38565</v>
      </c>
      <c r="B42" s="2" t="s">
        <v>64</v>
      </c>
      <c r="C42" s="2">
        <v>1.72</v>
      </c>
      <c r="D42" s="2">
        <v>105.257363060831</v>
      </c>
      <c r="E42" s="2">
        <v>5.6353591160217773</v>
      </c>
      <c r="F42" s="2">
        <v>1.66</v>
      </c>
      <c r="G42" s="2">
        <v>0.17</v>
      </c>
      <c r="H42" s="3">
        <v>-0.65</v>
      </c>
      <c r="I42" s="2">
        <v>106.82</v>
      </c>
      <c r="J42" s="2">
        <v>0.41361158112426938</v>
      </c>
      <c r="K42" s="2">
        <v>7.6875815989555303</v>
      </c>
      <c r="L42" s="2">
        <v>1.53</v>
      </c>
      <c r="M42" s="2">
        <v>-2.2000000000000001E-3</v>
      </c>
      <c r="N42" s="2">
        <v>65</v>
      </c>
      <c r="O42" s="2">
        <v>0</v>
      </c>
      <c r="P42" s="2">
        <v>19.502500999999999</v>
      </c>
      <c r="Q42" s="2">
        <v>0.10136627583555299</v>
      </c>
      <c r="R42" s="2">
        <v>9.5977800000000002</v>
      </c>
      <c r="S42" s="2">
        <v>9.6932599262272198E-2</v>
      </c>
      <c r="T42" s="2">
        <v>8.36</v>
      </c>
      <c r="U42" s="2">
        <v>0.10855540655434601</v>
      </c>
      <c r="V42" s="2">
        <v>7.3816699999999997</v>
      </c>
      <c r="W42" s="2">
        <v>0.15317373609375001</v>
      </c>
      <c r="X42" s="2">
        <v>17.411938258472695</v>
      </c>
      <c r="Y42" s="2">
        <v>365.85336044689018</v>
      </c>
      <c r="Z42" s="2">
        <v>10.485830272196818</v>
      </c>
      <c r="AA42" s="2">
        <v>-1535.4691566159568</v>
      </c>
      <c r="AB42" s="2">
        <v>116</v>
      </c>
      <c r="AC42" s="2">
        <v>-8.6132644272174264E-2</v>
      </c>
      <c r="AD42" s="2">
        <v>27.6</v>
      </c>
      <c r="AE42" s="2">
        <v>-22.905027932960884</v>
      </c>
      <c r="AF42" s="2">
        <v>92.9320351565717</v>
      </c>
      <c r="AG42" s="2">
        <v>5.6265139106060583E-2</v>
      </c>
      <c r="AH42" s="2"/>
      <c r="AI42" s="2">
        <v>0</v>
      </c>
      <c r="AJ42" s="2">
        <v>7.0463065611081204</v>
      </c>
      <c r="AK42">
        <v>104.01160709888801</v>
      </c>
    </row>
    <row r="43" spans="1:37" x14ac:dyDescent="0.25">
      <c r="A43" s="1">
        <v>38596</v>
      </c>
      <c r="B43" s="2" t="s">
        <v>65</v>
      </c>
      <c r="C43" s="2">
        <v>-3.05</v>
      </c>
      <c r="D43" s="2">
        <v>101.29369666941901</v>
      </c>
      <c r="E43" s="2">
        <v>-3.7656903765689851</v>
      </c>
      <c r="F43" s="2">
        <v>1.5</v>
      </c>
      <c r="G43" s="2">
        <v>0.35</v>
      </c>
      <c r="H43" s="3">
        <v>-0.53</v>
      </c>
      <c r="I43" s="2">
        <v>104.3</v>
      </c>
      <c r="J43" s="2">
        <v>-2.3591087811271261</v>
      </c>
      <c r="K43" s="2">
        <v>12.619455141919801</v>
      </c>
      <c r="L43" s="2">
        <v>1.51</v>
      </c>
      <c r="M43" s="2">
        <v>-1.3100000000000001E-2</v>
      </c>
      <c r="N43" s="2">
        <v>65</v>
      </c>
      <c r="O43" s="2">
        <v>0</v>
      </c>
      <c r="P43" s="2">
        <v>20.575001</v>
      </c>
      <c r="Q43" s="2">
        <v>5.3534081409998199E-2</v>
      </c>
      <c r="R43" s="2">
        <v>10.2889</v>
      </c>
      <c r="S43" s="2">
        <v>6.9533822497551606E-2</v>
      </c>
      <c r="T43" s="2">
        <v>9.4833300000000005</v>
      </c>
      <c r="U43" s="2">
        <v>0.126077093313709</v>
      </c>
      <c r="V43" s="2">
        <v>7.75</v>
      </c>
      <c r="W43" s="2">
        <v>4.8692943089102797E-2</v>
      </c>
      <c r="X43" s="2">
        <v>18.436710428835923</v>
      </c>
      <c r="Y43" s="2">
        <v>387.38550331659081</v>
      </c>
      <c r="Z43" s="2">
        <v>6.0781838441243821</v>
      </c>
      <c r="AA43" s="2">
        <v>-890.04528765266127</v>
      </c>
      <c r="AB43" s="2">
        <v>116.5</v>
      </c>
      <c r="AC43" s="2">
        <v>0.43103448275862066</v>
      </c>
      <c r="AD43" s="2">
        <v>27.9</v>
      </c>
      <c r="AE43" s="2">
        <v>1.0869565217391199</v>
      </c>
      <c r="AF43" s="2">
        <v>93.024581912386594</v>
      </c>
      <c r="AG43" s="2">
        <v>9.9585418159595027E-2</v>
      </c>
      <c r="AH43" s="2"/>
      <c r="AI43" s="2">
        <v>0</v>
      </c>
      <c r="AJ43" s="2">
        <v>-5.8928898284577598E-2</v>
      </c>
      <c r="AK43">
        <v>107.88154890316601</v>
      </c>
    </row>
    <row r="44" spans="1:37" x14ac:dyDescent="0.25">
      <c r="A44" s="1">
        <v>38626</v>
      </c>
      <c r="B44" s="2" t="s">
        <v>66</v>
      </c>
      <c r="C44" s="2">
        <v>4.21</v>
      </c>
      <c r="D44" s="2">
        <v>103.16542802091899</v>
      </c>
      <c r="E44" s="2">
        <v>1.8478260869563785</v>
      </c>
      <c r="F44" s="2">
        <v>1.41</v>
      </c>
      <c r="G44" s="2">
        <v>0.75</v>
      </c>
      <c r="H44" s="3">
        <v>0.6</v>
      </c>
      <c r="I44" s="2">
        <v>100.88</v>
      </c>
      <c r="J44" s="2">
        <v>-3.2790028763183141</v>
      </c>
      <c r="K44" s="2">
        <v>-4.4011018585948101</v>
      </c>
      <c r="L44" s="2">
        <v>1.48</v>
      </c>
      <c r="M44" s="2">
        <v>-2.4299999999999999E-2</v>
      </c>
      <c r="N44" s="2">
        <v>65</v>
      </c>
      <c r="O44" s="2">
        <v>0</v>
      </c>
      <c r="P44" s="2">
        <v>24.469999000000001</v>
      </c>
      <c r="Q44" s="2">
        <v>0.173371041422407</v>
      </c>
      <c r="R44" s="2">
        <v>11.722200000000001</v>
      </c>
      <c r="S44" s="2">
        <v>0.13041883561456999</v>
      </c>
      <c r="T44" s="2">
        <v>11.1333</v>
      </c>
      <c r="U44" s="2">
        <v>0.160405096887767</v>
      </c>
      <c r="V44" s="2">
        <v>8.5833300000000001</v>
      </c>
      <c r="W44" s="2">
        <v>0.10212910672679</v>
      </c>
      <c r="X44" s="2">
        <v>21.859881480074716</v>
      </c>
      <c r="Y44" s="2">
        <v>459.31193757618939</v>
      </c>
      <c r="Z44" s="2">
        <v>16.665209172529568</v>
      </c>
      <c r="AA44" s="2">
        <v>-2440.3327165061501</v>
      </c>
      <c r="AB44" s="2">
        <v>116.1</v>
      </c>
      <c r="AC44" s="2">
        <v>-0.34334763948498342</v>
      </c>
      <c r="AD44" s="2">
        <v>35.200000000000003</v>
      </c>
      <c r="AE44" s="2">
        <v>26.164874551971344</v>
      </c>
      <c r="AF44" s="2">
        <v>93.483748417098198</v>
      </c>
      <c r="AG44" s="2">
        <v>0.49359695606486137</v>
      </c>
      <c r="AH44" s="2"/>
      <c r="AI44" s="2">
        <v>0</v>
      </c>
      <c r="AJ44" s="2">
        <v>-5.0822361180494804</v>
      </c>
      <c r="AK44">
        <v>107.436986926627</v>
      </c>
    </row>
    <row r="45" spans="1:37" x14ac:dyDescent="0.25">
      <c r="A45" s="1">
        <v>38657</v>
      </c>
      <c r="B45" s="2" t="s">
        <v>67</v>
      </c>
      <c r="C45" s="2">
        <v>2.97</v>
      </c>
      <c r="D45" s="2">
        <v>101.734104046243</v>
      </c>
      <c r="E45" s="2">
        <v>-1.387406616861764</v>
      </c>
      <c r="F45" s="2">
        <v>1.38</v>
      </c>
      <c r="G45" s="2">
        <v>0.55000000000000004</v>
      </c>
      <c r="H45" s="3">
        <v>0.4</v>
      </c>
      <c r="I45" s="2">
        <v>97.21</v>
      </c>
      <c r="J45" s="2">
        <v>-3.6379857256145933</v>
      </c>
      <c r="K45" s="2">
        <v>5.7066207399066</v>
      </c>
      <c r="L45" s="2">
        <v>1.44</v>
      </c>
      <c r="M45" s="2">
        <v>-2.7E-2</v>
      </c>
      <c r="N45" s="2">
        <v>65</v>
      </c>
      <c r="O45" s="2">
        <v>0</v>
      </c>
      <c r="P45" s="2">
        <v>23.950001</v>
      </c>
      <c r="Q45" s="2">
        <v>-2.1479470977635699E-2</v>
      </c>
      <c r="R45" s="2">
        <v>10.433299999999999</v>
      </c>
      <c r="S45" s="2">
        <v>-0.116481865858793</v>
      </c>
      <c r="T45" s="2">
        <v>10.533300000000001</v>
      </c>
      <c r="U45" s="2">
        <v>-5.5398949935299403E-2</v>
      </c>
      <c r="V45" s="2">
        <v>7.5</v>
      </c>
      <c r="W45" s="2">
        <v>-0.13491892954978099</v>
      </c>
      <c r="X45" s="2">
        <v>21.274748585356903</v>
      </c>
      <c r="Y45" s="2">
        <v>447.01733644317886</v>
      </c>
      <c r="Z45" s="2">
        <v>-3.433681980205626</v>
      </c>
      <c r="AA45" s="2">
        <v>502.80355845671852</v>
      </c>
      <c r="AB45" s="2">
        <v>116.6</v>
      </c>
      <c r="AC45" s="2">
        <v>0.4306632213608958</v>
      </c>
      <c r="AD45" s="2">
        <v>42.4</v>
      </c>
      <c r="AE45" s="2">
        <v>20.454545454545443</v>
      </c>
      <c r="AF45" s="2">
        <v>94.749217358498598</v>
      </c>
      <c r="AG45" s="2">
        <v>1.3536780058863633</v>
      </c>
      <c r="AH45" s="2"/>
      <c r="AI45" s="2">
        <v>0</v>
      </c>
      <c r="AJ45" s="2">
        <v>-4.2871396699054198</v>
      </c>
      <c r="AK45">
        <v>101.48594443325599</v>
      </c>
    </row>
    <row r="46" spans="1:37" x14ac:dyDescent="0.25">
      <c r="A46" s="1">
        <v>38687</v>
      </c>
      <c r="B46" s="2" t="s">
        <v>68</v>
      </c>
      <c r="C46" s="2">
        <v>1.89</v>
      </c>
      <c r="D46" s="2">
        <v>95.348197082301098</v>
      </c>
      <c r="E46" s="2">
        <v>-6.2770562770565181</v>
      </c>
      <c r="F46" s="2">
        <v>1.47</v>
      </c>
      <c r="G46" s="2">
        <v>0.36</v>
      </c>
      <c r="H46" s="3">
        <v>-0.01</v>
      </c>
      <c r="I46" s="2">
        <v>100.9</v>
      </c>
      <c r="J46" s="2">
        <v>3.7959057710112249</v>
      </c>
      <c r="K46" s="2">
        <v>4.82203283619502</v>
      </c>
      <c r="L46" s="2">
        <v>1.48</v>
      </c>
      <c r="M46" s="2">
        <v>2.7099999999999999E-2</v>
      </c>
      <c r="N46" s="2">
        <v>65</v>
      </c>
      <c r="O46" s="2">
        <v>0</v>
      </c>
      <c r="P46" s="2">
        <v>24.697500000000002</v>
      </c>
      <c r="Q46" s="2">
        <v>3.0733658325915299E-2</v>
      </c>
      <c r="R46" s="2">
        <v>11.777799999999999</v>
      </c>
      <c r="S46" s="2">
        <v>0.121213789581805</v>
      </c>
      <c r="T46" s="2">
        <v>11.2967</v>
      </c>
      <c r="U46" s="2">
        <v>6.9968980306636494E-2</v>
      </c>
      <c r="V46" s="2">
        <v>7.9249999999999998</v>
      </c>
      <c r="W46" s="2">
        <v>5.5119299221079499E-2</v>
      </c>
      <c r="X46" s="2">
        <v>22.025164214464525</v>
      </c>
      <c r="Y46" s="2">
        <v>462.78479871908587</v>
      </c>
      <c r="Z46" s="2">
        <v>3.8891419808315333</v>
      </c>
      <c r="AA46" s="2">
        <v>-569.4978272823048</v>
      </c>
      <c r="AB46" s="2">
        <v>116.5</v>
      </c>
      <c r="AC46" s="2">
        <v>-8.5763293310458247E-2</v>
      </c>
      <c r="AD46" s="2">
        <v>254.1</v>
      </c>
      <c r="AE46" s="2">
        <v>499.29245283018872</v>
      </c>
      <c r="AF46" s="2">
        <v>94.854544270891495</v>
      </c>
      <c r="AG46" s="2">
        <v>0.11116388644602315</v>
      </c>
      <c r="AH46" s="2"/>
      <c r="AI46" s="2">
        <v>0</v>
      </c>
      <c r="AJ46" s="2">
        <v>3.3041031404022498</v>
      </c>
      <c r="AK46">
        <v>106.435909440641</v>
      </c>
    </row>
    <row r="47" spans="1:37" x14ac:dyDescent="0.25">
      <c r="A47" s="1">
        <v>38718</v>
      </c>
      <c r="B47" s="2" t="s">
        <v>69</v>
      </c>
      <c r="C47" s="2">
        <v>-6.51</v>
      </c>
      <c r="D47" s="2">
        <v>92.155243600330294</v>
      </c>
      <c r="E47" s="2">
        <v>-3.3487297921477874</v>
      </c>
      <c r="F47" s="2">
        <v>1.43</v>
      </c>
      <c r="G47" s="2">
        <v>0.59</v>
      </c>
      <c r="H47" s="3">
        <v>0.92</v>
      </c>
      <c r="I47" s="2">
        <v>100.68</v>
      </c>
      <c r="J47" s="2">
        <v>-0.21803766105054395</v>
      </c>
      <c r="K47" s="2">
        <v>14.727245553728901</v>
      </c>
      <c r="L47" s="2">
        <v>1.53</v>
      </c>
      <c r="M47" s="2">
        <v>3.7400000000000003E-2</v>
      </c>
      <c r="N47" s="2">
        <v>67.2</v>
      </c>
      <c r="O47" s="2">
        <v>3.3799999999999997E-2</v>
      </c>
      <c r="P47" s="2">
        <v>23.950001</v>
      </c>
      <c r="Q47" s="2">
        <v>-3.0733658325915299E-2</v>
      </c>
      <c r="R47" s="2">
        <v>11.775600000000001</v>
      </c>
      <c r="S47" s="2">
        <v>-1.86809548209236E-4</v>
      </c>
      <c r="T47" s="2">
        <v>13</v>
      </c>
      <c r="U47" s="2">
        <v>0.14043870979211301</v>
      </c>
      <c r="V47" s="2">
        <v>8.1666699999999999</v>
      </c>
      <c r="W47" s="2">
        <v>3.0038917282409299E-2</v>
      </c>
      <c r="X47" s="2">
        <v>21.594820047119534</v>
      </c>
      <c r="Y47" s="2">
        <v>453.74256244218702</v>
      </c>
      <c r="Z47" s="2">
        <v>-0.97654871559809253</v>
      </c>
      <c r="AA47" s="2">
        <v>142.99873198497392</v>
      </c>
      <c r="AB47" s="2">
        <f>(AB46+AB48)/2</f>
        <v>118.3</v>
      </c>
      <c r="AC47" s="2">
        <v>1.5450643776824009</v>
      </c>
      <c r="AD47" s="2">
        <v>16.841999999999999</v>
      </c>
      <c r="AE47" s="2">
        <v>-93.371900826446279</v>
      </c>
      <c r="AF47" s="2">
        <v>95.185528700838503</v>
      </c>
      <c r="AG47" s="2">
        <v>0.34893892800935578</v>
      </c>
      <c r="AH47" s="2"/>
      <c r="AI47" s="2">
        <v>0</v>
      </c>
      <c r="AJ47" s="2">
        <v>9.6680800034262901</v>
      </c>
      <c r="AK47">
        <v>108.19665219898</v>
      </c>
    </row>
    <row r="48" spans="1:37" x14ac:dyDescent="0.25">
      <c r="A48" s="1">
        <v>38749</v>
      </c>
      <c r="B48" s="2" t="s">
        <v>70</v>
      </c>
      <c r="C48" s="2">
        <v>-3.82</v>
      </c>
      <c r="D48" s="2">
        <v>88.301679053124204</v>
      </c>
      <c r="E48" s="2">
        <v>-4.1816009557944236</v>
      </c>
      <c r="F48" s="2">
        <v>1.1499999999999999</v>
      </c>
      <c r="G48" s="2">
        <v>0.41</v>
      </c>
      <c r="H48" s="3">
        <v>0.01</v>
      </c>
      <c r="I48" s="2">
        <v>95.44</v>
      </c>
      <c r="J48" s="2">
        <v>-5.2046086611044986</v>
      </c>
      <c r="K48" s="2">
        <v>0.59402845083633704</v>
      </c>
      <c r="L48" s="2">
        <v>1.41</v>
      </c>
      <c r="M48" s="2">
        <v>-7.7899999999999997E-2</v>
      </c>
      <c r="N48" s="2">
        <v>65.2</v>
      </c>
      <c r="O48" s="2">
        <v>-2.98E-2</v>
      </c>
      <c r="P48" s="2">
        <v>28.174999</v>
      </c>
      <c r="Q48" s="2">
        <v>0.162466658822805</v>
      </c>
      <c r="R48" s="2">
        <v>16</v>
      </c>
      <c r="S48" s="2">
        <v>0.30655912822147002</v>
      </c>
      <c r="T48" s="2">
        <v>16.239999999999998</v>
      </c>
      <c r="U48" s="2">
        <v>0.222527977271995</v>
      </c>
      <c r="V48" s="2">
        <v>11.083299999999999</v>
      </c>
      <c r="W48" s="2">
        <v>0.30537823386467999</v>
      </c>
      <c r="X48" s="2">
        <v>25.650443891513337</v>
      </c>
      <c r="Y48" s="2">
        <v>538.95786645683381</v>
      </c>
      <c r="Z48" s="2">
        <v>18.114144342790912</v>
      </c>
      <c r="AA48" s="2">
        <v>-2652.5043048420234</v>
      </c>
      <c r="AB48" s="2">
        <v>120.1</v>
      </c>
      <c r="AC48" s="2">
        <v>1.5215553677092115</v>
      </c>
      <c r="AD48" s="2">
        <v>16.841999999999999</v>
      </c>
      <c r="AE48" s="2">
        <v>0</v>
      </c>
      <c r="AF48" s="2">
        <v>95.109009666078904</v>
      </c>
      <c r="AG48" s="2">
        <v>-8.0389357294104014E-2</v>
      </c>
      <c r="AH48" s="2"/>
      <c r="AI48" s="2">
        <v>0</v>
      </c>
      <c r="AJ48" s="2">
        <v>-1.0651243439140501</v>
      </c>
      <c r="AK48">
        <v>106.403295844947</v>
      </c>
    </row>
    <row r="49" spans="1:37" x14ac:dyDescent="0.25">
      <c r="A49" s="1">
        <v>38777</v>
      </c>
      <c r="B49" s="2" t="s">
        <v>71</v>
      </c>
      <c r="C49" s="2">
        <v>6.58</v>
      </c>
      <c r="D49" s="2">
        <v>101.734104046243</v>
      </c>
      <c r="E49" s="2">
        <v>15.211970074813145</v>
      </c>
      <c r="F49" s="2">
        <v>1.42</v>
      </c>
      <c r="G49" s="2">
        <v>0.43</v>
      </c>
      <c r="H49" s="3">
        <v>-0.23</v>
      </c>
      <c r="I49" s="2">
        <v>95.29</v>
      </c>
      <c r="J49" s="2">
        <v>-0.15716680637048563</v>
      </c>
      <c r="K49" s="2">
        <v>-1.7068117068117099</v>
      </c>
      <c r="L49" s="2">
        <v>1.43</v>
      </c>
      <c r="M49" s="2">
        <v>1.6E-2</v>
      </c>
      <c r="N49" s="2">
        <v>66.7</v>
      </c>
      <c r="O49" s="2">
        <v>2.3E-2</v>
      </c>
      <c r="P49" s="2">
        <v>25.524999999999999</v>
      </c>
      <c r="Q49" s="2">
        <v>-9.8776660382652301E-2</v>
      </c>
      <c r="R49" s="2">
        <v>16.333300000000001</v>
      </c>
      <c r="S49" s="2">
        <v>2.0617246384326798E-2</v>
      </c>
      <c r="T49" s="2">
        <v>16.803301000000001</v>
      </c>
      <c r="U49" s="2">
        <v>3.4098020469662101E-2</v>
      </c>
      <c r="V49" s="2">
        <v>10.7</v>
      </c>
      <c r="W49" s="2">
        <v>-3.5195729442573397E-2</v>
      </c>
      <c r="X49" s="2">
        <v>23.537664737873651</v>
      </c>
      <c r="Y49" s="2">
        <v>494.56491365819363</v>
      </c>
      <c r="Z49" s="2">
        <v>-7.8407020297771703</v>
      </c>
      <c r="AA49" s="2">
        <v>1148.1357050820093</v>
      </c>
      <c r="AB49" s="2">
        <v>117.8</v>
      </c>
      <c r="AC49" s="2">
        <v>-1.9150707743547022</v>
      </c>
      <c r="AD49" s="2">
        <v>22.888000000000002</v>
      </c>
      <c r="AE49" s="2">
        <v>35.898349364683554</v>
      </c>
      <c r="AF49" s="2">
        <v>95.656790304914097</v>
      </c>
      <c r="AG49" s="2">
        <v>0.57595031297078148</v>
      </c>
      <c r="AH49" s="2"/>
      <c r="AI49" s="2">
        <v>0</v>
      </c>
      <c r="AJ49" s="2">
        <v>0.119349719598037</v>
      </c>
      <c r="AK49">
        <v>107.09107910573</v>
      </c>
    </row>
    <row r="50" spans="1:37" x14ac:dyDescent="0.25">
      <c r="A50" s="1">
        <v>38808</v>
      </c>
      <c r="B50" s="2" t="s">
        <v>72</v>
      </c>
      <c r="C50" s="2">
        <v>-2.73</v>
      </c>
      <c r="D50" s="2">
        <v>94.357280484448097</v>
      </c>
      <c r="E50" s="2">
        <v>-7.2510822510824777</v>
      </c>
      <c r="F50" s="2">
        <v>1.08</v>
      </c>
      <c r="G50" s="2">
        <v>0.21</v>
      </c>
      <c r="H50" s="3">
        <v>-0.42</v>
      </c>
      <c r="I50" s="2">
        <v>95.14</v>
      </c>
      <c r="J50" s="2">
        <v>-0.15741420925596147</v>
      </c>
      <c r="K50" s="2">
        <v>6.35556375326078</v>
      </c>
      <c r="L50" s="2">
        <v>1.43</v>
      </c>
      <c r="M50" s="2">
        <v>-2.0000000000000001E-4</v>
      </c>
      <c r="N50" s="2">
        <v>67.3</v>
      </c>
      <c r="O50" s="2">
        <v>8.9999999999999993E-3</v>
      </c>
      <c r="P50" s="2">
        <v>26.5</v>
      </c>
      <c r="Q50" s="2">
        <v>3.7486368941447197E-2</v>
      </c>
      <c r="R50" s="2">
        <v>18.377800000000001</v>
      </c>
      <c r="S50" s="2">
        <v>0.11793744581837499</v>
      </c>
      <c r="T50" s="2">
        <v>16.629999000000002</v>
      </c>
      <c r="U50" s="2">
        <v>-1.03671221306504E-2</v>
      </c>
      <c r="V50" s="2">
        <v>11.746700000000001</v>
      </c>
      <c r="W50" s="2">
        <v>9.3328608612432001E-2</v>
      </c>
      <c r="X50" s="2">
        <v>24.441346064231993</v>
      </c>
      <c r="Y50" s="2">
        <v>513.55273943114707</v>
      </c>
      <c r="Z50" s="2">
        <v>3.8704187500054594</v>
      </c>
      <c r="AA50" s="2">
        <v>-566.75613275746923</v>
      </c>
      <c r="AB50" s="2">
        <v>116.6</v>
      </c>
      <c r="AC50" s="2">
        <v>-1.0186757215619719</v>
      </c>
      <c r="AD50" s="2">
        <v>22.317</v>
      </c>
      <c r="AE50" s="2">
        <v>-2.4947570779447812</v>
      </c>
      <c r="AF50" s="2">
        <v>96.065028479111504</v>
      </c>
      <c r="AG50" s="2">
        <v>0.42677385776390142</v>
      </c>
      <c r="AH50" s="2"/>
      <c r="AI50" s="2">
        <v>0</v>
      </c>
      <c r="AJ50" s="2">
        <v>11.0690581065589</v>
      </c>
      <c r="AK50">
        <v>115.929129566976</v>
      </c>
    </row>
    <row r="51" spans="1:37" x14ac:dyDescent="0.25">
      <c r="A51" s="1">
        <v>38838</v>
      </c>
      <c r="B51" s="2" t="s">
        <v>73</v>
      </c>
      <c r="C51" s="2">
        <v>6.94</v>
      </c>
      <c r="D51" s="2">
        <v>105.03715937242001</v>
      </c>
      <c r="E51" s="2">
        <v>11.318553092182601</v>
      </c>
      <c r="F51" s="2">
        <v>1.28</v>
      </c>
      <c r="G51" s="2">
        <v>0.1</v>
      </c>
      <c r="H51" s="3">
        <v>0.38</v>
      </c>
      <c r="I51" s="2">
        <v>99.31</v>
      </c>
      <c r="J51" s="2">
        <v>4.3830145049400899</v>
      </c>
      <c r="K51" s="2">
        <v>-9.4963208879419199</v>
      </c>
      <c r="L51" s="2">
        <v>1.42</v>
      </c>
      <c r="M51" s="2">
        <v>-8.2000000000000007E-3</v>
      </c>
      <c r="N51" s="2">
        <v>67.3</v>
      </c>
      <c r="O51" s="2">
        <v>0</v>
      </c>
      <c r="P51" s="2">
        <f>(P50+P52)/2</f>
        <v>26.5249995</v>
      </c>
      <c r="Q51" s="2"/>
      <c r="R51" s="2"/>
      <c r="S51" s="2"/>
      <c r="T51" s="2"/>
      <c r="U51" s="2"/>
      <c r="V51" s="2"/>
      <c r="W51" s="2"/>
      <c r="X51" s="2">
        <v>0</v>
      </c>
      <c r="Y51" s="2">
        <v>0</v>
      </c>
      <c r="Z51" s="2">
        <v>0</v>
      </c>
      <c r="AA51" s="2">
        <v>0</v>
      </c>
      <c r="AB51" s="2">
        <v>117.9</v>
      </c>
      <c r="AC51" s="2">
        <v>1.1149228130360302</v>
      </c>
      <c r="AD51" s="2">
        <v>21.457999999999998</v>
      </c>
      <c r="AE51" s="2">
        <v>-3.8490836581977947</v>
      </c>
      <c r="AF51" s="2">
        <v>96.4912728764847</v>
      </c>
      <c r="AG51" s="2">
        <v>0.44370402436915873</v>
      </c>
      <c r="AH51" s="2"/>
      <c r="AI51" s="2">
        <v>0</v>
      </c>
      <c r="AJ51" s="2">
        <v>1.37661466333648</v>
      </c>
      <c r="AK51">
        <v>120.09719636009299</v>
      </c>
    </row>
    <row r="52" spans="1:37" x14ac:dyDescent="0.25">
      <c r="A52" s="1">
        <v>38869</v>
      </c>
      <c r="B52" s="2" t="s">
        <v>74</v>
      </c>
      <c r="C52" s="2">
        <v>0.61</v>
      </c>
      <c r="D52" s="2">
        <v>100.302780071566</v>
      </c>
      <c r="E52" s="2">
        <v>-4.5073375262061068</v>
      </c>
      <c r="F52" s="2">
        <v>1.18</v>
      </c>
      <c r="G52" s="2">
        <v>-0.21</v>
      </c>
      <c r="H52" s="3">
        <v>0.75</v>
      </c>
      <c r="I52" s="2">
        <v>102.35</v>
      </c>
      <c r="J52" s="2">
        <v>3.0611217400060333</v>
      </c>
      <c r="K52" s="2">
        <v>0.27374760470846299</v>
      </c>
      <c r="L52" s="2">
        <v>1.56</v>
      </c>
      <c r="M52" s="2">
        <v>9.7500000000000003E-2</v>
      </c>
      <c r="N52" s="2">
        <v>69.3</v>
      </c>
      <c r="O52" s="2">
        <v>2.9700000000000001E-2</v>
      </c>
      <c r="P52" s="2">
        <v>26.549999</v>
      </c>
      <c r="Q52" s="2"/>
      <c r="R52" s="2">
        <v>17.244399999999999</v>
      </c>
      <c r="S52" s="2"/>
      <c r="T52" s="2">
        <v>16</v>
      </c>
      <c r="U52" s="2"/>
      <c r="V52" s="2">
        <v>11.7</v>
      </c>
      <c r="W52" s="2"/>
      <c r="X52" s="2">
        <v>24.381197441089633</v>
      </c>
      <c r="Y52" s="2">
        <v>512.28891827716507</v>
      </c>
      <c r="Z52" s="2">
        <v>0</v>
      </c>
      <c r="AA52" s="2">
        <v>0</v>
      </c>
      <c r="AB52" s="2">
        <v>119.5</v>
      </c>
      <c r="AC52" s="2">
        <v>1.3570822731128025</v>
      </c>
      <c r="AD52" s="2">
        <v>33.561999999999998</v>
      </c>
      <c r="AE52" s="2">
        <v>56.40786652996551</v>
      </c>
      <c r="AF52" s="2">
        <v>96.769839121396899</v>
      </c>
      <c r="AG52" s="2">
        <v>0.28869579248766064</v>
      </c>
      <c r="AH52" s="2"/>
      <c r="AI52" s="2">
        <v>0</v>
      </c>
      <c r="AJ52" s="2">
        <v>0.26733132093947098</v>
      </c>
      <c r="AK52">
        <v>117.403859664088</v>
      </c>
    </row>
    <row r="53" spans="1:37" x14ac:dyDescent="0.25">
      <c r="A53" s="1">
        <v>38899</v>
      </c>
      <c r="B53" s="2" t="s">
        <v>75</v>
      </c>
      <c r="C53" s="2">
        <v>3.97</v>
      </c>
      <c r="D53" s="2">
        <v>103.27552986512499</v>
      </c>
      <c r="E53" s="2">
        <v>2.9637760702524232</v>
      </c>
      <c r="F53" s="2">
        <v>1.17</v>
      </c>
      <c r="G53" s="2">
        <v>0.19</v>
      </c>
      <c r="H53" s="3">
        <v>0.18</v>
      </c>
      <c r="I53" s="2">
        <v>100.12</v>
      </c>
      <c r="J53" s="2">
        <v>-2.1787982413287641</v>
      </c>
      <c r="K53" s="2">
        <v>1.2203112203112101</v>
      </c>
      <c r="L53" s="2">
        <v>1.54</v>
      </c>
      <c r="M53" s="2">
        <v>-1.2200000000000001E-2</v>
      </c>
      <c r="N53" s="2">
        <v>70.5</v>
      </c>
      <c r="O53" s="2">
        <v>1.7299999999999999E-2</v>
      </c>
      <c r="P53" s="2">
        <v>26.799999</v>
      </c>
      <c r="Q53" s="2">
        <v>9.3721401802138293E-3</v>
      </c>
      <c r="R53" s="2">
        <v>17.551100000000002</v>
      </c>
      <c r="S53" s="2">
        <v>1.7629172920375299E-2</v>
      </c>
      <c r="T53" s="2">
        <v>16.274999999999999</v>
      </c>
      <c r="U53" s="2">
        <v>1.7041465854851601E-2</v>
      </c>
      <c r="V53" s="2">
        <v>11.9183</v>
      </c>
      <c r="W53" s="2">
        <v>1.8486192212993399E-2</v>
      </c>
      <c r="X53" s="2">
        <v>24.633678442639834</v>
      </c>
      <c r="Y53" s="2">
        <v>517.59395792840485</v>
      </c>
      <c r="Z53" s="2">
        <v>1.0902464618356329</v>
      </c>
      <c r="AA53" s="2">
        <v>-159.64780773698075</v>
      </c>
      <c r="AB53" s="2">
        <v>116.7</v>
      </c>
      <c r="AC53" s="2">
        <v>-2.3430962343096211</v>
      </c>
      <c r="AD53" s="2">
        <v>29.227</v>
      </c>
      <c r="AE53" s="2">
        <v>-12.916393540313443</v>
      </c>
      <c r="AF53" s="2">
        <v>96.606072298060397</v>
      </c>
      <c r="AG53" s="2">
        <v>-0.16923333222767675</v>
      </c>
      <c r="AH53" s="2"/>
      <c r="AI53" s="2">
        <v>0</v>
      </c>
      <c r="AJ53" s="2">
        <v>6.0972389346860396</v>
      </c>
      <c r="AK53">
        <v>121.861629178721</v>
      </c>
    </row>
    <row r="54" spans="1:37" x14ac:dyDescent="0.25">
      <c r="A54" s="1">
        <v>38930</v>
      </c>
      <c r="B54" s="2" t="s">
        <v>76</v>
      </c>
      <c r="C54" s="2">
        <v>1.37</v>
      </c>
      <c r="D54" s="2">
        <v>108.560418387008</v>
      </c>
      <c r="E54" s="2">
        <v>5.1172707889128466</v>
      </c>
      <c r="F54" s="2">
        <v>1.26</v>
      </c>
      <c r="G54" s="2">
        <v>0.05</v>
      </c>
      <c r="H54" s="3">
        <v>0.37</v>
      </c>
      <c r="I54" s="2">
        <v>99.2</v>
      </c>
      <c r="J54" s="2">
        <v>-0.91889732321214712</v>
      </c>
      <c r="K54" s="2">
        <v>-2.27</v>
      </c>
      <c r="L54" s="2">
        <v>1.5</v>
      </c>
      <c r="M54" s="2">
        <v>-2.46E-2</v>
      </c>
      <c r="N54" s="2">
        <v>69.8</v>
      </c>
      <c r="O54" s="2">
        <v>-9.9000000000000008E-3</v>
      </c>
      <c r="P54" s="2">
        <v>25.200001</v>
      </c>
      <c r="Q54" s="2">
        <v>-6.15578160034609E-2</v>
      </c>
      <c r="R54" s="2">
        <v>16.1556</v>
      </c>
      <c r="S54" s="2">
        <v>-8.2849887219312898E-2</v>
      </c>
      <c r="T54" s="2">
        <v>17</v>
      </c>
      <c r="U54" s="2">
        <v>4.3583155961583103E-2</v>
      </c>
      <c r="V54" s="2">
        <v>11.5</v>
      </c>
      <c r="W54" s="2">
        <v>-3.5727998647499398E-2</v>
      </c>
      <c r="X54" s="2">
        <v>23.331789461631161</v>
      </c>
      <c r="Y54" s="2">
        <v>490.23913668103273</v>
      </c>
      <c r="Z54" s="2">
        <v>-5.0654998776175333</v>
      </c>
      <c r="AA54" s="2">
        <v>741.75517083723742</v>
      </c>
      <c r="AB54" s="2">
        <v>115.7</v>
      </c>
      <c r="AC54" s="2">
        <v>-0.85689802913453306</v>
      </c>
      <c r="AD54" s="2">
        <v>26.056999999999999</v>
      </c>
      <c r="AE54" s="2">
        <v>-10.846135422725569</v>
      </c>
      <c r="AF54" s="2">
        <v>97.194704167945702</v>
      </c>
      <c r="AG54" s="2">
        <v>0.60931146032848582</v>
      </c>
      <c r="AH54" s="2"/>
      <c r="AI54" s="2">
        <v>0</v>
      </c>
      <c r="AJ54" s="2">
        <v>-0.38712842223056998</v>
      </c>
      <c r="AK54">
        <v>122.526743110775</v>
      </c>
    </row>
    <row r="55" spans="1:37" x14ac:dyDescent="0.25">
      <c r="A55" s="1">
        <v>38961</v>
      </c>
      <c r="B55" s="2" t="s">
        <v>77</v>
      </c>
      <c r="C55" s="2">
        <v>-4.18</v>
      </c>
      <c r="D55" s="2">
        <v>102.61491879989001</v>
      </c>
      <c r="E55" s="2">
        <v>-5.4766734279918019</v>
      </c>
      <c r="F55" s="2">
        <v>1.06</v>
      </c>
      <c r="G55" s="2">
        <v>0.21</v>
      </c>
      <c r="H55" s="3">
        <v>0.28999999999999998</v>
      </c>
      <c r="I55" s="2">
        <v>99.14</v>
      </c>
      <c r="J55" s="2">
        <v>-6.0483870967744227E-2</v>
      </c>
      <c r="K55" s="2">
        <v>0.59</v>
      </c>
      <c r="L55" s="2">
        <v>1.52</v>
      </c>
      <c r="M55" s="2">
        <v>7.9000000000000008E-3</v>
      </c>
      <c r="N55" s="2">
        <v>70</v>
      </c>
      <c r="O55" s="2">
        <v>2.8999999999999998E-3</v>
      </c>
      <c r="P55" s="2">
        <v>23.895</v>
      </c>
      <c r="Q55" s="2">
        <v>-5.3174802169794998E-2</v>
      </c>
      <c r="R55" s="2">
        <v>15.2111</v>
      </c>
      <c r="S55" s="2">
        <v>-6.0241314293325299E-2</v>
      </c>
      <c r="T55" s="2">
        <v>15.475</v>
      </c>
      <c r="U55" s="2">
        <v>-9.3987525485556306E-2</v>
      </c>
      <c r="V55" s="2">
        <v>10.9833</v>
      </c>
      <c r="W55" s="2">
        <v>-4.5971097994768902E-2</v>
      </c>
      <c r="X55" s="2">
        <v>22.062298468423563</v>
      </c>
      <c r="Y55" s="2">
        <v>463.56505025667627</v>
      </c>
      <c r="Z55" s="2">
        <v>-5.6933789482647139</v>
      </c>
      <c r="AA55" s="2">
        <v>833.69724142555503</v>
      </c>
      <c r="AB55" s="2">
        <v>116.1</v>
      </c>
      <c r="AC55" s="2">
        <v>0.34572169403629344</v>
      </c>
      <c r="AD55" s="2">
        <v>30.954999999999998</v>
      </c>
      <c r="AE55" s="2">
        <v>18.797252177917642</v>
      </c>
      <c r="AF55" s="2">
        <v>97.309241211119499</v>
      </c>
      <c r="AG55" s="2">
        <v>0.11784288470685117</v>
      </c>
      <c r="AH55" s="2"/>
      <c r="AI55" s="2">
        <v>0</v>
      </c>
      <c r="AJ55" s="2">
        <v>-13.0977816226681</v>
      </c>
      <c r="AK55">
        <v>112.80703245823599</v>
      </c>
    </row>
    <row r="56" spans="1:37" x14ac:dyDescent="0.25">
      <c r="A56" s="1">
        <v>38991</v>
      </c>
      <c r="B56" s="2" t="s">
        <v>78</v>
      </c>
      <c r="C56" s="2">
        <v>6.57</v>
      </c>
      <c r="D56" s="2">
        <v>107.349298100743</v>
      </c>
      <c r="E56" s="2">
        <v>4.6137339055791049</v>
      </c>
      <c r="F56" s="2">
        <v>1.0900000000000001</v>
      </c>
      <c r="G56" s="2">
        <v>0.33</v>
      </c>
      <c r="H56" s="3">
        <v>0.47</v>
      </c>
      <c r="I56" s="2">
        <v>97.72</v>
      </c>
      <c r="J56" s="2">
        <v>-1.4323179342344177</v>
      </c>
      <c r="K56" s="2">
        <v>7.71</v>
      </c>
      <c r="L56" s="2">
        <v>1.54</v>
      </c>
      <c r="M56" s="2">
        <v>1.6E-2</v>
      </c>
      <c r="N56" s="2">
        <v>71.7</v>
      </c>
      <c r="O56" s="2">
        <v>2.4299999999999999E-2</v>
      </c>
      <c r="P56" s="2">
        <v>23.719999000000001</v>
      </c>
      <c r="Q56" s="2">
        <v>-7.3507000591137104E-3</v>
      </c>
      <c r="R56" s="2">
        <v>14.777799999999999</v>
      </c>
      <c r="S56" s="2">
        <v>-2.8899369853924901E-2</v>
      </c>
      <c r="T56" s="2">
        <v>14.7</v>
      </c>
      <c r="U56" s="2">
        <v>-5.1378324785969202E-2</v>
      </c>
      <c r="V56" s="2">
        <v>10.35</v>
      </c>
      <c r="W56" s="2">
        <v>-5.9389417663057401E-2</v>
      </c>
      <c r="X56" s="2">
        <v>21.794860298717662</v>
      </c>
      <c r="Y56" s="2">
        <v>457.94573598814219</v>
      </c>
      <c r="Z56" s="2">
        <v>-1.5265958228466043</v>
      </c>
      <c r="AA56" s="2">
        <v>223.54365269624316</v>
      </c>
      <c r="AB56" s="2">
        <v>114.7</v>
      </c>
      <c r="AC56" s="2">
        <v>-1.205857019810501</v>
      </c>
      <c r="AD56" s="2">
        <v>37.756999999999998</v>
      </c>
      <c r="AE56" s="2">
        <v>21.973832983362946</v>
      </c>
      <c r="AF56" s="2">
        <v>97.539866910204495</v>
      </c>
      <c r="AG56" s="2">
        <v>0.23700287476770748</v>
      </c>
      <c r="AH56" s="2"/>
      <c r="AI56" s="2">
        <v>0</v>
      </c>
      <c r="AJ56" s="2">
        <v>-5.6002051054750597</v>
      </c>
      <c r="AK56">
        <v>110.889385481083</v>
      </c>
    </row>
    <row r="57" spans="1:37" x14ac:dyDescent="0.25">
      <c r="A57" s="1">
        <v>39022</v>
      </c>
      <c r="B57" s="2" t="s">
        <v>79</v>
      </c>
      <c r="C57" s="2">
        <v>2.54</v>
      </c>
      <c r="D57" s="2">
        <v>105.587668593449</v>
      </c>
      <c r="E57" s="2">
        <v>-1.6410256410254169</v>
      </c>
      <c r="F57" s="2">
        <v>1.02</v>
      </c>
      <c r="G57" s="2">
        <v>0.31</v>
      </c>
      <c r="H57" s="3">
        <v>0.75</v>
      </c>
      <c r="I57" s="2">
        <v>98.62</v>
      </c>
      <c r="J57" s="2">
        <v>0.92099877200164315</v>
      </c>
      <c r="K57" s="2">
        <v>6.79</v>
      </c>
      <c r="L57" s="2">
        <v>1.58</v>
      </c>
      <c r="M57" s="2">
        <v>2.7900000000000001E-2</v>
      </c>
      <c r="N57" s="2">
        <v>73.5</v>
      </c>
      <c r="O57" s="2">
        <v>2.5100000000000001E-2</v>
      </c>
      <c r="P57" s="2">
        <v>27.85</v>
      </c>
      <c r="Q57" s="2">
        <v>0.16051443440228499</v>
      </c>
      <c r="R57" s="2">
        <v>16.531099000000001</v>
      </c>
      <c r="S57" s="2">
        <v>0.11211734015755299</v>
      </c>
      <c r="T57" s="2">
        <v>16</v>
      </c>
      <c r="U57" s="2">
        <v>8.4741228455090703E-2</v>
      </c>
      <c r="V57" s="2">
        <v>11.45</v>
      </c>
      <c r="W57" s="2">
        <v>0.10100321028887101</v>
      </c>
      <c r="X57" s="2">
        <v>25.401239264561205</v>
      </c>
      <c r="Y57" s="2">
        <v>533.72166880577754</v>
      </c>
      <c r="Z57" s="2">
        <v>14.822672431561513</v>
      </c>
      <c r="AA57" s="2">
        <v>-2170.5249604918599</v>
      </c>
      <c r="AB57" s="2">
        <v>114.9</v>
      </c>
      <c r="AC57" s="2">
        <v>0.17436791630340265</v>
      </c>
      <c r="AD57" s="2">
        <v>46.81</v>
      </c>
      <c r="AE57" s="2">
        <v>23.977010885398748</v>
      </c>
      <c r="AF57" s="2">
        <v>97.862143514741305</v>
      </c>
      <c r="AG57" s="2">
        <v>0.33040500745556611</v>
      </c>
      <c r="AH57" s="2"/>
      <c r="AI57" s="2">
        <v>0</v>
      </c>
      <c r="AJ57" s="2">
        <v>0.69117741831537705</v>
      </c>
      <c r="AK57">
        <v>113.510062733643</v>
      </c>
    </row>
    <row r="58" spans="1:37" x14ac:dyDescent="0.25">
      <c r="A58" s="1">
        <v>39052</v>
      </c>
      <c r="B58" s="2" t="s">
        <v>80</v>
      </c>
      <c r="C58" s="2">
        <v>0.74</v>
      </c>
      <c r="D58" s="2">
        <v>95.788604459124699</v>
      </c>
      <c r="E58" s="2">
        <v>-9.2805005213764744</v>
      </c>
      <c r="F58" s="2">
        <v>0.99</v>
      </c>
      <c r="G58" s="2">
        <v>0.48</v>
      </c>
      <c r="H58" s="3">
        <v>0.32</v>
      </c>
      <c r="I58" s="2">
        <v>99.29</v>
      </c>
      <c r="J58" s="2">
        <v>0.67937538024741606</v>
      </c>
      <c r="K58" s="2">
        <v>6.06</v>
      </c>
      <c r="L58" s="2">
        <v>1.58</v>
      </c>
      <c r="M58" s="2">
        <v>-1.9E-3</v>
      </c>
      <c r="N58" s="2">
        <v>73.5</v>
      </c>
      <c r="O58" s="2">
        <v>0</v>
      </c>
      <c r="P58" s="2">
        <v>29.35</v>
      </c>
      <c r="Q58" s="2">
        <v>5.2459579900812403E-2</v>
      </c>
      <c r="R58" s="2">
        <v>16.055599000000001</v>
      </c>
      <c r="S58" s="2">
        <v>-2.9185758706395198E-2</v>
      </c>
      <c r="T58" s="2">
        <v>16.850000000000001</v>
      </c>
      <c r="U58" s="2">
        <v>5.1761934558589601E-2</v>
      </c>
      <c r="V58" s="2">
        <v>10.5167</v>
      </c>
      <c r="W58" s="2">
        <v>-8.5025260114051399E-2</v>
      </c>
      <c r="X58" s="2">
        <v>26.634984991649183</v>
      </c>
      <c r="Y58" s="2">
        <v>559.64468860355851</v>
      </c>
      <c r="Z58" s="2">
        <v>4.1879613454495761</v>
      </c>
      <c r="AA58" s="2">
        <v>-613.25477412009241</v>
      </c>
      <c r="AB58" s="2">
        <v>114.7</v>
      </c>
      <c r="AC58" s="2">
        <v>-0.17406440382941935</v>
      </c>
      <c r="AD58" s="2">
        <v>225.48</v>
      </c>
      <c r="AE58" s="2">
        <v>381.69194616534924</v>
      </c>
      <c r="AF58" s="2">
        <v>98.595681663850499</v>
      </c>
      <c r="AG58" s="2">
        <v>0.7495627244243821</v>
      </c>
      <c r="AH58" s="2"/>
      <c r="AI58" s="2">
        <v>0</v>
      </c>
      <c r="AJ58" s="2">
        <v>3.2691854923322201</v>
      </c>
      <c r="AK58">
        <v>115.608201720888</v>
      </c>
    </row>
    <row r="59" spans="1:37" x14ac:dyDescent="0.25">
      <c r="A59" s="1">
        <v>39083</v>
      </c>
      <c r="B59" s="2" t="s">
        <v>81</v>
      </c>
      <c r="C59" s="2">
        <v>-4.62</v>
      </c>
      <c r="D59" s="2">
        <v>95.788604459124699</v>
      </c>
      <c r="E59" s="2">
        <v>0</v>
      </c>
      <c r="F59" s="2">
        <v>1.08</v>
      </c>
      <c r="G59" s="2">
        <v>0.44</v>
      </c>
      <c r="H59" s="3">
        <v>0.5</v>
      </c>
      <c r="I59" s="2">
        <v>97.85</v>
      </c>
      <c r="J59" s="2">
        <v>-1.4502971094773007</v>
      </c>
      <c r="K59" s="2">
        <v>0.38</v>
      </c>
      <c r="L59" s="2">
        <v>1.67</v>
      </c>
      <c r="M59" s="2">
        <v>5.79E-2</v>
      </c>
      <c r="N59" s="2">
        <v>78.2</v>
      </c>
      <c r="O59" s="2">
        <v>6.3899999999999998E-2</v>
      </c>
      <c r="P59" s="2">
        <v>32.700001</v>
      </c>
      <c r="Q59" s="2">
        <v>0.10808256221014199</v>
      </c>
      <c r="R59" s="2">
        <v>17.955601000000001</v>
      </c>
      <c r="S59" s="2">
        <v>0.111844463593207</v>
      </c>
      <c r="T59" s="2">
        <v>18.200001</v>
      </c>
      <c r="U59" s="2">
        <v>7.7070992229432297E-2</v>
      </c>
      <c r="V59" s="2">
        <v>10.98</v>
      </c>
      <c r="W59" s="2">
        <v>4.3110966195187402E-2</v>
      </c>
      <c r="X59" s="2">
        <v>29.580145885276927</v>
      </c>
      <c r="Y59" s="2">
        <v>621.52734600766257</v>
      </c>
      <c r="Z59" s="2">
        <v>10.152301653590069</v>
      </c>
      <c r="AA59" s="2">
        <v>-1486.6296376245725</v>
      </c>
      <c r="AB59" s="2">
        <f>(AB58+AB60)/2</f>
        <v>113.65</v>
      </c>
      <c r="AC59" s="2">
        <v>-0.91543156059284847</v>
      </c>
      <c r="AD59" s="2">
        <v>16.6525</v>
      </c>
      <c r="AE59" s="2">
        <v>-92.614644314351608</v>
      </c>
      <c r="AF59" s="2">
        <v>98.3927533406778</v>
      </c>
      <c r="AG59" s="2">
        <v>-0.20581867253026123</v>
      </c>
      <c r="AH59" s="2"/>
      <c r="AI59" s="2">
        <v>1</v>
      </c>
      <c r="AJ59" s="2">
        <v>-11.004697062245301</v>
      </c>
      <c r="AK59">
        <v>111.167678018001</v>
      </c>
    </row>
    <row r="60" spans="1:37" x14ac:dyDescent="0.25">
      <c r="A60" s="1">
        <v>39114</v>
      </c>
      <c r="B60" s="2" t="s">
        <v>82</v>
      </c>
      <c r="C60" s="2">
        <v>-3.99</v>
      </c>
      <c r="D60" s="2">
        <v>90.944123314065493</v>
      </c>
      <c r="E60" s="2">
        <v>-5.0574712643678428</v>
      </c>
      <c r="F60" s="2">
        <v>0.87</v>
      </c>
      <c r="G60" s="2">
        <v>0.44</v>
      </c>
      <c r="H60" s="3">
        <v>0.27</v>
      </c>
      <c r="I60" s="2">
        <v>95.85</v>
      </c>
      <c r="J60" s="2">
        <v>-2.0439448134900355</v>
      </c>
      <c r="K60" s="2">
        <v>-1.67</v>
      </c>
      <c r="L60" s="2">
        <v>1.73</v>
      </c>
      <c r="M60" s="2">
        <v>3.5200000000000002E-2</v>
      </c>
      <c r="N60" s="2">
        <v>82.66</v>
      </c>
      <c r="O60" s="2">
        <v>5.7000000000000002E-2</v>
      </c>
      <c r="P60" s="2">
        <v>35.674999</v>
      </c>
      <c r="Q60" s="2">
        <v>8.7075026847818801E-2</v>
      </c>
      <c r="R60" s="2">
        <v>18.299999</v>
      </c>
      <c r="S60" s="2">
        <v>1.89989055143981E-2</v>
      </c>
      <c r="T60" s="2">
        <v>17.75</v>
      </c>
      <c r="U60" s="2">
        <v>-2.5036133106378301E-2</v>
      </c>
      <c r="V60" s="2">
        <v>11.765000000000001</v>
      </c>
      <c r="W60" s="2">
        <v>6.9053586097941197E-2</v>
      </c>
      <c r="X60" s="2">
        <v>32.013521655830779</v>
      </c>
      <c r="Y60" s="2">
        <v>672.65655917575793</v>
      </c>
      <c r="Z60" s="2">
        <v>7.2992405343761222</v>
      </c>
      <c r="AA60" s="2">
        <v>-1068.8479992826974</v>
      </c>
      <c r="AB60" s="2">
        <v>112.6</v>
      </c>
      <c r="AC60" s="2">
        <v>-0.92388913330401345</v>
      </c>
      <c r="AD60" s="2">
        <v>16.6525</v>
      </c>
      <c r="AE60" s="2">
        <v>0</v>
      </c>
      <c r="AF60" s="2">
        <v>98.921558989737207</v>
      </c>
      <c r="AG60" s="2">
        <v>0.5374436948912853</v>
      </c>
      <c r="AH60" s="2"/>
      <c r="AI60" s="2">
        <v>0</v>
      </c>
      <c r="AJ60" s="2">
        <v>6.6347619007968301</v>
      </c>
      <c r="AK60">
        <v>116.975792690096</v>
      </c>
    </row>
    <row r="61" spans="1:37" x14ac:dyDescent="0.25">
      <c r="A61" s="1">
        <v>39142</v>
      </c>
      <c r="B61" s="2" t="s">
        <v>83</v>
      </c>
      <c r="C61" s="2">
        <v>7.34</v>
      </c>
      <c r="D61" s="2">
        <v>106.138177814478</v>
      </c>
      <c r="E61" s="2">
        <v>16.707021791767144</v>
      </c>
      <c r="F61" s="2">
        <v>1.05</v>
      </c>
      <c r="G61" s="2">
        <v>0.37</v>
      </c>
      <c r="H61" s="3">
        <v>0.34</v>
      </c>
      <c r="I61" s="2">
        <v>96.14</v>
      </c>
      <c r="J61" s="2">
        <v>0.3025560772039711</v>
      </c>
      <c r="K61" s="2">
        <v>4.3499999999999996</v>
      </c>
      <c r="L61" s="2">
        <v>1.85</v>
      </c>
      <c r="M61" s="2">
        <v>6.9699999999999998E-2</v>
      </c>
      <c r="N61" s="2">
        <v>88.55</v>
      </c>
      <c r="O61" s="2">
        <v>7.1300000000000002E-2</v>
      </c>
      <c r="P61" s="2">
        <v>35.380001</v>
      </c>
      <c r="Q61" s="2">
        <v>-8.3034183358706992E-3</v>
      </c>
      <c r="R61" s="2">
        <v>19.582198999999999</v>
      </c>
      <c r="S61" s="2">
        <v>6.7719934071713103E-2</v>
      </c>
      <c r="T61" s="2">
        <v>17.825001</v>
      </c>
      <c r="U61" s="2">
        <v>4.2165064799150904E-3</v>
      </c>
      <c r="V61" s="2">
        <v>12.315</v>
      </c>
      <c r="W61" s="2">
        <v>4.5689009393175301E-2</v>
      </c>
      <c r="X61" s="2">
        <v>31.854329182225278</v>
      </c>
      <c r="Y61" s="2">
        <v>669.31166439369179</v>
      </c>
      <c r="Z61" s="2">
        <v>-0.15158455167791721</v>
      </c>
      <c r="AA61" s="2">
        <v>22.19694556167337</v>
      </c>
      <c r="AB61" s="2">
        <v>117.6</v>
      </c>
      <c r="AC61" s="2">
        <v>4.4404973357015987</v>
      </c>
      <c r="AD61" s="2">
        <v>28.617000000000001</v>
      </c>
      <c r="AE61" s="2">
        <v>71.848070860231203</v>
      </c>
      <c r="AF61" s="2">
        <v>99.284403586007201</v>
      </c>
      <c r="AG61" s="2">
        <v>0.36680032136133051</v>
      </c>
      <c r="AH61" s="2"/>
      <c r="AI61" s="2">
        <v>0</v>
      </c>
      <c r="AJ61" s="2">
        <v>6.0588373112506497</v>
      </c>
      <c r="AK61">
        <v>119.73135315347901</v>
      </c>
    </row>
    <row r="62" spans="1:37" x14ac:dyDescent="0.25">
      <c r="A62" s="1">
        <v>39173</v>
      </c>
      <c r="B62" s="2" t="s">
        <v>84</v>
      </c>
      <c r="C62" s="2">
        <v>-1.1299999999999999</v>
      </c>
      <c r="D62" s="2">
        <v>99.752270850536704</v>
      </c>
      <c r="E62" s="2">
        <v>-6.0165975103731357</v>
      </c>
      <c r="F62" s="2">
        <v>0.94</v>
      </c>
      <c r="G62" s="2">
        <v>0.25</v>
      </c>
      <c r="H62" s="3">
        <v>0.04</v>
      </c>
      <c r="I62" s="2">
        <v>94.59</v>
      </c>
      <c r="J62" s="2">
        <v>-1.6122321614312434</v>
      </c>
      <c r="K62" s="2">
        <v>6.88</v>
      </c>
      <c r="L62" s="2">
        <v>1.85</v>
      </c>
      <c r="M62" s="2">
        <v>1.6999999999999999E-3</v>
      </c>
      <c r="N62" s="2">
        <v>91.26</v>
      </c>
      <c r="O62" s="2">
        <v>3.0599999999999999E-2</v>
      </c>
      <c r="P62" s="2">
        <v>38.229999999999997</v>
      </c>
      <c r="Q62" s="2">
        <v>7.7473830712126199E-2</v>
      </c>
      <c r="R62" s="2">
        <v>22.1556</v>
      </c>
      <c r="S62" s="2">
        <v>0.123469346933283</v>
      </c>
      <c r="T62" s="2">
        <v>18.700001</v>
      </c>
      <c r="U62" s="2">
        <v>4.7921554935135502E-2</v>
      </c>
      <c r="V62" s="2">
        <v>14.85</v>
      </c>
      <c r="W62" s="2">
        <v>0.187181833676207</v>
      </c>
      <c r="X62" s="2">
        <v>34.486856942226254</v>
      </c>
      <c r="Y62" s="2">
        <v>724.62538726411515</v>
      </c>
      <c r="Z62" s="2">
        <v>8.2380546508242425</v>
      </c>
      <c r="AA62" s="2">
        <v>-1206.3211494464892</v>
      </c>
      <c r="AB62" s="2">
        <v>117.4</v>
      </c>
      <c r="AC62" s="2">
        <v>-0.17006802721087469</v>
      </c>
      <c r="AD62" s="2">
        <v>25.193999999999999</v>
      </c>
      <c r="AE62" s="2">
        <v>-11.961421532655422</v>
      </c>
      <c r="AF62" s="2">
        <v>99.161598781544896</v>
      </c>
      <c r="AG62" s="2">
        <v>-0.12368992513101304</v>
      </c>
      <c r="AH62" s="2"/>
      <c r="AI62" s="2">
        <v>0</v>
      </c>
      <c r="AJ62" s="2">
        <v>8.1550812429282793</v>
      </c>
      <c r="AK62">
        <v>126.586982478225</v>
      </c>
    </row>
    <row r="63" spans="1:37" x14ac:dyDescent="0.25">
      <c r="A63" s="1">
        <v>39203</v>
      </c>
      <c r="B63" s="2" t="s">
        <v>85</v>
      </c>
      <c r="C63" s="2">
        <v>5.3</v>
      </c>
      <c r="D63" s="2">
        <v>109.991742361685</v>
      </c>
      <c r="E63" s="2">
        <v>10.264900662252145</v>
      </c>
      <c r="F63" s="2">
        <v>1.03</v>
      </c>
      <c r="G63" s="2">
        <v>0.28000000000000003</v>
      </c>
      <c r="H63" s="3">
        <v>0.04</v>
      </c>
      <c r="I63" s="2">
        <v>92.5</v>
      </c>
      <c r="J63" s="2">
        <v>-2.2095358917433168</v>
      </c>
      <c r="K63" s="2">
        <v>6.76</v>
      </c>
      <c r="L63" s="2">
        <v>2.0699999999999998</v>
      </c>
      <c r="M63" s="2">
        <v>0.1164</v>
      </c>
      <c r="N63" s="2">
        <v>102.02</v>
      </c>
      <c r="O63" s="2">
        <v>0.1179</v>
      </c>
      <c r="P63" s="2">
        <v>42.23</v>
      </c>
      <c r="Q63" s="2">
        <v>9.9510321237530897E-2</v>
      </c>
      <c r="R63" s="2">
        <v>22.3111</v>
      </c>
      <c r="S63" s="2">
        <v>6.9940262657018498E-3</v>
      </c>
      <c r="T63" s="2">
        <v>20.405000999999999</v>
      </c>
      <c r="U63" s="2">
        <v>8.7256440528888493E-2</v>
      </c>
      <c r="V63" s="2">
        <v>14.595000000000001</v>
      </c>
      <c r="W63" s="2">
        <v>-1.7320860942630401E-2</v>
      </c>
      <c r="X63" s="2">
        <v>37.896698688913588</v>
      </c>
      <c r="Y63" s="2">
        <v>796.27175098876353</v>
      </c>
      <c r="Z63" s="2">
        <v>8.8631241098051312</v>
      </c>
      <c r="AA63" s="2">
        <v>-1297.8518008201456</v>
      </c>
      <c r="AB63" s="2">
        <v>118.1</v>
      </c>
      <c r="AC63" s="2">
        <v>0.59625212947188133</v>
      </c>
      <c r="AD63" s="2">
        <v>24.853000000000002</v>
      </c>
      <c r="AE63" s="2">
        <v>-1.3534968643327678</v>
      </c>
      <c r="AF63" s="2">
        <v>99.925721573532499</v>
      </c>
      <c r="AG63" s="2">
        <v>0.77058337237077201</v>
      </c>
      <c r="AH63" s="2"/>
      <c r="AI63" s="2">
        <v>0</v>
      </c>
      <c r="AJ63" s="2">
        <v>1.0564938291774799</v>
      </c>
      <c r="AK63">
        <v>126.979780756165</v>
      </c>
    </row>
    <row r="64" spans="1:37" x14ac:dyDescent="0.25">
      <c r="A64" s="1">
        <v>39234</v>
      </c>
      <c r="B64" s="2" t="s">
        <v>86</v>
      </c>
      <c r="C64" s="2">
        <v>1.08</v>
      </c>
      <c r="D64" s="2">
        <v>106.688687035508</v>
      </c>
      <c r="E64" s="2">
        <v>-3.0030030030032533</v>
      </c>
      <c r="F64" s="2">
        <v>0.91</v>
      </c>
      <c r="G64" s="2">
        <v>0.28000000000000003</v>
      </c>
      <c r="H64" s="3">
        <v>0.26</v>
      </c>
      <c r="I64" s="2">
        <v>90.12</v>
      </c>
      <c r="J64" s="2">
        <v>-2.572972972972968</v>
      </c>
      <c r="K64" s="2">
        <v>4.0599999999999996</v>
      </c>
      <c r="L64" s="2">
        <v>1.98</v>
      </c>
      <c r="M64" s="2">
        <v>-4.2000000000000003E-2</v>
      </c>
      <c r="N64" s="2">
        <v>103.21</v>
      </c>
      <c r="O64" s="2">
        <v>1.17E-2</v>
      </c>
      <c r="P64" s="2">
        <v>44.825001</v>
      </c>
      <c r="Q64" s="2">
        <v>5.9635172854323501E-2</v>
      </c>
      <c r="R64" s="2">
        <v>24.333300000000001</v>
      </c>
      <c r="S64" s="2">
        <v>8.6761470143066899E-2</v>
      </c>
      <c r="T64" s="2">
        <v>22.524999999999999</v>
      </c>
      <c r="U64" s="2">
        <v>9.8845785629037605E-2</v>
      </c>
      <c r="V64" s="2">
        <v>17.416699999999999</v>
      </c>
      <c r="W64" s="2">
        <v>0.17675051174449899</v>
      </c>
      <c r="X64" s="2">
        <v>40.439869886375206</v>
      </c>
      <c r="Y64" s="2">
        <v>849.70794602755109</v>
      </c>
      <c r="Z64" s="2">
        <v>7.0969850572705608</v>
      </c>
      <c r="AA64" s="2">
        <v>-1039.2311698289843</v>
      </c>
      <c r="AB64" s="2">
        <v>119.4</v>
      </c>
      <c r="AC64" s="2">
        <v>1.1007620660457336</v>
      </c>
      <c r="AD64" s="2">
        <v>36.738</v>
      </c>
      <c r="AE64" s="2">
        <v>47.821188588902736</v>
      </c>
      <c r="AF64" s="2">
        <v>99.860696615737695</v>
      </c>
      <c r="AG64" s="2">
        <v>-6.5073293213053787E-2</v>
      </c>
      <c r="AH64" s="2"/>
      <c r="AI64" s="2">
        <v>0</v>
      </c>
      <c r="AJ64" s="2">
        <v>1.87684862901937</v>
      </c>
      <c r="AK64">
        <v>127.36440959553499</v>
      </c>
    </row>
    <row r="65" spans="1:37" x14ac:dyDescent="0.25">
      <c r="A65" s="1">
        <v>39264</v>
      </c>
      <c r="B65" s="2" t="s">
        <v>87</v>
      </c>
      <c r="C65" s="2">
        <v>2.11</v>
      </c>
      <c r="D65" s="2">
        <v>109.881640517479</v>
      </c>
      <c r="E65" s="2">
        <v>2.9927760577917022</v>
      </c>
      <c r="F65" s="2">
        <v>0.97</v>
      </c>
      <c r="G65" s="2">
        <v>0.24</v>
      </c>
      <c r="H65" s="3">
        <v>0.28000000000000003</v>
      </c>
      <c r="I65" s="2">
        <v>88.84</v>
      </c>
      <c r="J65" s="2">
        <v>-1.4203284509542844</v>
      </c>
      <c r="K65" s="2">
        <v>-0.38</v>
      </c>
      <c r="L65" s="2">
        <v>2</v>
      </c>
      <c r="M65" s="2">
        <v>7.4000000000000003E-3</v>
      </c>
      <c r="N65" s="2">
        <v>106.09</v>
      </c>
      <c r="O65" s="2">
        <v>2.7900000000000001E-2</v>
      </c>
      <c r="P65" s="2">
        <v>44.275002000000001</v>
      </c>
      <c r="Q65" s="2">
        <v>-1.23458129590604E-2</v>
      </c>
      <c r="R65" s="2">
        <v>25.333300000000001</v>
      </c>
      <c r="S65" s="2">
        <v>4.02739532115527E-2</v>
      </c>
      <c r="T65" s="2">
        <v>25.254999000000002</v>
      </c>
      <c r="U65" s="2">
        <v>0.114398312829494</v>
      </c>
      <c r="V65" s="2">
        <v>16.899999999999999</v>
      </c>
      <c r="W65" s="2">
        <v>-3.01158941215495E-2</v>
      </c>
      <c r="X65" s="2">
        <v>40.259212173962098</v>
      </c>
      <c r="Y65" s="2">
        <v>845.91203139726451</v>
      </c>
      <c r="Z65" s="2">
        <v>6.0243988750781179E-2</v>
      </c>
      <c r="AA65" s="2">
        <v>-8.821694057323656</v>
      </c>
      <c r="AB65" s="2">
        <v>118</v>
      </c>
      <c r="AC65" s="2">
        <v>-1.1725293132328356</v>
      </c>
      <c r="AD65" s="2">
        <v>30.687999999999999</v>
      </c>
      <c r="AE65" s="2">
        <v>-16.467962327834943</v>
      </c>
      <c r="AF65" s="2">
        <v>100.039470604678</v>
      </c>
      <c r="AG65" s="2">
        <v>0.17902337455968928</v>
      </c>
      <c r="AH65" s="2"/>
      <c r="AI65" s="2">
        <v>0</v>
      </c>
      <c r="AJ65" s="2">
        <v>5.6312575380126404</v>
      </c>
      <c r="AK65">
        <v>129.835776314866</v>
      </c>
    </row>
    <row r="66" spans="1:37" x14ac:dyDescent="0.25">
      <c r="A66" s="1">
        <v>39295</v>
      </c>
      <c r="B66" s="2" t="s">
        <v>88</v>
      </c>
      <c r="C66" s="2">
        <v>0.51</v>
      </c>
      <c r="D66" s="2">
        <v>115.49683457197899</v>
      </c>
      <c r="E66" s="2">
        <v>5.1102204408813678</v>
      </c>
      <c r="F66" s="2">
        <v>0.99</v>
      </c>
      <c r="G66" s="2">
        <v>0.47</v>
      </c>
      <c r="H66" s="3">
        <v>0.98</v>
      </c>
      <c r="I66" s="2">
        <v>92.25</v>
      </c>
      <c r="J66" s="2">
        <v>3.8383610986042282</v>
      </c>
      <c r="K66" s="2">
        <v>0.83</v>
      </c>
      <c r="L66" s="2">
        <v>2.38</v>
      </c>
      <c r="M66" s="2">
        <v>0.19289999999999999</v>
      </c>
      <c r="N66" s="2">
        <v>121.89</v>
      </c>
      <c r="O66" s="2">
        <v>0.1489</v>
      </c>
      <c r="P66" s="2">
        <v>45.75</v>
      </c>
      <c r="Q66" s="2">
        <v>3.2771562880415002E-2</v>
      </c>
      <c r="R66" s="2">
        <v>25.8689</v>
      </c>
      <c r="S66" s="2">
        <v>2.0921739172265801E-2</v>
      </c>
      <c r="T66" s="2">
        <v>24.299999</v>
      </c>
      <c r="U66" s="2">
        <v>-3.8547807129656997E-2</v>
      </c>
      <c r="V66" s="2">
        <v>18.190000999999999</v>
      </c>
      <c r="W66" s="2">
        <v>7.3558425576262701E-2</v>
      </c>
      <c r="X66" s="2">
        <v>41.45836801835317</v>
      </c>
      <c r="Y66" s="2">
        <v>871.10826106781951</v>
      </c>
      <c r="Z66" s="2">
        <v>2.7822392985660387</v>
      </c>
      <c r="AA66" s="2">
        <v>-407.41100307529183</v>
      </c>
      <c r="AB66" s="2">
        <v>117.5</v>
      </c>
      <c r="AC66" s="2">
        <v>-0.42372881355932202</v>
      </c>
      <c r="AD66" s="2">
        <v>28.952000000000002</v>
      </c>
      <c r="AE66" s="2">
        <v>-5.656934306569334</v>
      </c>
      <c r="AF66" s="2">
        <v>100.845937256471</v>
      </c>
      <c r="AG66" s="2">
        <v>0.8061484601211899</v>
      </c>
      <c r="AH66" s="2"/>
      <c r="AI66" s="2">
        <v>0</v>
      </c>
      <c r="AJ66" s="2">
        <v>-3.2442675331400701</v>
      </c>
      <c r="AK66">
        <v>125.61250475368099</v>
      </c>
    </row>
    <row r="67" spans="1:37" x14ac:dyDescent="0.25">
      <c r="A67" s="1">
        <v>39326</v>
      </c>
      <c r="B67" s="2" t="s">
        <v>89</v>
      </c>
      <c r="C67" s="2">
        <v>-5.1100000000000003</v>
      </c>
      <c r="D67" s="2">
        <v>108.340214698596</v>
      </c>
      <c r="E67" s="2">
        <v>-6.1963775023833261</v>
      </c>
      <c r="F67" s="2">
        <v>0.8</v>
      </c>
      <c r="G67" s="2">
        <v>0.18</v>
      </c>
      <c r="H67" s="3">
        <v>1.29</v>
      </c>
      <c r="I67" s="2">
        <v>89.92</v>
      </c>
      <c r="J67" s="2">
        <v>-2.5257452574525727</v>
      </c>
      <c r="K67" s="2">
        <v>10.66</v>
      </c>
      <c r="L67" s="2">
        <v>2.82</v>
      </c>
      <c r="M67" s="2">
        <v>0.1832</v>
      </c>
      <c r="N67" s="2">
        <v>148.65</v>
      </c>
      <c r="O67" s="2">
        <v>0.2195</v>
      </c>
      <c r="P67" s="2">
        <v>48.959999000000003</v>
      </c>
      <c r="Q67" s="2">
        <v>6.78118260577035E-2</v>
      </c>
      <c r="R67" s="2">
        <v>25.933299999999999</v>
      </c>
      <c r="S67" s="2">
        <v>2.4863821682185299E-3</v>
      </c>
      <c r="T67" s="2">
        <v>23.700001</v>
      </c>
      <c r="U67" s="2">
        <v>-2.5001218859061099E-2</v>
      </c>
      <c r="V67" s="2">
        <v>18.850000000000001</v>
      </c>
      <c r="W67" s="2">
        <v>3.56408663887295E-2</v>
      </c>
      <c r="X67" s="2">
        <v>44.052147802631509</v>
      </c>
      <c r="Y67" s="2">
        <v>925.6078254615586</v>
      </c>
      <c r="Z67" s="2">
        <v>5.487635228523251</v>
      </c>
      <c r="AA67" s="2">
        <v>-803.56961894552137</v>
      </c>
      <c r="AB67" s="2">
        <v>118.9</v>
      </c>
      <c r="AC67" s="2">
        <v>1.1914893617021325</v>
      </c>
      <c r="AD67" s="2">
        <v>36.018999999999998</v>
      </c>
      <c r="AE67" s="2">
        <v>24.409367228516153</v>
      </c>
      <c r="AF67" s="2">
        <v>100.689181887213</v>
      </c>
      <c r="AG67" s="2">
        <v>-0.15544044065885176</v>
      </c>
      <c r="AH67" s="2"/>
      <c r="AI67" s="2">
        <v>0</v>
      </c>
      <c r="AJ67" s="2">
        <v>8.9997606308993294</v>
      </c>
      <c r="AK67">
        <v>131.892280560633</v>
      </c>
    </row>
    <row r="68" spans="1:37" x14ac:dyDescent="0.25">
      <c r="A68" s="1">
        <v>39356</v>
      </c>
      <c r="B68" s="2" t="s">
        <v>90</v>
      </c>
      <c r="C68" s="2">
        <v>8.49</v>
      </c>
      <c r="D68" s="2">
        <v>118.68978805395</v>
      </c>
      <c r="E68" s="2">
        <v>9.552845528455574</v>
      </c>
      <c r="F68" s="2">
        <v>0.93</v>
      </c>
      <c r="G68" s="2">
        <v>0.3</v>
      </c>
      <c r="H68" s="3">
        <v>1.05</v>
      </c>
      <c r="I68" s="2">
        <v>86.17</v>
      </c>
      <c r="J68" s="2">
        <v>-4.1703736654804269</v>
      </c>
      <c r="K68" s="2">
        <v>8.02</v>
      </c>
      <c r="L68" s="2">
        <v>3.03</v>
      </c>
      <c r="M68" s="2">
        <v>7.5899999999999995E-2</v>
      </c>
      <c r="N68" s="2">
        <v>168.11</v>
      </c>
      <c r="O68" s="2">
        <v>0.13089999999999999</v>
      </c>
      <c r="P68" s="2">
        <v>65.599997999999999</v>
      </c>
      <c r="Q68" s="2">
        <v>0.29257204768300399</v>
      </c>
      <c r="R68" s="2">
        <v>30.166699999999999</v>
      </c>
      <c r="S68" s="2">
        <v>0.151210809841169</v>
      </c>
      <c r="T68" s="2">
        <v>24.825001</v>
      </c>
      <c r="U68" s="2">
        <v>4.6376159878031897E-2</v>
      </c>
      <c r="V68" s="2">
        <v>22.558299999999999</v>
      </c>
      <c r="W68" s="2">
        <v>0.17959015528660799</v>
      </c>
      <c r="X68" s="2">
        <v>58.051260727926078</v>
      </c>
      <c r="Y68" s="2">
        <v>1219.7521321416214</v>
      </c>
      <c r="Z68" s="2">
        <v>25.774204844470326</v>
      </c>
      <c r="AA68" s="2">
        <v>-3774.1881708614151</v>
      </c>
      <c r="AB68" s="2">
        <v>117.9</v>
      </c>
      <c r="AC68" s="2">
        <v>-0.84104289318755254</v>
      </c>
      <c r="AD68" s="2">
        <v>36.981999999999999</v>
      </c>
      <c r="AE68" s="2">
        <v>2.6735889391709957</v>
      </c>
      <c r="AF68" s="2">
        <v>101.166362589409</v>
      </c>
      <c r="AG68" s="2">
        <v>0.47391456882679084</v>
      </c>
      <c r="AH68" s="2"/>
      <c r="AI68" s="2">
        <v>0</v>
      </c>
      <c r="AJ68" s="2">
        <v>5.3048297703879603</v>
      </c>
      <c r="AK68">
        <v>139.519355689967</v>
      </c>
    </row>
    <row r="69" spans="1:37" x14ac:dyDescent="0.25">
      <c r="A69" s="1">
        <v>39387</v>
      </c>
      <c r="B69" s="2" t="s">
        <v>91</v>
      </c>
      <c r="C69" s="2">
        <v>0</v>
      </c>
      <c r="D69" s="2">
        <v>112.744288466832</v>
      </c>
      <c r="E69" s="2">
        <v>-5.0092764378477854</v>
      </c>
      <c r="F69" s="2">
        <v>0.84</v>
      </c>
      <c r="G69" s="2">
        <v>0.38</v>
      </c>
      <c r="H69" s="3">
        <v>0.69</v>
      </c>
      <c r="I69" s="2">
        <v>86.19</v>
      </c>
      <c r="J69" s="2">
        <v>2.3209933851683903E-2</v>
      </c>
      <c r="K69" s="2">
        <v>-3.53</v>
      </c>
      <c r="L69" s="2">
        <v>3.45</v>
      </c>
      <c r="M69" s="2">
        <v>0.13789999999999999</v>
      </c>
      <c r="N69" s="2">
        <v>195.09</v>
      </c>
      <c r="O69" s="2">
        <v>0.1605</v>
      </c>
      <c r="P69" s="2">
        <v>64.089995999999999</v>
      </c>
      <c r="Q69" s="2">
        <v>-2.32873823583373E-2</v>
      </c>
      <c r="R69" s="2">
        <v>30.111098999999999</v>
      </c>
      <c r="S69" s="2">
        <v>-1.8448256801573901E-3</v>
      </c>
      <c r="T69" s="2">
        <v>26.985001</v>
      </c>
      <c r="U69" s="2">
        <v>8.3429942915020802E-2</v>
      </c>
      <c r="V69" s="2">
        <v>22.475000000000001</v>
      </c>
      <c r="W69" s="2">
        <v>-3.69948882294371E-3</v>
      </c>
      <c r="X69" s="2">
        <v>57.024262462324096</v>
      </c>
      <c r="Y69" s="2">
        <v>1198.1732153624523</v>
      </c>
      <c r="Z69" s="2">
        <v>-1.1175991351639023</v>
      </c>
      <c r="AA69" s="2">
        <v>163.65313541789033</v>
      </c>
      <c r="AB69" s="2">
        <v>117.3</v>
      </c>
      <c r="AC69" s="2">
        <v>-0.50890585241731001</v>
      </c>
      <c r="AD69" s="2">
        <v>49.264000000000003</v>
      </c>
      <c r="AE69" s="2">
        <v>33.210751176247918</v>
      </c>
      <c r="AF69" s="2">
        <v>100.984357663629</v>
      </c>
      <c r="AG69" s="2">
        <v>-0.17990656293405213</v>
      </c>
      <c r="AH69" s="2"/>
      <c r="AI69" s="2">
        <v>0</v>
      </c>
      <c r="AJ69" s="2">
        <v>12.4337096660146</v>
      </c>
      <c r="AK69">
        <v>147.88054607193499</v>
      </c>
    </row>
    <row r="70" spans="1:37" x14ac:dyDescent="0.25">
      <c r="A70" s="1">
        <v>39417</v>
      </c>
      <c r="B70" s="2" t="s">
        <v>92</v>
      </c>
      <c r="C70" s="2">
        <v>0.22</v>
      </c>
      <c r="D70" s="2">
        <v>101.954307734655</v>
      </c>
      <c r="E70" s="2">
        <v>-9.5703124999997495</v>
      </c>
      <c r="F70" s="2">
        <v>0.84</v>
      </c>
      <c r="G70" s="2">
        <v>0.74</v>
      </c>
      <c r="H70" s="3">
        <v>1.76</v>
      </c>
      <c r="I70" s="2">
        <v>86.66</v>
      </c>
      <c r="J70" s="2">
        <v>0.54530688014850781</v>
      </c>
      <c r="K70" s="2">
        <v>1.4</v>
      </c>
      <c r="L70" s="2">
        <v>3.4</v>
      </c>
      <c r="M70" s="2">
        <v>-1.61E-2</v>
      </c>
      <c r="N70" s="2">
        <v>190.12</v>
      </c>
      <c r="O70" s="2">
        <v>-2.5499999999999998E-2</v>
      </c>
      <c r="P70" s="2">
        <v>62.200001</v>
      </c>
      <c r="Q70" s="2">
        <v>-2.99332672815966E-2</v>
      </c>
      <c r="R70" s="2">
        <v>29.746700000000001</v>
      </c>
      <c r="S70" s="2">
        <v>-1.2175639860050399E-2</v>
      </c>
      <c r="T70" s="2">
        <v>25.59</v>
      </c>
      <c r="U70" s="2">
        <v>-5.3079542956532597E-2</v>
      </c>
      <c r="V70" s="2">
        <v>22.916699999999999</v>
      </c>
      <c r="W70" s="2">
        <v>1.9462322065283699E-2</v>
      </c>
      <c r="X70" s="2">
        <v>55.364940413936473</v>
      </c>
      <c r="Y70" s="2">
        <v>1163.3081395475397</v>
      </c>
      <c r="Z70" s="2">
        <v>-2.877033737945871</v>
      </c>
      <c r="AA70" s="2">
        <v>421.29201527061326</v>
      </c>
      <c r="AB70" s="2">
        <v>117.4</v>
      </c>
      <c r="AC70" s="2">
        <v>8.5251491901115542E-2</v>
      </c>
      <c r="AD70" s="2">
        <v>275.5</v>
      </c>
      <c r="AE70" s="2">
        <v>459.23189347190646</v>
      </c>
      <c r="AF70" s="2">
        <v>101.30427774195999</v>
      </c>
      <c r="AG70" s="2">
        <v>0.31680161733228385</v>
      </c>
      <c r="AH70" s="2"/>
      <c r="AI70" s="2">
        <v>0</v>
      </c>
      <c r="AJ70" s="2">
        <v>-0.900900900900936</v>
      </c>
      <c r="AK70">
        <v>147.88455813357601</v>
      </c>
    </row>
    <row r="71" spans="1:37" x14ac:dyDescent="0.25">
      <c r="A71" s="1">
        <v>39448</v>
      </c>
      <c r="B71" s="2" t="s">
        <v>93</v>
      </c>
      <c r="C71" s="2">
        <v>-2.15</v>
      </c>
      <c r="D71" s="2">
        <v>104.376548307184</v>
      </c>
      <c r="E71" s="2">
        <v>2.3758099352045865</v>
      </c>
      <c r="F71" s="2">
        <v>0.93</v>
      </c>
      <c r="G71" s="2">
        <v>0.54</v>
      </c>
      <c r="H71" s="3">
        <v>1.0900000000000001</v>
      </c>
      <c r="I71" s="2">
        <v>86.19</v>
      </c>
      <c r="J71" s="2">
        <v>-0.54234941149319049</v>
      </c>
      <c r="K71" s="2">
        <v>-6.88</v>
      </c>
      <c r="L71" s="2">
        <v>3.43</v>
      </c>
      <c r="M71" s="2">
        <v>9.9000000000000008E-3</v>
      </c>
      <c r="N71" s="2">
        <v>193.37</v>
      </c>
      <c r="O71" s="2">
        <v>1.7100000000000001E-2</v>
      </c>
      <c r="P71" s="2">
        <v>57.900002000000001</v>
      </c>
      <c r="Q71" s="2">
        <v>-7.1637596701040696E-2</v>
      </c>
      <c r="R71" s="2">
        <v>27.166699999999999</v>
      </c>
      <c r="S71" s="2">
        <v>-9.0726242897508497E-2</v>
      </c>
      <c r="T71" s="2">
        <v>25.125</v>
      </c>
      <c r="U71" s="2">
        <v>-1.83382837924576E-2</v>
      </c>
      <c r="V71" s="2">
        <v>25.8367</v>
      </c>
      <c r="W71" s="2">
        <v>0.119930059357619</v>
      </c>
      <c r="X71" s="2">
        <v>51.901979412972388</v>
      </c>
      <c r="Y71" s="2">
        <v>1090.5456532296971</v>
      </c>
      <c r="Z71" s="2">
        <v>-5.6238217701714026</v>
      </c>
      <c r="AA71" s="2">
        <v>823.51179126938462</v>
      </c>
      <c r="AB71" s="2">
        <f>(AB70+AB72)/2</f>
        <v>116.4</v>
      </c>
      <c r="AC71" s="2">
        <v>-0.85178875638841567</v>
      </c>
      <c r="AD71" s="2">
        <v>21.9085</v>
      </c>
      <c r="AE71" s="2">
        <v>-92.04773139745916</v>
      </c>
      <c r="AF71" s="2">
        <v>101.864418262128</v>
      </c>
      <c r="AG71" s="2">
        <v>0.55292879299212094</v>
      </c>
      <c r="AH71" s="2"/>
      <c r="AI71" s="2">
        <v>1</v>
      </c>
      <c r="AJ71" s="2">
        <v>1.5190833902420799</v>
      </c>
      <c r="AK71">
        <v>154.72501375096101</v>
      </c>
    </row>
    <row r="72" spans="1:37" x14ac:dyDescent="0.25">
      <c r="A72" s="1">
        <v>39479</v>
      </c>
      <c r="B72" s="2" t="s">
        <v>94</v>
      </c>
      <c r="C72" s="2">
        <v>-1.93</v>
      </c>
      <c r="D72" s="2">
        <v>100.302780071566</v>
      </c>
      <c r="E72" s="2">
        <v>-3.9029535864979379</v>
      </c>
      <c r="F72" s="2">
        <v>0.8</v>
      </c>
      <c r="G72" s="2">
        <v>0.49</v>
      </c>
      <c r="H72" s="3">
        <v>0.53</v>
      </c>
      <c r="I72" s="2">
        <v>85.36</v>
      </c>
      <c r="J72" s="2">
        <v>-0.96298874579417371</v>
      </c>
      <c r="K72" s="2">
        <v>6.72</v>
      </c>
      <c r="L72" s="2">
        <v>3.21</v>
      </c>
      <c r="M72" s="2">
        <v>-6.3600000000000004E-2</v>
      </c>
      <c r="N72" s="2">
        <v>186.12</v>
      </c>
      <c r="O72" s="2">
        <v>-3.7499999999999999E-2</v>
      </c>
      <c r="P72" s="2">
        <v>54.900002000000001</v>
      </c>
      <c r="Q72" s="2">
        <v>-5.3204034175906502E-2</v>
      </c>
      <c r="R72" s="2">
        <v>29.316700000000001</v>
      </c>
      <c r="S72" s="2">
        <v>7.6165360952656094E-2</v>
      </c>
      <c r="T72" s="2">
        <v>23.450001</v>
      </c>
      <c r="U72" s="2">
        <v>-6.8992828843029097E-2</v>
      </c>
      <c r="V72" s="2">
        <v>29.285</v>
      </c>
      <c r="W72" s="2">
        <v>0.125279477761159</v>
      </c>
      <c r="X72" s="2">
        <v>49.566419966618653</v>
      </c>
      <c r="Y72" s="2">
        <v>1041.4717213510216</v>
      </c>
      <c r="Z72" s="2">
        <v>-4.030664030530275</v>
      </c>
      <c r="AA72" s="2">
        <v>590.22129282128697</v>
      </c>
      <c r="AB72" s="2">
        <v>115.4</v>
      </c>
      <c r="AC72" s="2">
        <v>-0.85910652920962194</v>
      </c>
      <c r="AD72" s="2">
        <v>21.9085</v>
      </c>
      <c r="AE72" s="2">
        <v>0</v>
      </c>
      <c r="AF72" s="2">
        <v>101.790784641081</v>
      </c>
      <c r="AG72" s="2">
        <v>-7.2285909352088701E-2</v>
      </c>
      <c r="AH72" s="2"/>
      <c r="AI72" s="2">
        <v>0</v>
      </c>
      <c r="AJ72" s="2">
        <v>2.4848331264260901</v>
      </c>
      <c r="AK72">
        <v>161.638872391766</v>
      </c>
    </row>
    <row r="73" spans="1:37" x14ac:dyDescent="0.25">
      <c r="A73" s="1">
        <v>39508</v>
      </c>
      <c r="B73" s="2" t="s">
        <v>95</v>
      </c>
      <c r="C73" s="2">
        <v>4.0599999999999996</v>
      </c>
      <c r="D73" s="2">
        <v>107.569501789155</v>
      </c>
      <c r="E73" s="2">
        <v>7.2447859495062747</v>
      </c>
      <c r="F73" s="2">
        <v>0.84</v>
      </c>
      <c r="G73" s="2">
        <v>0.48</v>
      </c>
      <c r="H73" s="3">
        <v>0.74</v>
      </c>
      <c r="I73" s="2">
        <v>86.32</v>
      </c>
      <c r="J73" s="2">
        <v>1.1246485473289525</v>
      </c>
      <c r="K73" s="2">
        <v>-3.97</v>
      </c>
      <c r="L73" s="2">
        <v>3.35</v>
      </c>
      <c r="M73" s="2">
        <v>4.3799999999999999E-2</v>
      </c>
      <c r="N73" s="2">
        <v>197.12</v>
      </c>
      <c r="O73" s="2">
        <v>5.91E-2</v>
      </c>
      <c r="P73" s="2">
        <v>58.299999</v>
      </c>
      <c r="Q73" s="2">
        <v>6.0088691258430998E-2</v>
      </c>
      <c r="R73" s="2">
        <v>34.333302000000003</v>
      </c>
      <c r="S73" s="2">
        <v>0.157958467415275</v>
      </c>
      <c r="T73" s="2">
        <v>28.15</v>
      </c>
      <c r="U73" s="2">
        <v>0.18267681704948899</v>
      </c>
      <c r="V73" s="2">
        <v>32.485000999999997</v>
      </c>
      <c r="W73" s="2">
        <v>0.103703035574187</v>
      </c>
      <c r="X73" s="2">
        <v>53.133785495710931</v>
      </c>
      <c r="Y73" s="2">
        <v>1116.4279179206787</v>
      </c>
      <c r="Z73" s="2">
        <v>7.7620494903281463</v>
      </c>
      <c r="AA73" s="2">
        <v>-1136.6183959821556</v>
      </c>
      <c r="AB73" s="2">
        <v>117.8</v>
      </c>
      <c r="AC73" s="2">
        <v>2.0797227036395074</v>
      </c>
      <c r="AD73" s="2">
        <v>34.741999999999997</v>
      </c>
      <c r="AE73" s="2">
        <v>58.577720975876936</v>
      </c>
      <c r="AF73" s="2">
        <v>101.10985131042</v>
      </c>
      <c r="AG73" s="2">
        <v>-0.66895380860065867</v>
      </c>
      <c r="AH73" s="2"/>
      <c r="AI73" s="2">
        <v>0</v>
      </c>
      <c r="AJ73" s="2">
        <v>8.0797699558016394</v>
      </c>
      <c r="AK73">
        <v>171.69872089215099</v>
      </c>
    </row>
    <row r="74" spans="1:37" x14ac:dyDescent="0.25">
      <c r="A74" s="1">
        <v>39539</v>
      </c>
      <c r="B74" s="2" t="s">
        <v>96</v>
      </c>
      <c r="C74" s="2">
        <v>2.75</v>
      </c>
      <c r="D74" s="2">
        <v>109.221029452243</v>
      </c>
      <c r="E74" s="2">
        <v>1.5353121801429674</v>
      </c>
      <c r="F74" s="2">
        <v>0.9</v>
      </c>
      <c r="G74" s="2">
        <v>0.55000000000000004</v>
      </c>
      <c r="H74" s="3">
        <v>0.69</v>
      </c>
      <c r="I74" s="2">
        <v>85.97</v>
      </c>
      <c r="J74" s="2">
        <v>-0.40546802594994713</v>
      </c>
      <c r="K74" s="2">
        <v>11.31</v>
      </c>
      <c r="L74" s="2">
        <v>3.32</v>
      </c>
      <c r="M74" s="2">
        <v>-9.2999999999999992E-3</v>
      </c>
      <c r="N74" s="2">
        <v>195.95</v>
      </c>
      <c r="O74" s="2">
        <v>-5.8999999999999999E-3</v>
      </c>
      <c r="P74" s="2">
        <v>61.75</v>
      </c>
      <c r="Q74" s="2">
        <v>5.7491899304298703E-2</v>
      </c>
      <c r="R74" s="2">
        <v>34.083302000000003</v>
      </c>
      <c r="S74" s="2">
        <v>-7.3082000007749399E-3</v>
      </c>
      <c r="T74" s="2">
        <v>28.535</v>
      </c>
      <c r="U74" s="2">
        <v>1.3584049402972099E-2</v>
      </c>
      <c r="V74" s="2">
        <v>32.5</v>
      </c>
      <c r="W74" s="2">
        <v>4.6161421975962299E-4</v>
      </c>
      <c r="X74" s="2">
        <v>55.970775371029319</v>
      </c>
      <c r="Y74" s="2">
        <v>1176.0377249410994</v>
      </c>
      <c r="Z74" s="2">
        <v>4.7875905469644433</v>
      </c>
      <c r="AA74" s="2">
        <v>-701.06013816204177</v>
      </c>
      <c r="AB74" s="2">
        <v>115.7</v>
      </c>
      <c r="AC74" s="2">
        <v>-1.7826825127334418</v>
      </c>
      <c r="AD74" s="2">
        <v>25.550999999999998</v>
      </c>
      <c r="AE74" s="2">
        <v>-26.455011225605894</v>
      </c>
      <c r="AF74" s="2">
        <v>101.416940312485</v>
      </c>
      <c r="AG74" s="2">
        <v>0.30371818184382088</v>
      </c>
      <c r="AH74" s="2"/>
      <c r="AI74" s="2">
        <v>0</v>
      </c>
      <c r="AJ74" s="2">
        <v>7.0560330521505898</v>
      </c>
      <c r="AK74">
        <v>178.12399015596199</v>
      </c>
    </row>
    <row r="75" spans="1:37" x14ac:dyDescent="0.25">
      <c r="A75" s="1">
        <v>39569</v>
      </c>
      <c r="B75" s="2" t="s">
        <v>97</v>
      </c>
      <c r="C75" s="2">
        <v>2.4700000000000002</v>
      </c>
      <c r="D75" s="2">
        <v>112.854390311038</v>
      </c>
      <c r="E75" s="2">
        <v>3.3266129032263807</v>
      </c>
      <c r="F75" s="2">
        <v>0.88</v>
      </c>
      <c r="G75" s="2">
        <v>0.79</v>
      </c>
      <c r="H75" s="3">
        <v>1.61</v>
      </c>
      <c r="I75" s="2">
        <v>84.12</v>
      </c>
      <c r="J75" s="2">
        <v>-2.1519134581830803</v>
      </c>
      <c r="K75" s="2">
        <v>6.96</v>
      </c>
      <c r="L75" s="2">
        <v>3.21</v>
      </c>
      <c r="M75" s="2">
        <v>-3.44E-2</v>
      </c>
      <c r="N75" s="2">
        <v>192.95</v>
      </c>
      <c r="O75" s="2">
        <v>-1.5299999999999999E-2</v>
      </c>
      <c r="P75" s="2">
        <v>65.400002000000001</v>
      </c>
      <c r="Q75" s="2">
        <v>5.74283135361058E-2</v>
      </c>
      <c r="R75" s="2">
        <v>40.580002</v>
      </c>
      <c r="S75" s="2">
        <v>0.17446779674405399</v>
      </c>
      <c r="T75" s="2">
        <v>34.154998999999997</v>
      </c>
      <c r="U75" s="2">
        <v>0.17977755491685099</v>
      </c>
      <c r="V75" s="2">
        <v>35.5</v>
      </c>
      <c r="W75" s="2">
        <v>8.8292607145678201E-2</v>
      </c>
      <c r="X75" s="2">
        <v>59.867790671138323</v>
      </c>
      <c r="Y75" s="2">
        <v>1257.9204034857501</v>
      </c>
      <c r="Z75" s="2">
        <v>7.4845372219219293</v>
      </c>
      <c r="AA75" s="2">
        <v>-1095.9815062310299</v>
      </c>
      <c r="AB75" s="2">
        <v>116</v>
      </c>
      <c r="AC75" s="2">
        <v>0.25929127052722312</v>
      </c>
      <c r="AD75" s="2">
        <v>28.222000000000001</v>
      </c>
      <c r="AE75" s="2">
        <v>10.453602598724132</v>
      </c>
      <c r="AF75" s="2">
        <v>100.18564430460999</v>
      </c>
      <c r="AG75" s="2">
        <v>-1.2140930342417586</v>
      </c>
      <c r="AH75" s="2"/>
      <c r="AI75" s="2">
        <v>0</v>
      </c>
      <c r="AJ75" s="2">
        <v>14.961055392279601</v>
      </c>
      <c r="AK75">
        <v>190.16726595244799</v>
      </c>
    </row>
    <row r="76" spans="1:37" x14ac:dyDescent="0.25">
      <c r="A76" s="1">
        <v>39600</v>
      </c>
      <c r="B76" s="2" t="s">
        <v>98</v>
      </c>
      <c r="C76" s="2">
        <v>4.26</v>
      </c>
      <c r="D76" s="2">
        <v>113.735205064685</v>
      </c>
      <c r="E76" s="2">
        <v>0.78048780487793867</v>
      </c>
      <c r="F76" s="2">
        <v>0.96</v>
      </c>
      <c r="G76" s="2">
        <v>0.74</v>
      </c>
      <c r="H76" s="3">
        <v>1.98</v>
      </c>
      <c r="I76" s="2">
        <v>82.11</v>
      </c>
      <c r="J76" s="2">
        <v>-2.3894436519258262</v>
      </c>
      <c r="K76" s="2">
        <v>-10.44</v>
      </c>
      <c r="L76" s="2">
        <v>2.98</v>
      </c>
      <c r="M76" s="2">
        <v>-7.2400000000000006E-2</v>
      </c>
      <c r="N76" s="2">
        <v>183.93</v>
      </c>
      <c r="O76" s="2">
        <v>-4.6699999999999998E-2</v>
      </c>
      <c r="P76" s="2">
        <v>65.290001000000004</v>
      </c>
      <c r="Q76" s="2">
        <v>-1.6833885293690799E-3</v>
      </c>
      <c r="R76" s="2">
        <v>43.75</v>
      </c>
      <c r="S76" s="2">
        <v>7.5216229120593697E-2</v>
      </c>
      <c r="T76" s="2">
        <v>40.939999</v>
      </c>
      <c r="U76" s="2">
        <v>0.18119859690163201</v>
      </c>
      <c r="V76" s="2">
        <v>39.650002000000001</v>
      </c>
      <c r="W76" s="2">
        <v>0.110558302040847</v>
      </c>
      <c r="X76" s="2">
        <v>60.773116405845848</v>
      </c>
      <c r="Y76" s="2">
        <v>1276.9427809732549</v>
      </c>
      <c r="Z76" s="2">
        <v>2.4870812831082278</v>
      </c>
      <c r="AA76" s="2">
        <v>-364.19019773142509</v>
      </c>
      <c r="AB76" s="2">
        <v>116</v>
      </c>
      <c r="AC76" s="2">
        <v>0</v>
      </c>
      <c r="AD76" s="2">
        <v>36.871000000000002</v>
      </c>
      <c r="AE76" s="2">
        <v>30.646304301608673</v>
      </c>
      <c r="AF76" s="2">
        <v>99.744620524113202</v>
      </c>
      <c r="AG76" s="2">
        <v>-0.44020656208576031</v>
      </c>
      <c r="AH76" s="2"/>
      <c r="AI76" s="2">
        <v>0</v>
      </c>
      <c r="AJ76" s="2">
        <v>7.2627841294225401</v>
      </c>
      <c r="AK76">
        <v>199.758233975547</v>
      </c>
    </row>
    <row r="77" spans="1:37" x14ac:dyDescent="0.25">
      <c r="A77" s="1">
        <v>39630</v>
      </c>
      <c r="B77" s="2" t="s">
        <v>99</v>
      </c>
      <c r="C77" s="2">
        <v>4.63</v>
      </c>
      <c r="D77" s="2">
        <v>119.460500963391</v>
      </c>
      <c r="E77" s="2">
        <v>5.0338818973859745</v>
      </c>
      <c r="F77" s="2">
        <v>1.07</v>
      </c>
      <c r="G77" s="2">
        <v>0.53</v>
      </c>
      <c r="H77" s="3">
        <v>1.76</v>
      </c>
      <c r="I77" s="2">
        <v>81.599999999999994</v>
      </c>
      <c r="J77" s="2">
        <v>-0.62111801242236642</v>
      </c>
      <c r="K77" s="2">
        <v>-8.4700000000000006</v>
      </c>
      <c r="L77" s="2">
        <v>2.87</v>
      </c>
      <c r="M77" s="2">
        <v>-3.4599999999999999E-2</v>
      </c>
      <c r="N77" s="2">
        <v>180.5</v>
      </c>
      <c r="O77" s="2">
        <v>-1.8599999999999998E-2</v>
      </c>
      <c r="P77" s="2">
        <v>55.009998000000003</v>
      </c>
      <c r="Q77" s="2">
        <v>-0.171323949984483</v>
      </c>
      <c r="R77" s="2">
        <v>37.700001</v>
      </c>
      <c r="S77" s="2">
        <v>-0.14883149182446001</v>
      </c>
      <c r="T77" s="2">
        <v>38.590000000000003</v>
      </c>
      <c r="U77" s="2">
        <v>-5.9114380257626498E-2</v>
      </c>
      <c r="V77" s="2">
        <v>34.159999999999997</v>
      </c>
      <c r="W77" s="2">
        <v>-0.14903562960184899</v>
      </c>
      <c r="X77" s="2">
        <v>51.669741883003667</v>
      </c>
      <c r="Y77" s="2">
        <v>1085.6659620948176</v>
      </c>
      <c r="Z77" s="2">
        <v>-15.849480371291216</v>
      </c>
      <c r="AA77" s="2">
        <v>2320.8832898083069</v>
      </c>
      <c r="AB77" s="2">
        <v>114.7</v>
      </c>
      <c r="AC77" s="2">
        <v>-1.1206896551724113</v>
      </c>
      <c r="AD77" s="2">
        <v>34.621000000000002</v>
      </c>
      <c r="AE77" s="2">
        <v>-6.1023568658295133</v>
      </c>
      <c r="AF77" s="2">
        <v>99.342254697313606</v>
      </c>
      <c r="AG77" s="2">
        <v>-0.40339601743466841</v>
      </c>
      <c r="AH77" s="2"/>
      <c r="AI77" s="2">
        <v>0</v>
      </c>
      <c r="AJ77" s="2">
        <v>2.8507182657896299</v>
      </c>
      <c r="AK77">
        <v>202.959367004678</v>
      </c>
    </row>
    <row r="78" spans="1:37" x14ac:dyDescent="0.25">
      <c r="A78" s="1">
        <v>39661</v>
      </c>
      <c r="B78" s="2" t="s">
        <v>100</v>
      </c>
      <c r="C78" s="2">
        <v>-3.19</v>
      </c>
      <c r="D78" s="2">
        <v>117.698871456097</v>
      </c>
      <c r="E78" s="2">
        <v>-1.4746543778799819</v>
      </c>
      <c r="F78" s="2">
        <v>1.02</v>
      </c>
      <c r="G78" s="2">
        <v>0.28000000000000003</v>
      </c>
      <c r="H78" s="3">
        <v>-0.32</v>
      </c>
      <c r="I78" s="2">
        <v>80.55</v>
      </c>
      <c r="J78" s="2">
        <v>-1.2867647058823495</v>
      </c>
      <c r="K78" s="2">
        <v>-6.42</v>
      </c>
      <c r="L78" s="2">
        <v>2.87</v>
      </c>
      <c r="M78" s="2">
        <v>5.9999999999999995E-4</v>
      </c>
      <c r="N78" s="2">
        <v>178.74</v>
      </c>
      <c r="O78" s="2">
        <v>-9.7999999999999997E-3</v>
      </c>
      <c r="P78" s="2">
        <v>44.389999000000003</v>
      </c>
      <c r="Q78" s="2">
        <v>-0.21450075421199299</v>
      </c>
      <c r="R78" s="2">
        <v>32.625</v>
      </c>
      <c r="S78" s="2">
        <v>-0.144581255336306</v>
      </c>
      <c r="T78" s="2">
        <v>33</v>
      </c>
      <c r="U78" s="2">
        <v>-0.15648561408304701</v>
      </c>
      <c r="V78" s="2">
        <v>29.65</v>
      </c>
      <c r="W78" s="2">
        <v>-0.14159324347663499</v>
      </c>
      <c r="X78" s="2">
        <v>42.065229730730678</v>
      </c>
      <c r="Y78" s="2">
        <v>883.85942027273052</v>
      </c>
      <c r="Z78" s="2">
        <v>-20.245283101437483</v>
      </c>
      <c r="AA78" s="2">
        <v>2964.5728532951798</v>
      </c>
      <c r="AB78" s="2">
        <v>112.8</v>
      </c>
      <c r="AC78" s="2">
        <v>-1.6564952048823065</v>
      </c>
      <c r="AD78" s="2">
        <v>29.890999999999998</v>
      </c>
      <c r="AE78" s="2">
        <v>-13.662228127437114</v>
      </c>
      <c r="AF78" s="2">
        <v>98.048852465333198</v>
      </c>
      <c r="AG78" s="2">
        <v>-1.3019658512093188</v>
      </c>
      <c r="AH78" s="2"/>
      <c r="AI78" s="2">
        <v>0</v>
      </c>
      <c r="AJ78" s="2">
        <v>-13.7274605220413</v>
      </c>
      <c r="AK78">
        <v>181.21742498438201</v>
      </c>
    </row>
    <row r="79" spans="1:37" x14ac:dyDescent="0.25">
      <c r="A79" s="1">
        <v>39692</v>
      </c>
      <c r="B79" s="2" t="s">
        <v>101</v>
      </c>
      <c r="C79" s="2">
        <v>-1.47</v>
      </c>
      <c r="D79" s="2">
        <v>118.13927883292</v>
      </c>
      <c r="E79" s="2">
        <v>0.37418147801636348</v>
      </c>
      <c r="F79" s="2">
        <v>1.1000000000000001</v>
      </c>
      <c r="G79" s="2">
        <v>0.26</v>
      </c>
      <c r="H79" s="3">
        <v>0.11</v>
      </c>
      <c r="I79" s="2">
        <v>87.61</v>
      </c>
      <c r="J79" s="2">
        <v>8.7647423960273159</v>
      </c>
      <c r="K79" s="2">
        <v>-11.02</v>
      </c>
      <c r="L79" s="2">
        <v>2.5099999999999998</v>
      </c>
      <c r="M79" s="2">
        <v>-0.1263</v>
      </c>
      <c r="N79" s="2">
        <v>139.63999999999999</v>
      </c>
      <c r="O79" s="2">
        <v>-0.21879999999999999</v>
      </c>
      <c r="P79" s="2">
        <v>42.790000999999997</v>
      </c>
      <c r="Q79" s="2">
        <v>-3.6709742519676E-2</v>
      </c>
      <c r="R79" s="2">
        <v>28.450001</v>
      </c>
      <c r="S79" s="2">
        <v>-0.13693066992113301</v>
      </c>
      <c r="T79" s="2">
        <v>30.139999</v>
      </c>
      <c r="U79" s="2">
        <v>-9.0654401446631699E-2</v>
      </c>
      <c r="V79" s="2">
        <v>28.5</v>
      </c>
      <c r="W79" s="2">
        <v>-3.9558038169129603E-2</v>
      </c>
      <c r="X79" s="2">
        <v>40.284278729243468</v>
      </c>
      <c r="Y79" s="2">
        <v>846.43872080704659</v>
      </c>
      <c r="Z79" s="2">
        <v>-4.5383071970736291</v>
      </c>
      <c r="AA79" s="2">
        <v>664.55688710044899</v>
      </c>
      <c r="AB79" s="2">
        <v>111.4</v>
      </c>
      <c r="AC79" s="2">
        <v>-1.241134751773042</v>
      </c>
      <c r="AD79" s="2">
        <v>34.332000000000001</v>
      </c>
      <c r="AE79" s="2">
        <v>14.857314910842737</v>
      </c>
      <c r="AF79" s="2">
        <v>96.512644954058203</v>
      </c>
      <c r="AG79" s="2">
        <v>-1.566777654861536</v>
      </c>
      <c r="AH79" s="2"/>
      <c r="AI79" s="2">
        <v>0</v>
      </c>
      <c r="AJ79" s="2">
        <v>-15.229451359432099</v>
      </c>
      <c r="AK79">
        <v>165.992673947475</v>
      </c>
    </row>
    <row r="80" spans="1:37" x14ac:dyDescent="0.25">
      <c r="A80" s="1">
        <v>39722</v>
      </c>
      <c r="B80" s="2" t="s">
        <v>102</v>
      </c>
      <c r="C80" s="2">
        <v>5.75</v>
      </c>
      <c r="D80" s="2">
        <v>119.350399119185</v>
      </c>
      <c r="E80" s="2">
        <v>1.0251630941287893</v>
      </c>
      <c r="F80" s="2">
        <v>1.18</v>
      </c>
      <c r="G80" s="2">
        <v>0.45</v>
      </c>
      <c r="H80" s="3">
        <v>0.98</v>
      </c>
      <c r="I80" s="2">
        <v>100.24</v>
      </c>
      <c r="J80" s="2">
        <v>14.416162538522995</v>
      </c>
      <c r="K80" s="2">
        <v>-24.79</v>
      </c>
      <c r="L80" s="2">
        <v>1.9</v>
      </c>
      <c r="M80" s="2">
        <v>-0.24299999999999999</v>
      </c>
      <c r="N80" s="2">
        <v>88.67</v>
      </c>
      <c r="O80" s="2">
        <v>-0.36499999999999999</v>
      </c>
      <c r="P80" s="2">
        <v>36.389999000000003</v>
      </c>
      <c r="Q80" s="2">
        <v>-0.16201046965467999</v>
      </c>
      <c r="R80" s="2">
        <v>19.760000000000002</v>
      </c>
      <c r="S80" s="2">
        <v>-0.36448850340200201</v>
      </c>
      <c r="T80" s="2">
        <v>20.870000999999998</v>
      </c>
      <c r="U80" s="2">
        <v>-0.36754039101507202</v>
      </c>
      <c r="V80" s="2">
        <v>19.700001</v>
      </c>
      <c r="W80" s="2">
        <v>-0.36928540076924199</v>
      </c>
      <c r="X80" s="2">
        <v>33.395478231092206</v>
      </c>
      <c r="Y80" s="2">
        <v>701.69373180672835</v>
      </c>
      <c r="Z80" s="2">
        <v>-20.029868567946995</v>
      </c>
      <c r="AA80" s="2">
        <v>2933.0291067843791</v>
      </c>
      <c r="AB80" s="2">
        <v>108.2</v>
      </c>
      <c r="AC80" s="2">
        <v>-2.8725314183123904</v>
      </c>
      <c r="AD80" s="2">
        <v>38.869999999999997</v>
      </c>
      <c r="AE80" s="2">
        <v>13.217989048118364</v>
      </c>
      <c r="AF80" s="2">
        <v>95.540666356995601</v>
      </c>
      <c r="AG80" s="2">
        <v>-1.0070997406871209</v>
      </c>
      <c r="AH80" s="2"/>
      <c r="AI80" s="2">
        <v>0</v>
      </c>
      <c r="AJ80" s="2">
        <v>-28.497244370383498</v>
      </c>
      <c r="AK80">
        <v>135.76830933290901</v>
      </c>
    </row>
    <row r="81" spans="1:37" x14ac:dyDescent="0.25">
      <c r="A81" s="1">
        <v>39753</v>
      </c>
      <c r="B81" s="2" t="s">
        <v>103</v>
      </c>
      <c r="C81" s="2">
        <v>-3.5</v>
      </c>
      <c r="D81" s="2">
        <v>105.91797412606699</v>
      </c>
      <c r="E81" s="2">
        <v>-11.254612546124957</v>
      </c>
      <c r="F81" s="2">
        <v>1.02</v>
      </c>
      <c r="G81" s="2">
        <v>0.36</v>
      </c>
      <c r="H81" s="3">
        <v>0.38</v>
      </c>
      <c r="I81" s="2">
        <v>100.66</v>
      </c>
      <c r="J81" s="2">
        <v>0.41899441340782295</v>
      </c>
      <c r="K81" s="2">
        <v>-1.77</v>
      </c>
      <c r="L81" s="2">
        <v>1.48</v>
      </c>
      <c r="M81" s="2">
        <v>-0.22209999999999999</v>
      </c>
      <c r="N81" s="2">
        <v>64.95</v>
      </c>
      <c r="O81" s="2">
        <v>-0.26750000000000002</v>
      </c>
      <c r="P81" s="2">
        <v>29</v>
      </c>
      <c r="Q81" s="2">
        <v>-0.22699815415751701</v>
      </c>
      <c r="R81" s="2">
        <v>13.835000000000001</v>
      </c>
      <c r="S81" s="2">
        <v>-0.35645807908083299</v>
      </c>
      <c r="T81" s="2">
        <v>13.94</v>
      </c>
      <c r="U81" s="2">
        <v>-0.40355036367239899</v>
      </c>
      <c r="V81" s="2">
        <v>14.3</v>
      </c>
      <c r="W81" s="2">
        <v>-0.32035914923950098</v>
      </c>
      <c r="X81" s="2">
        <v>26.211350769896523</v>
      </c>
      <c r="Y81" s="2">
        <v>550.74343928095107</v>
      </c>
      <c r="Z81" s="2">
        <v>-25.360462609047197</v>
      </c>
      <c r="AA81" s="2">
        <v>3713.6027498894555</v>
      </c>
      <c r="AB81" s="2">
        <v>105.4</v>
      </c>
      <c r="AC81" s="2">
        <v>-2.5878003696857643</v>
      </c>
      <c r="AD81" s="2">
        <v>43.924999999999997</v>
      </c>
      <c r="AE81" s="2">
        <v>13.004888088500129</v>
      </c>
      <c r="AF81" s="2">
        <v>92.289313557272195</v>
      </c>
      <c r="AG81" s="2">
        <v>-3.4031087741993109</v>
      </c>
      <c r="AH81" s="2"/>
      <c r="AI81" s="2">
        <v>0</v>
      </c>
      <c r="AJ81" s="2">
        <v>-25.119718934536301</v>
      </c>
      <c r="AK81">
        <v>115.215410408012</v>
      </c>
    </row>
    <row r="82" spans="1:37" x14ac:dyDescent="0.25">
      <c r="A82" s="1">
        <v>39783</v>
      </c>
      <c r="B82" s="2" t="s">
        <v>104</v>
      </c>
      <c r="C82" s="2">
        <v>-2.33</v>
      </c>
      <c r="D82" s="2">
        <v>87.090558766859303</v>
      </c>
      <c r="E82" s="2">
        <v>-17.775467775468112</v>
      </c>
      <c r="F82" s="2">
        <v>1.1200000000000001</v>
      </c>
      <c r="G82" s="2">
        <v>0.28000000000000003</v>
      </c>
      <c r="H82" s="3">
        <v>-0.13</v>
      </c>
      <c r="I82" s="2">
        <v>107.19</v>
      </c>
      <c r="J82" s="2">
        <v>6.487184581760383</v>
      </c>
      <c r="K82" s="2">
        <v>2.6</v>
      </c>
      <c r="L82" s="2">
        <v>1.67</v>
      </c>
      <c r="M82" s="2">
        <v>0.1263</v>
      </c>
      <c r="N82" s="2">
        <v>69.98</v>
      </c>
      <c r="O82" s="2">
        <v>7.7399999999999997E-2</v>
      </c>
      <c r="P82" s="2">
        <v>25.5</v>
      </c>
      <c r="Q82" s="2">
        <v>-0.12861737782209401</v>
      </c>
      <c r="R82" s="2">
        <v>11.3</v>
      </c>
      <c r="S82" s="2">
        <v>-0.20239888752059401</v>
      </c>
      <c r="T82" s="2">
        <v>13.44</v>
      </c>
      <c r="U82" s="2">
        <v>-3.65270702373744E-2</v>
      </c>
      <c r="V82" s="2">
        <v>12.05</v>
      </c>
      <c r="W82" s="2">
        <v>-0.171194877329198</v>
      </c>
      <c r="X82" s="2">
        <v>23.103543852057168</v>
      </c>
      <c r="Y82" s="2">
        <v>485.44332233628228</v>
      </c>
      <c r="Z82" s="2">
        <v>-12.459552490632168</v>
      </c>
      <c r="AA82" s="2">
        <v>1824.4867652807386</v>
      </c>
      <c r="AB82" s="2">
        <v>105.7</v>
      </c>
      <c r="AC82" s="2">
        <v>0.28462998102466525</v>
      </c>
      <c r="AD82" s="2">
        <v>314.60000000000002</v>
      </c>
      <c r="AE82" s="2">
        <v>616.22083096186691</v>
      </c>
      <c r="AF82" s="2">
        <v>88.810594554533594</v>
      </c>
      <c r="AG82" s="2">
        <v>-3.7693627448857376</v>
      </c>
      <c r="AH82" s="2"/>
      <c r="AI82" s="2">
        <v>0</v>
      </c>
      <c r="AJ82" s="2">
        <v>-20.582694241638201</v>
      </c>
      <c r="AK82">
        <v>102.6548274681</v>
      </c>
    </row>
    <row r="83" spans="1:37" x14ac:dyDescent="0.25">
      <c r="A83" s="1">
        <v>39814</v>
      </c>
      <c r="B83" s="2" t="s">
        <v>105</v>
      </c>
      <c r="C83" s="2">
        <v>-5.47</v>
      </c>
      <c r="D83" s="2">
        <v>86.650151390035802</v>
      </c>
      <c r="E83" s="2">
        <v>-0.50568900126415273</v>
      </c>
      <c r="F83" s="2">
        <v>1.05</v>
      </c>
      <c r="G83" s="2">
        <v>0.48</v>
      </c>
      <c r="H83" s="3">
        <v>-0.44</v>
      </c>
      <c r="I83" s="2">
        <v>101.33</v>
      </c>
      <c r="J83" s="2">
        <v>-5.4669278850639049</v>
      </c>
      <c r="K83" s="2">
        <v>4.66</v>
      </c>
      <c r="L83" s="2">
        <v>1.67</v>
      </c>
      <c r="M83" s="2">
        <v>3.8E-3</v>
      </c>
      <c r="N83" s="2">
        <v>72.510000000000005</v>
      </c>
      <c r="O83" s="2">
        <v>3.6200000000000003E-2</v>
      </c>
      <c r="P83" s="2">
        <v>30.5</v>
      </c>
      <c r="Q83" s="2">
        <v>0.17904823144898499</v>
      </c>
      <c r="R83" s="2">
        <v>14.355</v>
      </c>
      <c r="S83" s="2">
        <v>0.23929558785473201</v>
      </c>
      <c r="T83" s="2">
        <v>16.120000999999998</v>
      </c>
      <c r="U83" s="2">
        <v>0.181825464018216</v>
      </c>
      <c r="V83" s="2">
        <v>15.86</v>
      </c>
      <c r="W83" s="2">
        <v>0.27473555627003798</v>
      </c>
      <c r="X83" s="2">
        <v>27.747959487184826</v>
      </c>
      <c r="Y83" s="2">
        <v>583.03010688605559</v>
      </c>
      <c r="Z83" s="2">
        <v>18.674575706447687</v>
      </c>
      <c r="AA83" s="2">
        <v>-2734.5698209678071</v>
      </c>
      <c r="AB83" s="2">
        <v>111</v>
      </c>
      <c r="AC83" s="2">
        <v>5.0141911069063356</v>
      </c>
      <c r="AD83" s="2">
        <v>28.253</v>
      </c>
      <c r="AE83" s="2">
        <v>-91.019389701207885</v>
      </c>
      <c r="AF83" s="2">
        <v>85.755462422572705</v>
      </c>
      <c r="AG83" s="2">
        <v>-3.4400536864832092</v>
      </c>
      <c r="AH83" s="2"/>
      <c r="AI83" s="2">
        <v>0</v>
      </c>
      <c r="AJ83" s="2">
        <v>9.3084063086300599</v>
      </c>
      <c r="AK83">
        <v>105.60188313475</v>
      </c>
    </row>
    <row r="84" spans="1:37" x14ac:dyDescent="0.25">
      <c r="A84" s="1">
        <v>39845</v>
      </c>
      <c r="B84" s="2" t="s">
        <v>106</v>
      </c>
      <c r="C84" s="2">
        <v>-2.36</v>
      </c>
      <c r="D84" s="2">
        <v>83.787503440682599</v>
      </c>
      <c r="E84" s="2">
        <v>-3.3036848792884959</v>
      </c>
      <c r="F84" s="2">
        <v>0.86</v>
      </c>
      <c r="G84" s="2">
        <v>0.55000000000000004</v>
      </c>
      <c r="H84" s="3">
        <v>0.26</v>
      </c>
      <c r="I84" s="2">
        <v>99.54</v>
      </c>
      <c r="J84" s="2">
        <v>-1.7665054771538458</v>
      </c>
      <c r="K84" s="2">
        <v>-2.84</v>
      </c>
      <c r="L84" s="2">
        <v>1.74</v>
      </c>
      <c r="M84" s="2">
        <v>4.3499999999999997E-2</v>
      </c>
      <c r="N84" s="2">
        <v>75.59</v>
      </c>
      <c r="O84" s="2">
        <v>4.2500000000000003E-2</v>
      </c>
      <c r="P84" s="2">
        <v>32.310001</v>
      </c>
      <c r="Q84" s="2">
        <v>5.7650127173210601E-2</v>
      </c>
      <c r="R84" s="2">
        <v>14.055</v>
      </c>
      <c r="S84" s="2">
        <v>-2.1120109214532098E-2</v>
      </c>
      <c r="T84" s="2">
        <v>14.85</v>
      </c>
      <c r="U84" s="2">
        <v>-8.2060933864511104E-2</v>
      </c>
      <c r="V84" s="2">
        <v>17.600000000000001</v>
      </c>
      <c r="W84" s="2">
        <v>0.104098685837404</v>
      </c>
      <c r="X84" s="2">
        <v>29.187320349518231</v>
      </c>
      <c r="Y84" s="2">
        <v>613.27343767228604</v>
      </c>
      <c r="Z84" s="2">
        <v>4.4218306587916461</v>
      </c>
      <c r="AA84" s="2">
        <v>-647.50090513633199</v>
      </c>
      <c r="AB84" s="2">
        <v>111</v>
      </c>
      <c r="AC84" s="2">
        <v>0</v>
      </c>
      <c r="AD84" s="2">
        <v>28.253</v>
      </c>
      <c r="AE84" s="2">
        <v>0</v>
      </c>
      <c r="AF84" s="2">
        <v>84.525629501096603</v>
      </c>
      <c r="AG84" s="2">
        <v>-1.4341161329361378</v>
      </c>
      <c r="AH84" s="2"/>
      <c r="AI84" s="2">
        <v>0</v>
      </c>
      <c r="AJ84" s="2">
        <v>-3.2908399824727899</v>
      </c>
      <c r="AK84">
        <v>101.86385093666701</v>
      </c>
    </row>
    <row r="85" spans="1:37" x14ac:dyDescent="0.25">
      <c r="A85" s="1">
        <v>39873</v>
      </c>
      <c r="B85" s="2" t="s">
        <v>107</v>
      </c>
      <c r="C85" s="2">
        <v>7.44</v>
      </c>
      <c r="D85" s="2">
        <v>97.550233966419</v>
      </c>
      <c r="E85" s="2">
        <v>16.425755584757017</v>
      </c>
      <c r="F85" s="2">
        <v>0.97</v>
      </c>
      <c r="G85" s="2">
        <v>0.2</v>
      </c>
      <c r="H85" s="3">
        <v>-0.74</v>
      </c>
      <c r="I85" s="2">
        <v>97.4</v>
      </c>
      <c r="J85" s="2">
        <v>-2.1498894916616438</v>
      </c>
      <c r="K85" s="2">
        <v>7.18</v>
      </c>
      <c r="L85" s="2">
        <v>1.49</v>
      </c>
      <c r="M85" s="2">
        <v>-0.14460000000000001</v>
      </c>
      <c r="N85" s="2">
        <v>64.069999999999993</v>
      </c>
      <c r="O85" s="2">
        <v>-0.15240000000000001</v>
      </c>
      <c r="P85" s="2">
        <v>29.120000999999998</v>
      </c>
      <c r="Q85" s="2">
        <v>-0.103951553117433</v>
      </c>
      <c r="R85" s="2">
        <v>12.25</v>
      </c>
      <c r="S85" s="2">
        <v>-0.13745226736775901</v>
      </c>
      <c r="T85" s="2">
        <v>11.9</v>
      </c>
      <c r="U85" s="2">
        <v>-0.221461465131225</v>
      </c>
      <c r="V85" s="2">
        <v>14.545</v>
      </c>
      <c r="W85" s="2">
        <v>-0.19065161009694101</v>
      </c>
      <c r="X85" s="2">
        <v>26.073879643327835</v>
      </c>
      <c r="Y85" s="2">
        <v>547.85494560075426</v>
      </c>
      <c r="Z85" s="2">
        <v>-12.131718998263638</v>
      </c>
      <c r="AA85" s="2">
        <v>1776.4811993912851</v>
      </c>
      <c r="AB85" s="2">
        <v>108.3</v>
      </c>
      <c r="AC85" s="2">
        <v>-2.4324324324324351</v>
      </c>
      <c r="AD85" s="2">
        <v>42.716999999999999</v>
      </c>
      <c r="AE85" s="2">
        <v>51.194563409195482</v>
      </c>
      <c r="AF85" s="2">
        <v>83.913378168872597</v>
      </c>
      <c r="AG85" s="2">
        <v>-0.72433809228958435</v>
      </c>
      <c r="AH85" s="2"/>
      <c r="AI85" s="2">
        <v>0</v>
      </c>
      <c r="AJ85" s="2">
        <v>5.6514189135080697</v>
      </c>
      <c r="AK85">
        <v>101.84490096316</v>
      </c>
    </row>
    <row r="86" spans="1:37" x14ac:dyDescent="0.25">
      <c r="A86" s="1">
        <v>39904</v>
      </c>
      <c r="B86" s="2" t="s">
        <v>108</v>
      </c>
      <c r="C86" s="2">
        <v>-1</v>
      </c>
      <c r="D86" s="2">
        <v>93.806771263418696</v>
      </c>
      <c r="E86" s="2">
        <v>-3.8374717832957388</v>
      </c>
      <c r="F86" s="2">
        <v>0.84</v>
      </c>
      <c r="G86" s="2">
        <v>0.48</v>
      </c>
      <c r="H86" s="3">
        <v>-0.15</v>
      </c>
      <c r="I86" s="2">
        <v>95.38</v>
      </c>
      <c r="J86" s="2">
        <v>-2.0739219712525769</v>
      </c>
      <c r="K86" s="2">
        <v>15.54</v>
      </c>
      <c r="L86" s="2">
        <v>1.31</v>
      </c>
      <c r="M86" s="2">
        <v>-0.11899999999999999</v>
      </c>
      <c r="N86" s="2">
        <v>59.78</v>
      </c>
      <c r="O86" s="2">
        <v>-6.7000000000000004E-2</v>
      </c>
      <c r="P86" s="2">
        <v>31.5</v>
      </c>
      <c r="Q86" s="2">
        <v>7.85622881624434E-2</v>
      </c>
      <c r="R86" s="2">
        <v>14.994999999999999</v>
      </c>
      <c r="S86" s="2">
        <v>0.20219087521023599</v>
      </c>
      <c r="T86" s="2">
        <v>13.42</v>
      </c>
      <c r="U86" s="2">
        <v>0.120207731426052</v>
      </c>
      <c r="V86" s="2">
        <v>17.75</v>
      </c>
      <c r="W86" s="2">
        <v>0.19913822397426001</v>
      </c>
      <c r="X86" s="2">
        <v>28.42991540998154</v>
      </c>
      <c r="Y86" s="2">
        <v>597.35911852899733</v>
      </c>
      <c r="Z86" s="2">
        <v>9.3515749315692211</v>
      </c>
      <c r="AA86" s="2">
        <v>-1369.3770069195714</v>
      </c>
      <c r="AB86" s="2">
        <v>107.3</v>
      </c>
      <c r="AC86" s="2">
        <v>-0.92336103416435833</v>
      </c>
      <c r="AD86" s="2">
        <v>33.087000000000003</v>
      </c>
      <c r="AE86" s="2">
        <v>-22.543717957721739</v>
      </c>
      <c r="AF86" s="2">
        <v>84.002402984366299</v>
      </c>
      <c r="AG86" s="2">
        <v>0.10609132588434475</v>
      </c>
      <c r="AH86" s="2"/>
      <c r="AI86" s="2">
        <v>0</v>
      </c>
      <c r="AJ86" s="2">
        <v>10.2735695692501</v>
      </c>
      <c r="AK86">
        <v>104.09581299348</v>
      </c>
    </row>
    <row r="87" spans="1:37" x14ac:dyDescent="0.25">
      <c r="A87" s="1">
        <v>39934</v>
      </c>
      <c r="B87" s="2" t="s">
        <v>109</v>
      </c>
      <c r="C87" s="2">
        <v>3.38</v>
      </c>
      <c r="D87" s="2">
        <v>100.522983759978</v>
      </c>
      <c r="E87" s="2">
        <v>7.1596244131455267</v>
      </c>
      <c r="F87" s="2">
        <v>0.77</v>
      </c>
      <c r="G87" s="2">
        <v>0.47</v>
      </c>
      <c r="H87" s="3">
        <v>-7.0000000000000007E-2</v>
      </c>
      <c r="I87" s="2">
        <v>89.91</v>
      </c>
      <c r="J87" s="2">
        <v>-5.7349549171734102</v>
      </c>
      <c r="K87" s="2">
        <v>12.49</v>
      </c>
      <c r="L87" s="2">
        <v>1.3</v>
      </c>
      <c r="M87" s="2">
        <v>-1.18E-2</v>
      </c>
      <c r="N87" s="2">
        <v>62.69</v>
      </c>
      <c r="O87" s="2">
        <v>4.87E-2</v>
      </c>
      <c r="P87" s="2">
        <v>40</v>
      </c>
      <c r="Q87" s="2">
        <v>0.23889190828234899</v>
      </c>
      <c r="R87" s="2">
        <v>17.094999000000001</v>
      </c>
      <c r="S87" s="2">
        <v>0.13106915239365399</v>
      </c>
      <c r="T87" s="2">
        <v>17.100000000000001</v>
      </c>
      <c r="U87" s="2">
        <v>0.242332331965078</v>
      </c>
      <c r="V87" s="2">
        <v>21.4</v>
      </c>
      <c r="W87" s="2">
        <v>0.187005406106381</v>
      </c>
      <c r="X87" s="2">
        <v>35.978069296003447</v>
      </c>
      <c r="Y87" s="2">
        <v>755.95820286859441</v>
      </c>
      <c r="Z87" s="2">
        <v>23.271267093839192</v>
      </c>
      <c r="AA87" s="2">
        <v>-3407.6760666922269</v>
      </c>
      <c r="AB87" s="2">
        <v>108.9</v>
      </c>
      <c r="AC87" s="2">
        <v>1.4911463187325336</v>
      </c>
      <c r="AD87" s="2">
        <v>29.878</v>
      </c>
      <c r="AE87" s="2">
        <v>-9.6986731949103966</v>
      </c>
      <c r="AF87" s="2">
        <v>84.634679005618807</v>
      </c>
      <c r="AG87" s="2">
        <v>0.75268801699658661</v>
      </c>
      <c r="AH87" s="2"/>
      <c r="AI87" s="2">
        <v>1</v>
      </c>
      <c r="AJ87" s="2">
        <v>14.201732353458</v>
      </c>
      <c r="AK87">
        <v>112.61627016096899</v>
      </c>
    </row>
    <row r="88" spans="1:37" x14ac:dyDescent="0.25">
      <c r="A88" s="1">
        <v>39965</v>
      </c>
      <c r="B88" s="2" t="s">
        <v>110</v>
      </c>
      <c r="C88" s="2">
        <v>2.75</v>
      </c>
      <c r="D88" s="2">
        <v>101.51390035783101</v>
      </c>
      <c r="E88" s="2">
        <v>0.98576122672506916</v>
      </c>
      <c r="F88" s="2">
        <v>0.76</v>
      </c>
      <c r="G88" s="2">
        <v>0.36</v>
      </c>
      <c r="H88" s="3">
        <v>-0.1</v>
      </c>
      <c r="I88" s="2">
        <v>87.38</v>
      </c>
      <c r="J88" s="2">
        <v>-2.8139250361472596</v>
      </c>
      <c r="K88" s="2">
        <v>-3.26</v>
      </c>
      <c r="L88" s="2">
        <v>1.4</v>
      </c>
      <c r="M88" s="2">
        <v>7.9699999999999993E-2</v>
      </c>
      <c r="N88" s="2">
        <v>71.66</v>
      </c>
      <c r="O88" s="2">
        <v>0.1431</v>
      </c>
      <c r="P88" s="2">
        <v>39.900002000000001</v>
      </c>
      <c r="Q88" s="2">
        <v>-2.5030800928065298E-3</v>
      </c>
      <c r="R88" s="2">
        <v>20.379999000000002</v>
      </c>
      <c r="S88" s="2">
        <v>0.175768014132238</v>
      </c>
      <c r="T88" s="2">
        <v>21.5</v>
      </c>
      <c r="U88" s="2">
        <v>0.22897447162500301</v>
      </c>
      <c r="V88" s="2">
        <v>25.225000000000001</v>
      </c>
      <c r="W88" s="2">
        <v>0.164444644211867</v>
      </c>
      <c r="X88" s="2">
        <v>36.646896386139673</v>
      </c>
      <c r="Y88" s="2">
        <v>770.01135621958247</v>
      </c>
      <c r="Z88" s="2">
        <v>3.5194846498136814</v>
      </c>
      <c r="AA88" s="2">
        <v>-515.36788091078358</v>
      </c>
      <c r="AB88" s="2">
        <v>110.7</v>
      </c>
      <c r="AC88" s="2">
        <v>1.6528925619834682</v>
      </c>
      <c r="AD88" s="2">
        <v>44.5</v>
      </c>
      <c r="AE88" s="2">
        <v>48.939018675948859</v>
      </c>
      <c r="AF88" s="2">
        <v>85.150660457904806</v>
      </c>
      <c r="AG88" s="2">
        <v>0.60965724493590079</v>
      </c>
      <c r="AH88" s="2"/>
      <c r="AI88" s="2">
        <v>0</v>
      </c>
      <c r="AJ88" s="2">
        <v>20.585500071275501</v>
      </c>
      <c r="AK88">
        <v>121.697105071694</v>
      </c>
    </row>
    <row r="89" spans="1:37" x14ac:dyDescent="0.25">
      <c r="A89" s="1">
        <v>39995</v>
      </c>
      <c r="B89" s="2" t="s">
        <v>111</v>
      </c>
      <c r="C89" s="2">
        <v>3.53</v>
      </c>
      <c r="D89" s="2">
        <v>107.569501789155</v>
      </c>
      <c r="E89" s="2">
        <v>5.9652928416486066</v>
      </c>
      <c r="F89" s="2">
        <v>0.79</v>
      </c>
      <c r="G89" s="2">
        <v>0.24</v>
      </c>
      <c r="H89" s="3">
        <v>-0.43</v>
      </c>
      <c r="I89" s="2">
        <v>86.38</v>
      </c>
      <c r="J89" s="2">
        <v>-1.1444266422522318</v>
      </c>
      <c r="K89" s="2">
        <v>6.41</v>
      </c>
      <c r="L89" s="2">
        <v>1.63</v>
      </c>
      <c r="M89" s="2">
        <v>0.15859999999999999</v>
      </c>
      <c r="N89" s="2">
        <v>83.95</v>
      </c>
      <c r="O89" s="2">
        <v>0.17150000000000001</v>
      </c>
      <c r="P89" s="2">
        <v>34.630001</v>
      </c>
      <c r="Q89" s="2">
        <v>-0.14165598673010299</v>
      </c>
      <c r="R89" s="2">
        <v>21.35</v>
      </c>
      <c r="S89" s="2">
        <v>4.6497760947769501E-2</v>
      </c>
      <c r="T89" s="2">
        <v>20.59</v>
      </c>
      <c r="U89" s="2">
        <v>-4.3247414093919002E-2</v>
      </c>
      <c r="V89" s="2">
        <v>21.780000999999999</v>
      </c>
      <c r="W89" s="2">
        <v>-0.146843402821177</v>
      </c>
      <c r="X89" s="2">
        <v>32.107130944995262</v>
      </c>
      <c r="Y89" s="2">
        <v>674.62344376387705</v>
      </c>
      <c r="Z89" s="2">
        <v>-12.624806964522191</v>
      </c>
      <c r="AA89" s="2">
        <v>1848.6854353968979</v>
      </c>
      <c r="AB89" s="2">
        <v>110.8</v>
      </c>
      <c r="AC89" s="2">
        <v>9.0334236675694957E-2</v>
      </c>
      <c r="AD89" s="2">
        <v>47.298000000000002</v>
      </c>
      <c r="AE89" s="2">
        <v>6.2876404494382063</v>
      </c>
      <c r="AF89" s="2">
        <v>85.959507970607206</v>
      </c>
      <c r="AG89" s="2">
        <v>0.9499016312413251</v>
      </c>
      <c r="AH89" s="2"/>
      <c r="AI89" s="2">
        <v>0</v>
      </c>
      <c r="AJ89" s="2">
        <v>-6.1281435675794302</v>
      </c>
      <c r="AK89">
        <v>117.232057802688</v>
      </c>
    </row>
    <row r="90" spans="1:37" x14ac:dyDescent="0.25">
      <c r="A90" s="1">
        <v>40026</v>
      </c>
      <c r="B90" s="2" t="s">
        <v>112</v>
      </c>
      <c r="C90" s="2">
        <v>-0.42</v>
      </c>
      <c r="D90" s="2">
        <v>109.661436829067</v>
      </c>
      <c r="E90" s="2">
        <v>1.9447287615149185</v>
      </c>
      <c r="F90" s="2">
        <v>0.69</v>
      </c>
      <c r="G90" s="2">
        <v>0.15</v>
      </c>
      <c r="H90" s="3">
        <v>-0.36</v>
      </c>
      <c r="I90" s="2">
        <v>82.86</v>
      </c>
      <c r="J90" s="2">
        <v>-4.0750173651308126</v>
      </c>
      <c r="K90" s="2">
        <v>3.15</v>
      </c>
      <c r="L90" s="2">
        <v>1.8</v>
      </c>
      <c r="M90" s="2">
        <v>0.1079</v>
      </c>
      <c r="N90" s="2">
        <v>97.67</v>
      </c>
      <c r="O90" s="2">
        <v>0.16339999999999999</v>
      </c>
      <c r="P90" s="2">
        <v>38.080002</v>
      </c>
      <c r="Q90" s="2">
        <v>9.4968875153144894E-2</v>
      </c>
      <c r="R90" s="2">
        <v>22.774999999999999</v>
      </c>
      <c r="S90" s="2">
        <v>6.4611703471388393E-2</v>
      </c>
      <c r="T90" s="2">
        <v>22.5</v>
      </c>
      <c r="U90" s="2">
        <v>8.8709788170676304E-2</v>
      </c>
      <c r="V90" s="2">
        <v>24.655000999999999</v>
      </c>
      <c r="W90" s="2">
        <v>0.123987596817317</v>
      </c>
      <c r="X90" s="2">
        <v>35.309075233885856</v>
      </c>
      <c r="Y90" s="2">
        <v>741.9015411626159</v>
      </c>
      <c r="Z90" s="2">
        <v>9.5012476806716357</v>
      </c>
      <c r="AA90" s="2">
        <v>-1391.2940019373184</v>
      </c>
      <c r="AB90" s="2">
        <v>112.3</v>
      </c>
      <c r="AC90" s="2">
        <v>1.3537906137184115</v>
      </c>
      <c r="AD90" s="2">
        <v>38.244</v>
      </c>
      <c r="AE90" s="2">
        <v>-19.142458454902957</v>
      </c>
      <c r="AF90" s="2">
        <v>86.420954168052305</v>
      </c>
      <c r="AG90" s="2">
        <v>0.53681809998596641</v>
      </c>
      <c r="AH90" s="2"/>
      <c r="AI90" s="2">
        <v>0</v>
      </c>
      <c r="AJ90" s="2">
        <v>9.78107283869174</v>
      </c>
      <c r="AK90">
        <v>123.842694159551</v>
      </c>
    </row>
    <row r="91" spans="1:37" x14ac:dyDescent="0.25">
      <c r="A91" s="1">
        <v>40057</v>
      </c>
      <c r="B91" s="2" t="s">
        <v>113</v>
      </c>
      <c r="C91" s="2">
        <v>-0.38</v>
      </c>
      <c r="D91" s="2">
        <v>109.441233140655</v>
      </c>
      <c r="E91" s="2">
        <v>-0.20080321285160441</v>
      </c>
      <c r="F91" s="2">
        <v>0.69</v>
      </c>
      <c r="G91" s="2">
        <v>0.24</v>
      </c>
      <c r="H91" s="3">
        <v>0.42</v>
      </c>
      <c r="I91" s="2">
        <v>82.13</v>
      </c>
      <c r="J91" s="2">
        <v>-0.88100410330678747</v>
      </c>
      <c r="K91" s="2">
        <v>8.9</v>
      </c>
      <c r="L91" s="2">
        <v>1.47</v>
      </c>
      <c r="M91" s="2">
        <v>-0.1837</v>
      </c>
      <c r="N91" s="2">
        <v>80.709999999999994</v>
      </c>
      <c r="O91" s="2">
        <v>-0.1736</v>
      </c>
      <c r="P91" s="2">
        <v>36.560001</v>
      </c>
      <c r="Q91" s="2">
        <v>-4.07344885059251E-2</v>
      </c>
      <c r="R91" s="2">
        <v>21.825001</v>
      </c>
      <c r="S91" s="2">
        <v>-4.2607295601342299E-2</v>
      </c>
      <c r="T91" s="2">
        <v>21.700001</v>
      </c>
      <c r="U91" s="2">
        <v>-3.6203002581012299E-2</v>
      </c>
      <c r="V91" s="2">
        <v>24.299999</v>
      </c>
      <c r="W91" s="2">
        <v>-1.4503451041574199E-2</v>
      </c>
      <c r="X91" s="2">
        <v>33.943553352103727</v>
      </c>
      <c r="Y91" s="2">
        <v>713.20968837760756</v>
      </c>
      <c r="Z91" s="2">
        <v>-3.8868167591403808</v>
      </c>
      <c r="AA91" s="2">
        <v>569.15733863272919</v>
      </c>
      <c r="AB91" s="2">
        <v>113.9</v>
      </c>
      <c r="AC91" s="2">
        <v>1.424755120213721</v>
      </c>
      <c r="AD91" s="2">
        <v>41.790999999999997</v>
      </c>
      <c r="AE91" s="2">
        <v>9.2746574626085057</v>
      </c>
      <c r="AF91" s="2">
        <v>87.869791470980104</v>
      </c>
      <c r="AG91" s="2">
        <v>1.6764884360226131</v>
      </c>
      <c r="AH91" s="2"/>
      <c r="AI91" s="2">
        <v>0</v>
      </c>
      <c r="AJ91" s="2">
        <v>-4.7895381802886599</v>
      </c>
      <c r="AK91">
        <v>120.240335104267</v>
      </c>
    </row>
    <row r="92" spans="1:37" x14ac:dyDescent="0.25">
      <c r="A92" s="1">
        <v>40087</v>
      </c>
      <c r="B92" s="2" t="s">
        <v>114</v>
      </c>
      <c r="C92" s="2">
        <v>6.62</v>
      </c>
      <c r="D92" s="2">
        <v>116.26754748142</v>
      </c>
      <c r="E92" s="2">
        <v>6.2374245472835135</v>
      </c>
      <c r="F92" s="2">
        <v>0.69</v>
      </c>
      <c r="G92" s="2">
        <v>0.28000000000000003</v>
      </c>
      <c r="H92" s="3">
        <v>0.05</v>
      </c>
      <c r="I92" s="2">
        <v>79.150000000000006</v>
      </c>
      <c r="J92" s="2">
        <v>-3.6283940094971268</v>
      </c>
      <c r="K92" s="2">
        <v>0.05</v>
      </c>
      <c r="L92" s="2">
        <v>1.51</v>
      </c>
      <c r="M92" s="2">
        <v>2.5700000000000001E-2</v>
      </c>
      <c r="N92" s="2">
        <v>86.79</v>
      </c>
      <c r="O92" s="2">
        <v>7.5300000000000006E-2</v>
      </c>
      <c r="P92" s="2">
        <v>40.049999</v>
      </c>
      <c r="Q92" s="2">
        <v>9.1173874607332506E-2</v>
      </c>
      <c r="R92" s="2">
        <v>22.92</v>
      </c>
      <c r="S92" s="2">
        <v>4.8953744301859101E-2</v>
      </c>
      <c r="T92" s="2">
        <v>23.110001</v>
      </c>
      <c r="U92" s="2">
        <v>6.2953160928237398E-2</v>
      </c>
      <c r="V92" s="2">
        <v>26.459999</v>
      </c>
      <c r="W92" s="2">
        <v>8.5157811699675498E-2</v>
      </c>
      <c r="X92" s="2">
        <v>37.078286117083984</v>
      </c>
      <c r="Y92" s="2">
        <v>779.07556150134997</v>
      </c>
      <c r="Z92" s="2">
        <v>8.6716390168261963</v>
      </c>
      <c r="AA92" s="2">
        <v>-1269.8121085317355</v>
      </c>
      <c r="AB92" s="2">
        <v>116.1</v>
      </c>
      <c r="AC92" s="2">
        <v>1.9315188762071893</v>
      </c>
      <c r="AD92" s="2">
        <v>42.7</v>
      </c>
      <c r="AE92" s="2">
        <v>2.175109473331593</v>
      </c>
      <c r="AF92" s="2">
        <v>88.365714942433598</v>
      </c>
      <c r="AG92" s="2">
        <v>0.56438448658123663</v>
      </c>
      <c r="AH92" s="2"/>
      <c r="AI92" s="2">
        <v>0</v>
      </c>
      <c r="AJ92" s="2">
        <v>7.90372026399276</v>
      </c>
      <c r="AK92">
        <v>127.659984705407</v>
      </c>
    </row>
    <row r="93" spans="1:37" x14ac:dyDescent="0.25">
      <c r="A93" s="1">
        <v>40118</v>
      </c>
      <c r="B93" s="2" t="s">
        <v>115</v>
      </c>
      <c r="C93" s="2">
        <v>1.04</v>
      </c>
      <c r="D93" s="2">
        <v>111.643270024773</v>
      </c>
      <c r="E93" s="2">
        <v>-3.9772727272723891</v>
      </c>
      <c r="F93" s="2">
        <v>0.66</v>
      </c>
      <c r="G93" s="2">
        <v>0.41</v>
      </c>
      <c r="H93" s="3">
        <v>0.1</v>
      </c>
      <c r="I93" s="2">
        <v>79.27</v>
      </c>
      <c r="J93" s="2">
        <v>0.15161086544534469</v>
      </c>
      <c r="K93" s="2">
        <v>8.93</v>
      </c>
      <c r="L93" s="2">
        <v>1.71</v>
      </c>
      <c r="M93" s="2">
        <v>0.13500000000000001</v>
      </c>
      <c r="N93" s="2">
        <v>99.26</v>
      </c>
      <c r="O93" s="2">
        <v>0.14369999999999999</v>
      </c>
      <c r="P93" s="2">
        <v>46.5</v>
      </c>
      <c r="Q93" s="2">
        <v>0.14932366404773201</v>
      </c>
      <c r="R93" s="2">
        <v>22.954999999999998</v>
      </c>
      <c r="S93" s="2">
        <v>1.52588585464635E-3</v>
      </c>
      <c r="T93" s="2">
        <v>26.610001</v>
      </c>
      <c r="U93" s="2">
        <v>0.14102165501185501</v>
      </c>
      <c r="V93" s="2">
        <v>29.299999</v>
      </c>
      <c r="W93" s="2">
        <v>0.101953360999414</v>
      </c>
      <c r="X93" s="2">
        <v>42.826744248226582</v>
      </c>
      <c r="Y93" s="2">
        <v>899.86008838441535</v>
      </c>
      <c r="Z93" s="2">
        <v>14.094868331923799</v>
      </c>
      <c r="AA93" s="2">
        <v>-2063.9505912675686</v>
      </c>
      <c r="AB93" s="2">
        <v>119.2</v>
      </c>
      <c r="AC93" s="2">
        <v>2.6701119724375615</v>
      </c>
      <c r="AD93" s="2">
        <v>65.5</v>
      </c>
      <c r="AE93" s="2">
        <v>53.395784543325519</v>
      </c>
      <c r="AF93" s="2">
        <v>89.062748973755703</v>
      </c>
      <c r="AG93" s="2">
        <v>0.78880596595205699</v>
      </c>
      <c r="AH93" s="2"/>
      <c r="AI93" s="2">
        <v>0</v>
      </c>
      <c r="AJ93" s="2">
        <v>5.9362082115578696</v>
      </c>
      <c r="AK93">
        <v>132.47824915125801</v>
      </c>
    </row>
    <row r="94" spans="1:37" x14ac:dyDescent="0.25">
      <c r="A94" s="1">
        <v>40148</v>
      </c>
      <c r="B94" s="2" t="s">
        <v>116</v>
      </c>
      <c r="C94" s="2">
        <v>2.78</v>
      </c>
      <c r="D94" s="2">
        <v>103.60583539774299</v>
      </c>
      <c r="E94" s="2">
        <v>-7.1992110453648923</v>
      </c>
      <c r="F94" s="2">
        <v>0.73</v>
      </c>
      <c r="G94" s="2">
        <v>0.37</v>
      </c>
      <c r="H94" s="3">
        <v>-0.26</v>
      </c>
      <c r="I94" s="2">
        <v>79.87</v>
      </c>
      <c r="J94" s="2">
        <v>0.75690677431564091</v>
      </c>
      <c r="K94" s="2">
        <v>2.2999999999999998</v>
      </c>
      <c r="L94" s="2">
        <v>1.84</v>
      </c>
      <c r="M94" s="2">
        <v>7.2400000000000006E-2</v>
      </c>
      <c r="N94" s="2">
        <v>105.07</v>
      </c>
      <c r="O94" s="2">
        <v>5.8500000000000003E-2</v>
      </c>
      <c r="P94" s="2">
        <v>49.900002000000001</v>
      </c>
      <c r="Q94" s="2">
        <v>7.0568730244321795E-2</v>
      </c>
      <c r="R94" s="2">
        <v>25.780000999999999</v>
      </c>
      <c r="S94" s="2">
        <v>0.116063258599615</v>
      </c>
      <c r="T94" s="2">
        <v>28.049999</v>
      </c>
      <c r="U94" s="2">
        <v>5.27014737486265E-2</v>
      </c>
      <c r="V94" s="2">
        <v>29.855</v>
      </c>
      <c r="W94" s="2">
        <v>1.8764848105627601E-2</v>
      </c>
      <c r="X94" s="2">
        <v>45.857032669366276</v>
      </c>
      <c r="Y94" s="2">
        <v>963.53141466296961</v>
      </c>
      <c r="Z94" s="2">
        <v>6.7403489903521798</v>
      </c>
      <c r="AA94" s="2">
        <v>-987.00796320871598</v>
      </c>
      <c r="AB94" s="2">
        <v>118.5</v>
      </c>
      <c r="AC94" s="2">
        <v>-0.58724832214765332</v>
      </c>
      <c r="AD94" s="2">
        <v>284.3</v>
      </c>
      <c r="AE94" s="2">
        <v>334.04580152671758</v>
      </c>
      <c r="AF94" s="2">
        <v>89.126611473422699</v>
      </c>
      <c r="AG94" s="2">
        <v>7.1705062332866651E-2</v>
      </c>
      <c r="AH94" s="2"/>
      <c r="AI94" s="2">
        <v>0</v>
      </c>
      <c r="AJ94" s="2">
        <v>-2.7809465182691602</v>
      </c>
      <c r="AK94">
        <v>135.061225682328</v>
      </c>
    </row>
    <row r="95" spans="1:37" x14ac:dyDescent="0.25">
      <c r="A95" s="1">
        <v>40179</v>
      </c>
      <c r="B95" s="2" t="s">
        <v>117</v>
      </c>
      <c r="C95" s="2">
        <v>-7.83</v>
      </c>
      <c r="D95" s="2">
        <v>100.412881915772</v>
      </c>
      <c r="E95" s="2">
        <v>-3.0818278427206676</v>
      </c>
      <c r="F95" s="2">
        <v>0.66</v>
      </c>
      <c r="G95" s="2">
        <v>0.75</v>
      </c>
      <c r="H95" s="3">
        <v>0.63</v>
      </c>
      <c r="I95" s="2">
        <v>79.59</v>
      </c>
      <c r="J95" s="2">
        <v>-0.35056967572305137</v>
      </c>
      <c r="K95" s="2">
        <v>-4.6500000000000004</v>
      </c>
      <c r="L95" s="2">
        <v>2.23</v>
      </c>
      <c r="M95" s="2">
        <v>0.21390000000000001</v>
      </c>
      <c r="N95" s="2">
        <v>125.72</v>
      </c>
      <c r="O95" s="2">
        <v>0.19650000000000001</v>
      </c>
      <c r="P95" s="2">
        <v>51.490001999999997</v>
      </c>
      <c r="Q95" s="2">
        <v>3.1366610062910402E-2</v>
      </c>
      <c r="R95" s="2">
        <v>25.5</v>
      </c>
      <c r="S95" s="2">
        <v>-1.09205841364196E-2</v>
      </c>
      <c r="T95" s="2">
        <v>29.6</v>
      </c>
      <c r="U95" s="2">
        <v>5.3785765011933898E-2</v>
      </c>
      <c r="V95" s="2">
        <v>28.105</v>
      </c>
      <c r="W95" s="2">
        <v>-6.0404833544917401E-2</v>
      </c>
      <c r="X95" s="2">
        <v>47.191532067211881</v>
      </c>
      <c r="Y95" s="2">
        <v>991.57143421556543</v>
      </c>
      <c r="Z95" s="2">
        <v>2.6914309688254874</v>
      </c>
      <c r="AA95" s="2">
        <v>-394.11368794993308</v>
      </c>
      <c r="AB95" s="2">
        <v>112.8</v>
      </c>
      <c r="AC95" s="2">
        <v>-4.8101265822784836</v>
      </c>
      <c r="AD95" s="2">
        <v>30.5</v>
      </c>
      <c r="AE95" s="2">
        <v>-89.271895884628918</v>
      </c>
      <c r="AF95" s="2">
        <v>90.235143659069294</v>
      </c>
      <c r="AG95" s="2">
        <v>1.2437723899972977</v>
      </c>
      <c r="AH95" s="2"/>
      <c r="AI95" s="2">
        <v>0</v>
      </c>
      <c r="AJ95" s="2">
        <v>1.65276967314151</v>
      </c>
      <c r="AK95">
        <v>140.84258685654501</v>
      </c>
    </row>
    <row r="96" spans="1:37" x14ac:dyDescent="0.25">
      <c r="A96" s="1">
        <v>40210</v>
      </c>
      <c r="B96" s="2" t="s">
        <v>118</v>
      </c>
      <c r="C96" s="2">
        <v>-1.1200000000000001</v>
      </c>
      <c r="D96" s="2">
        <v>97.990641343242501</v>
      </c>
      <c r="E96" s="2">
        <v>-2.4122807017543018</v>
      </c>
      <c r="F96" s="2">
        <v>0.59</v>
      </c>
      <c r="G96" s="2">
        <v>0.78</v>
      </c>
      <c r="H96" s="3">
        <v>1.18</v>
      </c>
      <c r="I96" s="2">
        <v>81.53</v>
      </c>
      <c r="J96" s="2">
        <v>2.4374921472546776</v>
      </c>
      <c r="K96" s="2">
        <v>1.68</v>
      </c>
      <c r="L96" s="2">
        <v>2.35</v>
      </c>
      <c r="M96" s="2">
        <v>5.6599999999999998E-2</v>
      </c>
      <c r="N96" s="2">
        <v>127.49</v>
      </c>
      <c r="O96" s="2">
        <v>1.41E-2</v>
      </c>
      <c r="P96" s="2">
        <v>50.389999000000003</v>
      </c>
      <c r="Q96" s="2">
        <v>-2.1594930053243599E-2</v>
      </c>
      <c r="R96" s="2">
        <v>25.204999999999998</v>
      </c>
      <c r="S96" s="2">
        <v>-1.1636064629786299E-2</v>
      </c>
      <c r="T96" s="2">
        <v>26</v>
      </c>
      <c r="U96" s="2">
        <v>-0.129677823308533</v>
      </c>
      <c r="V96" s="2">
        <v>28.125</v>
      </c>
      <c r="W96" s="2">
        <v>7.1136407054584198E-4</v>
      </c>
      <c r="X96" s="2">
        <v>45.940742022781926</v>
      </c>
      <c r="Y96" s="2">
        <v>965.29028537531258</v>
      </c>
      <c r="Z96" s="2">
        <v>-3.0419145144667761</v>
      </c>
      <c r="AA96" s="2">
        <v>445.43596384643712</v>
      </c>
      <c r="AB96" s="2">
        <v>112.8</v>
      </c>
      <c r="AC96" s="2">
        <v>0</v>
      </c>
      <c r="AD96" s="2">
        <v>30.5</v>
      </c>
      <c r="AE96" s="2">
        <v>0</v>
      </c>
      <c r="AF96" s="2">
        <v>90.483486305099106</v>
      </c>
      <c r="AG96" s="2">
        <v>0.27521721134296845</v>
      </c>
      <c r="AH96" s="2"/>
      <c r="AI96" s="2">
        <v>0</v>
      </c>
      <c r="AJ96" s="2">
        <v>-4.1196096810035998</v>
      </c>
      <c r="AK96">
        <v>137.586370727298</v>
      </c>
    </row>
    <row r="97" spans="1:37" x14ac:dyDescent="0.25">
      <c r="A97" s="1">
        <v>40238</v>
      </c>
      <c r="B97" s="2" t="s">
        <v>119</v>
      </c>
      <c r="C97" s="2">
        <v>9.07</v>
      </c>
      <c r="D97" s="2">
        <v>115.71703826039101</v>
      </c>
      <c r="E97" s="2">
        <v>18.089887640449582</v>
      </c>
      <c r="F97" s="2">
        <v>0.76</v>
      </c>
      <c r="G97" s="2">
        <v>0.52</v>
      </c>
      <c r="H97" s="3">
        <v>0.94</v>
      </c>
      <c r="I97" s="2">
        <v>78.75</v>
      </c>
      <c r="J97" s="2">
        <v>-3.4097878081687738</v>
      </c>
      <c r="K97" s="2">
        <v>5.82</v>
      </c>
      <c r="L97" s="2">
        <v>2.5</v>
      </c>
      <c r="M97" s="2">
        <v>0.06</v>
      </c>
      <c r="N97" s="2">
        <v>139.69</v>
      </c>
      <c r="O97" s="2">
        <v>9.5699999999999993E-2</v>
      </c>
      <c r="P97" s="2">
        <v>50.970001000000003</v>
      </c>
      <c r="Q97" s="2">
        <v>1.1444521124035E-2</v>
      </c>
      <c r="R97" s="2">
        <v>26</v>
      </c>
      <c r="S97" s="2">
        <v>3.1054150486888001E-2</v>
      </c>
      <c r="T97" s="2">
        <v>27.16</v>
      </c>
      <c r="U97" s="2">
        <v>4.36487646690134E-2</v>
      </c>
      <c r="V97" s="2">
        <v>30.049999</v>
      </c>
      <c r="W97" s="2">
        <v>6.6203767178761599E-2</v>
      </c>
      <c r="X97" s="2">
        <v>46.660231999695995</v>
      </c>
      <c r="Y97" s="2">
        <v>980.40794901243123</v>
      </c>
      <c r="Z97" s="2">
        <v>1.831039967320601</v>
      </c>
      <c r="AA97" s="2">
        <v>-268.12425162045389</v>
      </c>
      <c r="AB97" s="2">
        <v>118.1</v>
      </c>
      <c r="AC97" s="2">
        <v>4.698581560283686</v>
      </c>
      <c r="AD97" s="2">
        <v>50.2</v>
      </c>
      <c r="AE97" s="2">
        <v>64.590163934426243</v>
      </c>
      <c r="AF97" s="2">
        <v>91.481723356042494</v>
      </c>
      <c r="AG97" s="2">
        <v>1.1032256732211401</v>
      </c>
      <c r="AH97" s="2"/>
      <c r="AI97" s="2">
        <v>0</v>
      </c>
      <c r="AJ97" s="2">
        <v>5.1857846152209204</v>
      </c>
      <c r="AK97">
        <v>142.17799112397799</v>
      </c>
    </row>
    <row r="98" spans="1:37" x14ac:dyDescent="0.25">
      <c r="A98" s="1">
        <v>40269</v>
      </c>
      <c r="B98" s="2" t="s">
        <v>120</v>
      </c>
      <c r="C98" s="2">
        <v>-1.47</v>
      </c>
      <c r="D98" s="2">
        <v>109.331131296449</v>
      </c>
      <c r="E98" s="2">
        <v>-5.5185537583257078</v>
      </c>
      <c r="F98" s="2">
        <v>0.67</v>
      </c>
      <c r="G98" s="2">
        <v>0.56999999999999995</v>
      </c>
      <c r="H98" s="3">
        <v>0.77</v>
      </c>
      <c r="I98" s="2">
        <v>77.180000000000007</v>
      </c>
      <c r="J98" s="2">
        <v>-1.993650793650785</v>
      </c>
      <c r="K98" s="2">
        <v>-4.04</v>
      </c>
      <c r="L98" s="2">
        <v>3.03</v>
      </c>
      <c r="M98" s="2">
        <v>0.21529999999999999</v>
      </c>
      <c r="N98" s="2">
        <v>172.47</v>
      </c>
      <c r="O98" s="2">
        <v>0.23469999999999999</v>
      </c>
      <c r="P98" s="2">
        <v>57.73</v>
      </c>
      <c r="Q98" s="2">
        <v>0.124539725101508</v>
      </c>
      <c r="R98" s="2">
        <v>31.450001</v>
      </c>
      <c r="S98" s="2">
        <v>0.19030247692146901</v>
      </c>
      <c r="T98" s="2">
        <v>29.92</v>
      </c>
      <c r="U98" s="2">
        <v>9.6781850415781204E-2</v>
      </c>
      <c r="V98" s="2">
        <v>36.650002000000001</v>
      </c>
      <c r="W98" s="2">
        <v>0.198550855199572</v>
      </c>
      <c r="X98" s="2">
        <v>52.982191736205678</v>
      </c>
      <c r="Y98" s="2">
        <v>1113.2426845759194</v>
      </c>
      <c r="Z98" s="2">
        <v>12.824293514331986</v>
      </c>
      <c r="AA98" s="2">
        <v>-1877.8968031609593</v>
      </c>
      <c r="AB98" s="2">
        <v>117.8</v>
      </c>
      <c r="AC98" s="2">
        <v>-0.25402201524131851</v>
      </c>
      <c r="AD98" s="2">
        <v>39</v>
      </c>
      <c r="AE98" s="2">
        <v>-22.310756972111559</v>
      </c>
      <c r="AF98" s="2">
        <v>92.017701070968002</v>
      </c>
      <c r="AG98" s="2">
        <v>0.58588502190706271</v>
      </c>
      <c r="AH98" s="2"/>
      <c r="AI98" s="2">
        <v>0</v>
      </c>
      <c r="AJ98" s="2">
        <v>7.2591736205978803</v>
      </c>
      <c r="AK98">
        <v>150.04951591854299</v>
      </c>
    </row>
    <row r="99" spans="1:37" x14ac:dyDescent="0.25">
      <c r="A99" s="1">
        <v>40299</v>
      </c>
      <c r="B99" s="2" t="s">
        <v>121</v>
      </c>
      <c r="C99" s="2">
        <v>2.9</v>
      </c>
      <c r="D99" s="2">
        <v>114.83622350674401</v>
      </c>
      <c r="E99" s="2">
        <v>5.0352467270900778</v>
      </c>
      <c r="F99" s="2">
        <v>0.75</v>
      </c>
      <c r="G99" s="2">
        <v>0.43</v>
      </c>
      <c r="H99" s="3">
        <v>1.19</v>
      </c>
      <c r="I99" s="2">
        <v>77.66</v>
      </c>
      <c r="J99" s="2">
        <v>0.62192277792172812</v>
      </c>
      <c r="K99" s="2">
        <v>-6.64</v>
      </c>
      <c r="L99" s="2">
        <v>2.91</v>
      </c>
      <c r="M99" s="2">
        <v>-4.0800000000000003E-2</v>
      </c>
      <c r="N99" s="2">
        <v>161.35</v>
      </c>
      <c r="O99" s="2">
        <v>-6.4500000000000002E-2</v>
      </c>
      <c r="P99" s="2">
        <v>51.700001</v>
      </c>
      <c r="Q99" s="2">
        <v>-0.110319168216099</v>
      </c>
      <c r="R99" s="2">
        <v>28.055</v>
      </c>
      <c r="S99" s="2">
        <v>-0.114232145740016</v>
      </c>
      <c r="T99" s="2">
        <v>28</v>
      </c>
      <c r="U99" s="2">
        <v>-6.6322642931072595E-2</v>
      </c>
      <c r="V99" s="2">
        <v>30.58</v>
      </c>
      <c r="W99" s="2">
        <v>-0.18106728240200201</v>
      </c>
      <c r="X99" s="2">
        <v>47.433230174942622</v>
      </c>
      <c r="Y99" s="2">
        <v>996.64990759482407</v>
      </c>
      <c r="Z99" s="2">
        <v>-11.022837883520326</v>
      </c>
      <c r="AA99" s="2">
        <v>1614.1046678392859</v>
      </c>
      <c r="AB99" s="2">
        <v>116.5</v>
      </c>
      <c r="AC99" s="2">
        <v>-1.1035653650254644</v>
      </c>
      <c r="AD99" s="2">
        <v>41.4</v>
      </c>
      <c r="AE99" s="2">
        <v>6.1538461538461497</v>
      </c>
      <c r="AF99" s="2">
        <v>93.069045087433693</v>
      </c>
      <c r="AG99" s="2">
        <v>1.1425454061875004</v>
      </c>
      <c r="AH99" s="2"/>
      <c r="AI99" s="2">
        <v>0</v>
      </c>
      <c r="AJ99" s="2">
        <v>-7.6690493796730204</v>
      </c>
      <c r="AK99">
        <v>141.47289268717901</v>
      </c>
    </row>
    <row r="100" spans="1:37" x14ac:dyDescent="0.25">
      <c r="A100" s="1">
        <v>40330</v>
      </c>
      <c r="B100" s="2" t="s">
        <v>122</v>
      </c>
      <c r="C100" s="2">
        <v>1.59</v>
      </c>
      <c r="D100" s="2">
        <v>112.854390311038</v>
      </c>
      <c r="E100" s="2">
        <v>-1.7257909875359276</v>
      </c>
      <c r="F100" s="2">
        <v>0.79</v>
      </c>
      <c r="G100" s="2">
        <v>0</v>
      </c>
      <c r="H100" s="3">
        <v>0.85</v>
      </c>
      <c r="I100" s="2">
        <v>76.400000000000006</v>
      </c>
      <c r="J100" s="2">
        <v>-1.6224568632500527</v>
      </c>
      <c r="K100" s="2">
        <v>-3.34</v>
      </c>
      <c r="L100" s="2">
        <v>2.6</v>
      </c>
      <c r="M100" s="2">
        <v>-0.10730000000000001</v>
      </c>
      <c r="N100" s="2">
        <v>143.63</v>
      </c>
      <c r="O100" s="2">
        <v>-0.10979999999999999</v>
      </c>
      <c r="P100" s="2">
        <v>48.919998</v>
      </c>
      <c r="Q100" s="2">
        <v>-5.5271530920846697E-2</v>
      </c>
      <c r="R100" s="2">
        <v>22.549999</v>
      </c>
      <c r="S100" s="2">
        <v>-0.218431847600147</v>
      </c>
      <c r="T100" s="2">
        <v>24.25</v>
      </c>
      <c r="U100" s="2">
        <v>-0.143787892791712</v>
      </c>
      <c r="V100" s="2">
        <v>27.15</v>
      </c>
      <c r="W100" s="2">
        <v>-0.118969154120972</v>
      </c>
      <c r="X100" s="2">
        <v>44.43274668665952</v>
      </c>
      <c r="Y100" s="2">
        <v>933.60483180496362</v>
      </c>
      <c r="Z100" s="2">
        <v>-7.2816330153148465</v>
      </c>
      <c r="AA100" s="2">
        <v>1066.2696815204117</v>
      </c>
      <c r="AB100" s="2">
        <v>113.7</v>
      </c>
      <c r="AC100" s="2">
        <v>-2.4034334763948473</v>
      </c>
      <c r="AD100" s="2">
        <v>52.7</v>
      </c>
      <c r="AE100" s="2">
        <v>27.294685990338174</v>
      </c>
      <c r="AF100" s="2">
        <v>93.226675347621097</v>
      </c>
      <c r="AG100" s="2">
        <v>0.16936916032534516</v>
      </c>
      <c r="AH100" s="2"/>
      <c r="AI100" s="2">
        <v>0</v>
      </c>
      <c r="AJ100" s="2">
        <v>-3.4414228423625399</v>
      </c>
      <c r="AK100">
        <v>138.470983278277</v>
      </c>
    </row>
    <row r="101" spans="1:37" x14ac:dyDescent="0.25">
      <c r="A101" s="1">
        <v>40360</v>
      </c>
      <c r="B101" s="2" t="s">
        <v>123</v>
      </c>
      <c r="C101" s="2">
        <v>3.56</v>
      </c>
      <c r="D101" s="2">
        <v>117.698871456097</v>
      </c>
      <c r="E101" s="2">
        <v>4.2926829268290909</v>
      </c>
      <c r="F101" s="2">
        <v>0.86</v>
      </c>
      <c r="G101" s="2">
        <v>0.01</v>
      </c>
      <c r="H101" s="3">
        <v>0.15</v>
      </c>
      <c r="I101" s="2">
        <v>76.44</v>
      </c>
      <c r="J101" s="2">
        <v>5.2356020942397954E-2</v>
      </c>
      <c r="K101" s="2">
        <v>10.8</v>
      </c>
      <c r="L101" s="2">
        <v>2.2400000000000002</v>
      </c>
      <c r="M101" s="2">
        <v>-0.13819999999999999</v>
      </c>
      <c r="N101" s="2">
        <v>126.36</v>
      </c>
      <c r="O101" s="2">
        <v>-0.1202</v>
      </c>
      <c r="P101" s="2">
        <v>43.84</v>
      </c>
      <c r="Q101" s="2">
        <v>-0.10963962729613599</v>
      </c>
      <c r="R101" s="2">
        <v>24.665001</v>
      </c>
      <c r="S101" s="2">
        <v>8.9650253626192306E-2</v>
      </c>
      <c r="T101" s="2">
        <v>23.620000999999998</v>
      </c>
      <c r="U101" s="2">
        <v>-2.63227642772744E-2</v>
      </c>
      <c r="V101" s="2">
        <v>26.700001</v>
      </c>
      <c r="W101" s="2">
        <v>-1.6713443520557699E-2</v>
      </c>
      <c r="X101" s="2">
        <v>40.282669640221961</v>
      </c>
      <c r="Y101" s="2">
        <v>846.40491120945671</v>
      </c>
      <c r="Z101" s="2">
        <v>-8.974120566237767</v>
      </c>
      <c r="AA101" s="2">
        <v>1314.1053192275415</v>
      </c>
      <c r="AB101" s="2">
        <v>113.4</v>
      </c>
      <c r="AC101" s="2">
        <v>-0.26385224274406083</v>
      </c>
      <c r="AD101" s="2">
        <v>41.8</v>
      </c>
      <c r="AE101" s="2">
        <v>-20.683111954459214</v>
      </c>
      <c r="AF101" s="2">
        <v>93.438017981276502</v>
      </c>
      <c r="AG101" s="2">
        <v>0.22669759794324632</v>
      </c>
      <c r="AH101" s="2"/>
      <c r="AI101" s="2">
        <v>0</v>
      </c>
      <c r="AJ101" s="2">
        <v>-1.79893464730929</v>
      </c>
      <c r="AK101">
        <v>138.64620016638</v>
      </c>
    </row>
    <row r="102" spans="1:37" x14ac:dyDescent="0.25">
      <c r="A102" s="1">
        <v>40391</v>
      </c>
      <c r="B102" s="2" t="s">
        <v>124</v>
      </c>
      <c r="C102" s="2">
        <v>0.53</v>
      </c>
      <c r="D102" s="2">
        <v>119.020093586568</v>
      </c>
      <c r="E102" s="2">
        <v>1.1225444340507806</v>
      </c>
      <c r="F102" s="2">
        <v>0.89</v>
      </c>
      <c r="G102" s="2">
        <v>0.04</v>
      </c>
      <c r="H102" s="3">
        <v>0.77</v>
      </c>
      <c r="I102" s="2">
        <v>76.819999999999993</v>
      </c>
      <c r="J102" s="2">
        <v>0.49712192569334829</v>
      </c>
      <c r="K102" s="2">
        <v>-3.51</v>
      </c>
      <c r="L102" s="2">
        <v>2.56</v>
      </c>
      <c r="M102" s="2">
        <v>0.1426</v>
      </c>
      <c r="N102" s="2">
        <v>145.34</v>
      </c>
      <c r="O102" s="2">
        <v>0.1502</v>
      </c>
      <c r="P102" s="2">
        <v>50.529998999999997</v>
      </c>
      <c r="Q102" s="2">
        <v>0.142020556873833</v>
      </c>
      <c r="R102" s="2">
        <v>24.950001</v>
      </c>
      <c r="S102" s="2">
        <v>1.14885870487064E-2</v>
      </c>
      <c r="T102" s="2">
        <v>26</v>
      </c>
      <c r="U102" s="2">
        <v>9.6002684915264203E-2</v>
      </c>
      <c r="V102" s="2">
        <v>29.799999</v>
      </c>
      <c r="W102" s="2">
        <v>0.109844757094925</v>
      </c>
      <c r="X102" s="2">
        <v>46.141463116199326</v>
      </c>
      <c r="Y102" s="2">
        <v>969.50776452376954</v>
      </c>
      <c r="Z102" s="2">
        <v>13.144311732190825</v>
      </c>
      <c r="AA102" s="2">
        <v>-1924.7579567674929</v>
      </c>
      <c r="AB102" s="2">
        <v>113.9</v>
      </c>
      <c r="AC102" s="2">
        <v>0.44091710758377423</v>
      </c>
      <c r="AD102" s="2">
        <v>37.4</v>
      </c>
      <c r="AE102" s="2">
        <v>-10.526315789473681</v>
      </c>
      <c r="AF102" s="2">
        <v>93.836795514233899</v>
      </c>
      <c r="AG102" s="2">
        <v>0.42678295363382496</v>
      </c>
      <c r="AH102" s="2"/>
      <c r="AI102" s="2">
        <v>0</v>
      </c>
      <c r="AJ102" s="2">
        <v>2.32990271217195</v>
      </c>
      <c r="AK102">
        <v>142.48282960593801</v>
      </c>
    </row>
    <row r="103" spans="1:37" x14ac:dyDescent="0.25">
      <c r="A103" s="1">
        <v>40422</v>
      </c>
      <c r="B103" s="2" t="s">
        <v>125</v>
      </c>
      <c r="C103" s="2">
        <v>-0.89</v>
      </c>
      <c r="D103" s="2">
        <v>116.48775116983199</v>
      </c>
      <c r="E103" s="2">
        <v>-2.1276595744685145</v>
      </c>
      <c r="F103" s="2">
        <v>0.85</v>
      </c>
      <c r="G103" s="2">
        <v>0.45</v>
      </c>
      <c r="H103" s="3">
        <v>1.1499999999999999</v>
      </c>
      <c r="I103" s="2">
        <v>75.569999999999993</v>
      </c>
      <c r="J103" s="2">
        <v>-1.6271804217651655</v>
      </c>
      <c r="K103" s="2">
        <v>6.58</v>
      </c>
      <c r="L103" s="2">
        <v>2.42</v>
      </c>
      <c r="M103" s="2">
        <v>-5.3499999999999999E-2</v>
      </c>
      <c r="N103" s="2">
        <v>140.63</v>
      </c>
      <c r="O103" s="2">
        <v>-3.2399999999999998E-2</v>
      </c>
      <c r="P103" s="2">
        <v>49.189999</v>
      </c>
      <c r="Q103" s="2">
        <v>-2.68768690356803E-2</v>
      </c>
      <c r="R103" s="2">
        <v>22.674999</v>
      </c>
      <c r="S103" s="2">
        <v>-9.5610910377921202E-2</v>
      </c>
      <c r="T103" s="2">
        <v>24.200001</v>
      </c>
      <c r="U103" s="2">
        <v>-7.1743863536528202E-2</v>
      </c>
      <c r="V103" s="2">
        <v>28.1</v>
      </c>
      <c r="W103" s="2">
        <v>-5.8738783614611101E-2</v>
      </c>
      <c r="X103" s="2">
        <v>44.70576288789529</v>
      </c>
      <c r="Y103" s="2">
        <v>939.34134965816406</v>
      </c>
      <c r="Z103" s="2">
        <v>-3.5284432809922861</v>
      </c>
      <c r="AA103" s="2">
        <v>516.67971807609797</v>
      </c>
      <c r="AB103" s="2">
        <v>113.3</v>
      </c>
      <c r="AC103" s="2">
        <v>-0.52677787532924358</v>
      </c>
      <c r="AD103" s="2">
        <v>45.3</v>
      </c>
      <c r="AE103" s="2">
        <v>21.122994652406415</v>
      </c>
      <c r="AF103" s="2">
        <v>94.178729535853094</v>
      </c>
      <c r="AG103" s="2">
        <v>0.36439226184714318</v>
      </c>
      <c r="AH103" s="2"/>
      <c r="AI103" s="2">
        <v>0</v>
      </c>
      <c r="AJ103" s="2">
        <v>1.2662097469414799</v>
      </c>
      <c r="AK103">
        <v>145.08954187673299</v>
      </c>
    </row>
    <row r="104" spans="1:37" x14ac:dyDescent="0.25">
      <c r="A104" s="1">
        <v>40452</v>
      </c>
      <c r="B104" s="2" t="s">
        <v>126</v>
      </c>
      <c r="C104" s="2">
        <v>4.1399999999999997</v>
      </c>
      <c r="D104" s="2">
        <v>118.579686209744</v>
      </c>
      <c r="E104" s="2">
        <v>1.795841209829941</v>
      </c>
      <c r="F104" s="2">
        <v>0.81</v>
      </c>
      <c r="G104" s="2">
        <v>0.75</v>
      </c>
      <c r="H104" s="3">
        <v>1.01</v>
      </c>
      <c r="I104" s="2">
        <v>75.180000000000007</v>
      </c>
      <c r="J104" s="2">
        <v>-0.51607780865420982</v>
      </c>
      <c r="K104" s="2">
        <v>1.79</v>
      </c>
      <c r="L104" s="2">
        <v>2.4900000000000002</v>
      </c>
      <c r="M104" s="2">
        <v>2.9000000000000001E-2</v>
      </c>
      <c r="N104" s="2">
        <v>148.47999999999999</v>
      </c>
      <c r="O104" s="2">
        <v>5.5800000000000002E-2</v>
      </c>
      <c r="P104" s="2">
        <v>52.799999</v>
      </c>
      <c r="Q104" s="2">
        <v>7.0820841294908704E-2</v>
      </c>
      <c r="R104" s="2">
        <v>22.59</v>
      </c>
      <c r="S104" s="2">
        <v>-3.7556214198541699E-3</v>
      </c>
      <c r="T104" s="2">
        <v>22.780000999999999</v>
      </c>
      <c r="U104" s="2">
        <v>-6.0469672567762603E-2</v>
      </c>
      <c r="V104" s="2">
        <v>29.52</v>
      </c>
      <c r="W104" s="2">
        <v>4.9298423392571698E-2</v>
      </c>
      <c r="X104" s="2">
        <v>47.584232618059019</v>
      </c>
      <c r="Y104" s="2">
        <v>999.82271641310376</v>
      </c>
      <c r="Z104" s="2">
        <v>5.4475235149163499</v>
      </c>
      <c r="AA104" s="2">
        <v>-797.69594967340697</v>
      </c>
      <c r="AB104" s="2">
        <v>113.1</v>
      </c>
      <c r="AC104" s="2">
        <v>-0.17652250661959651</v>
      </c>
      <c r="AD104" s="2">
        <v>50.9</v>
      </c>
      <c r="AE104" s="2">
        <v>12.362030905077265</v>
      </c>
      <c r="AF104" s="2">
        <v>94.212338504534102</v>
      </c>
      <c r="AG104" s="2">
        <v>3.568636872321973E-2</v>
      </c>
      <c r="AH104" s="2"/>
      <c r="AI104" s="2">
        <v>0</v>
      </c>
      <c r="AJ104" s="2">
        <v>6.7131845795131104</v>
      </c>
      <c r="AK104">
        <v>152.93281986929799</v>
      </c>
    </row>
    <row r="105" spans="1:37" x14ac:dyDescent="0.25">
      <c r="A105" s="1">
        <v>40483</v>
      </c>
      <c r="B105" s="2" t="s">
        <v>127</v>
      </c>
      <c r="C105" s="2">
        <v>3.4</v>
      </c>
      <c r="D105" s="2">
        <v>117.588769611891</v>
      </c>
      <c r="E105" s="2">
        <v>-0.83565459610026782</v>
      </c>
      <c r="F105" s="2">
        <v>0.81</v>
      </c>
      <c r="G105" s="2">
        <v>0.83</v>
      </c>
      <c r="H105" s="3">
        <v>1.45</v>
      </c>
      <c r="I105" s="2">
        <v>75.739999999999995</v>
      </c>
      <c r="J105" s="2">
        <v>0.74487895716944397</v>
      </c>
      <c r="K105" s="2">
        <v>-4.2</v>
      </c>
      <c r="L105" s="2">
        <v>2.67</v>
      </c>
      <c r="M105" s="2">
        <v>7.2800000000000004E-2</v>
      </c>
      <c r="N105" s="2">
        <v>156.1</v>
      </c>
      <c r="O105" s="2">
        <v>5.1299999999999998E-2</v>
      </c>
      <c r="P105" s="2">
        <v>54.799999</v>
      </c>
      <c r="Q105" s="2">
        <v>3.7179003932972701E-2</v>
      </c>
      <c r="R105" s="2">
        <v>21.49</v>
      </c>
      <c r="S105" s="2">
        <v>-4.9919619825492902E-2</v>
      </c>
      <c r="T105" s="2">
        <v>22.25</v>
      </c>
      <c r="U105" s="2">
        <v>-2.35409933049422E-2</v>
      </c>
      <c r="V105" s="2">
        <v>28.18</v>
      </c>
      <c r="W105" s="2">
        <v>-4.64554932617375E-2</v>
      </c>
      <c r="X105" s="2">
        <v>49.04802355676857</v>
      </c>
      <c r="Y105" s="2">
        <v>1030.5793631441479</v>
      </c>
      <c r="Z105" s="2">
        <v>2.3693050655537453</v>
      </c>
      <c r="AA105" s="2">
        <v>-346.94390013329399</v>
      </c>
      <c r="AB105" s="2">
        <v>113.3</v>
      </c>
      <c r="AC105" s="2">
        <v>0.17683465959328282</v>
      </c>
      <c r="AD105" s="2">
        <v>65.3</v>
      </c>
      <c r="AE105" s="2">
        <v>28.290766208251473</v>
      </c>
      <c r="AF105" s="2">
        <v>94.754993341781201</v>
      </c>
      <c r="AG105" s="2">
        <v>0.57599126171884896</v>
      </c>
      <c r="AH105" s="2"/>
      <c r="AI105" s="2">
        <v>0</v>
      </c>
      <c r="AJ105" s="2">
        <v>4.23365923706735</v>
      </c>
      <c r="AK105">
        <v>158.20709968419101</v>
      </c>
    </row>
    <row r="106" spans="1:37" x14ac:dyDescent="0.25">
      <c r="A106" s="1">
        <v>40513</v>
      </c>
      <c r="B106" s="2" t="s">
        <v>128</v>
      </c>
      <c r="C106" s="2">
        <v>-0.26</v>
      </c>
      <c r="D106" s="2">
        <v>106.35838150289</v>
      </c>
      <c r="E106" s="2">
        <v>-9.5505617977529553</v>
      </c>
      <c r="F106" s="2">
        <v>0.93</v>
      </c>
      <c r="G106" s="2">
        <v>0.63</v>
      </c>
      <c r="H106" s="3">
        <v>0.69</v>
      </c>
      <c r="I106" s="2">
        <v>73.739999999999995</v>
      </c>
      <c r="J106" s="2">
        <v>-2.6406126221283341</v>
      </c>
      <c r="K106" s="2">
        <v>2.36</v>
      </c>
      <c r="L106" s="2">
        <v>2.77</v>
      </c>
      <c r="M106" s="2">
        <v>3.61E-2</v>
      </c>
      <c r="N106" s="2">
        <v>163.1</v>
      </c>
      <c r="O106" s="2">
        <v>4.48E-2</v>
      </c>
      <c r="P106" s="2">
        <v>55.299999</v>
      </c>
      <c r="Q106" s="2">
        <v>9.0827147393117494E-3</v>
      </c>
      <c r="R106" s="2">
        <v>18.959999</v>
      </c>
      <c r="S106" s="2">
        <v>-0.12525626657016101</v>
      </c>
      <c r="T106" s="2">
        <v>20.5</v>
      </c>
      <c r="U106" s="2">
        <v>-8.1917122467886697E-2</v>
      </c>
      <c r="V106" s="2">
        <v>26.6</v>
      </c>
      <c r="W106" s="2">
        <v>-5.7701290682880699E-2</v>
      </c>
      <c r="X106" s="2">
        <v>49.112755826528151</v>
      </c>
      <c r="Y106" s="2">
        <v>1031.9394942260149</v>
      </c>
      <c r="Z106" s="2">
        <v>-0.79250900701493887</v>
      </c>
      <c r="AA106" s="2">
        <v>116.04928794606919</v>
      </c>
      <c r="AB106" s="2">
        <v>113.5</v>
      </c>
      <c r="AC106" s="2">
        <v>0.17652250661959651</v>
      </c>
      <c r="AD106" s="2">
        <v>274.60000000000002</v>
      </c>
      <c r="AE106" s="2">
        <v>320.52067381316999</v>
      </c>
      <c r="AF106" s="2">
        <v>95.269100903591095</v>
      </c>
      <c r="AG106" s="2">
        <v>0.54256513950194496</v>
      </c>
      <c r="AH106" s="2">
        <v>1</v>
      </c>
      <c r="AI106" s="2">
        <v>1</v>
      </c>
      <c r="AJ106" s="2">
        <v>6.4996969794229402</v>
      </c>
      <c r="AK106">
        <v>167.18512839314701</v>
      </c>
    </row>
    <row r="107" spans="1:37" x14ac:dyDescent="0.25">
      <c r="A107" s="1">
        <v>40544</v>
      </c>
      <c r="B107" s="2" t="s">
        <v>129</v>
      </c>
      <c r="C107" s="2">
        <v>-6.34</v>
      </c>
      <c r="D107" s="2">
        <v>102.61491879989001</v>
      </c>
      <c r="E107" s="2">
        <v>-3.5196687370597806</v>
      </c>
      <c r="F107" s="2">
        <v>0.86</v>
      </c>
      <c r="G107" s="2">
        <v>0.83</v>
      </c>
      <c r="H107" s="3">
        <v>0.79</v>
      </c>
      <c r="I107" s="2">
        <v>73.19</v>
      </c>
      <c r="J107" s="2">
        <v>-0.74586384594520916</v>
      </c>
      <c r="K107" s="2">
        <v>-3.94</v>
      </c>
      <c r="L107" s="2">
        <v>3</v>
      </c>
      <c r="M107" s="2">
        <v>8.3299999999999999E-2</v>
      </c>
      <c r="N107" s="2">
        <v>179.18</v>
      </c>
      <c r="O107" s="2">
        <v>9.8599999999999993E-2</v>
      </c>
      <c r="P107" s="2">
        <v>56.970001000000003</v>
      </c>
      <c r="Q107" s="2">
        <v>2.97519406002958E-2</v>
      </c>
      <c r="R107" s="2">
        <v>19.18</v>
      </c>
      <c r="S107" s="2">
        <v>1.15366253710339E-2</v>
      </c>
      <c r="T107" s="2">
        <v>23.129999000000002</v>
      </c>
      <c r="U107" s="2">
        <v>0.120705546865089</v>
      </c>
      <c r="V107" s="2">
        <v>27.299999</v>
      </c>
      <c r="W107" s="2">
        <v>2.59754497732234E-2</v>
      </c>
      <c r="X107" s="2">
        <v>50.772283892518509</v>
      </c>
      <c r="Y107" s="2">
        <v>1066.8088988084176</v>
      </c>
      <c r="Z107" s="2">
        <v>3.7705302149013651</v>
      </c>
      <c r="AA107" s="2">
        <v>-552.12917802231925</v>
      </c>
      <c r="AB107" s="2">
        <v>114.9</v>
      </c>
      <c r="AC107" s="2">
        <v>1.2334801762114589</v>
      </c>
      <c r="AD107" s="2">
        <v>34.799999999999997</v>
      </c>
      <c r="AE107" s="2">
        <v>-87.327021121631461</v>
      </c>
      <c r="AF107" s="2">
        <v>95.734722820952499</v>
      </c>
      <c r="AG107" s="2">
        <v>0.48874389801641566</v>
      </c>
      <c r="AH107" s="2">
        <v>1</v>
      </c>
      <c r="AI107" s="2">
        <v>1</v>
      </c>
      <c r="AJ107" s="2">
        <v>3.3659150924232999</v>
      </c>
      <c r="AK107">
        <v>173.31089307608099</v>
      </c>
    </row>
    <row r="108" spans="1:37" x14ac:dyDescent="0.25">
      <c r="A108" s="1">
        <v>40575</v>
      </c>
      <c r="B108" s="2" t="s">
        <v>130</v>
      </c>
      <c r="C108" s="2">
        <v>0.52</v>
      </c>
      <c r="D108" s="2">
        <v>105.03715937242001</v>
      </c>
      <c r="E108" s="2">
        <v>2.3605150214596251</v>
      </c>
      <c r="F108" s="2">
        <v>0.84</v>
      </c>
      <c r="G108" s="2">
        <v>0.8</v>
      </c>
      <c r="H108" s="3">
        <v>1</v>
      </c>
      <c r="I108" s="2">
        <v>74.67</v>
      </c>
      <c r="J108" s="2">
        <v>2.0221341713348875</v>
      </c>
      <c r="K108" s="2">
        <v>1.22</v>
      </c>
      <c r="L108" s="2">
        <v>3.12</v>
      </c>
      <c r="M108" s="2">
        <v>4.1200000000000001E-2</v>
      </c>
      <c r="N108" s="2">
        <v>187.18</v>
      </c>
      <c r="O108" s="2">
        <v>4.4600000000000001E-2</v>
      </c>
      <c r="P108" s="2">
        <v>58.75</v>
      </c>
      <c r="Q108" s="2">
        <v>3.0766321978866001E-2</v>
      </c>
      <c r="R108" s="2">
        <v>20.139999</v>
      </c>
      <c r="S108" s="2">
        <v>4.8839768182689897E-2</v>
      </c>
      <c r="T108" s="2">
        <v>21.9</v>
      </c>
      <c r="U108" s="2">
        <v>-5.4643796186996503E-2</v>
      </c>
      <c r="V108" s="2">
        <v>28.469999000000001</v>
      </c>
      <c r="W108" s="2">
        <v>4.1964200604376202E-2</v>
      </c>
      <c r="X108" s="2">
        <v>52.200299405621259</v>
      </c>
      <c r="Y108" s="2">
        <v>1096.81384521263</v>
      </c>
      <c r="Z108" s="2">
        <v>2.3764684831264442</v>
      </c>
      <c r="AA108" s="2">
        <v>-347.99285920027449</v>
      </c>
      <c r="AB108" s="2">
        <v>114.9</v>
      </c>
      <c r="AC108" s="2">
        <v>0</v>
      </c>
      <c r="AD108" s="2">
        <v>34.799999999999997</v>
      </c>
      <c r="AE108" s="2">
        <v>0</v>
      </c>
      <c r="AF108" s="2">
        <v>95.637718282996602</v>
      </c>
      <c r="AG108" s="2">
        <v>-0.10132638931573362</v>
      </c>
      <c r="AH108" s="2">
        <v>0</v>
      </c>
      <c r="AI108" s="2">
        <v>0</v>
      </c>
      <c r="AJ108" s="2">
        <v>8.3399623951403008</v>
      </c>
      <c r="AK108">
        <v>179.83114595454401</v>
      </c>
    </row>
    <row r="109" spans="1:37" x14ac:dyDescent="0.25">
      <c r="A109" s="1">
        <v>40603</v>
      </c>
      <c r="B109" s="2" t="s">
        <v>131</v>
      </c>
      <c r="C109" s="2">
        <v>3.85</v>
      </c>
      <c r="D109" s="2">
        <v>114.94632535095</v>
      </c>
      <c r="E109" s="2">
        <v>9.433962264150761</v>
      </c>
      <c r="F109" s="2">
        <v>0.92</v>
      </c>
      <c r="G109" s="2">
        <v>0.79</v>
      </c>
      <c r="H109" s="3">
        <v>0.62</v>
      </c>
      <c r="I109" s="2">
        <v>74.77</v>
      </c>
      <c r="J109" s="2">
        <v>0.13392259274138787</v>
      </c>
      <c r="K109" s="2">
        <v>1.79</v>
      </c>
      <c r="L109" s="2">
        <v>2.81</v>
      </c>
      <c r="M109" s="2">
        <v>-0.1002</v>
      </c>
      <c r="N109" s="2">
        <v>169.36</v>
      </c>
      <c r="O109" s="2">
        <v>-9.5200000000000007E-2</v>
      </c>
      <c r="P109" s="2">
        <v>55.240001999999997</v>
      </c>
      <c r="Q109" s="2">
        <v>-6.1603788277529603E-2</v>
      </c>
      <c r="R109" s="2">
        <v>18.299999</v>
      </c>
      <c r="S109" s="2">
        <v>-9.5806832435417003E-2</v>
      </c>
      <c r="T109" s="2">
        <v>21.620000999999998</v>
      </c>
      <c r="U109" s="2">
        <v>-1.2867778357925E-2</v>
      </c>
      <c r="V109" s="2">
        <v>26.25</v>
      </c>
      <c r="W109" s="2">
        <v>-8.1184877127620195E-2</v>
      </c>
      <c r="X109" s="2">
        <v>49.130229482662941</v>
      </c>
      <c r="Y109" s="2">
        <v>1032.3066443801968</v>
      </c>
      <c r="Z109" s="2">
        <v>-5.9147560024303303</v>
      </c>
      <c r="AA109" s="2">
        <v>866.11409634596089</v>
      </c>
      <c r="AB109" s="2">
        <v>114.8</v>
      </c>
      <c r="AC109" s="2">
        <v>-8.7032201914715862E-2</v>
      </c>
      <c r="AD109" s="2">
        <v>58.8</v>
      </c>
      <c r="AE109" s="2">
        <v>68.965517241379317</v>
      </c>
      <c r="AF109" s="2">
        <v>94.184961225845299</v>
      </c>
      <c r="AG109" s="2">
        <v>-1.5190210339946888</v>
      </c>
      <c r="AH109" s="2">
        <v>0</v>
      </c>
      <c r="AI109" s="2">
        <v>0</v>
      </c>
      <c r="AJ109" s="2">
        <v>8.7141535615171293</v>
      </c>
      <c r="AK109">
        <v>185.76900395540301</v>
      </c>
    </row>
    <row r="110" spans="1:37" x14ac:dyDescent="0.25">
      <c r="A110" s="1">
        <v>40634</v>
      </c>
      <c r="B110" s="2" t="s">
        <v>132</v>
      </c>
      <c r="C110" s="2">
        <v>0.34</v>
      </c>
      <c r="D110" s="2">
        <v>107.349298100743</v>
      </c>
      <c r="E110" s="2">
        <v>-6.6091954022993198</v>
      </c>
      <c r="F110" s="2">
        <v>0.84</v>
      </c>
      <c r="G110" s="2">
        <v>0.77</v>
      </c>
      <c r="H110" s="3">
        <v>0.45</v>
      </c>
      <c r="I110" s="2">
        <v>72.209999999999994</v>
      </c>
      <c r="J110" s="2">
        <v>-3.4238330881369565</v>
      </c>
      <c r="K110" s="2">
        <v>-3.58</v>
      </c>
      <c r="L110" s="2">
        <v>2.86</v>
      </c>
      <c r="M110" s="2">
        <v>1.66E-2</v>
      </c>
      <c r="N110" s="2">
        <v>179.33</v>
      </c>
      <c r="O110" s="2">
        <v>5.8900000000000001E-2</v>
      </c>
      <c r="P110" s="2">
        <f>(P109+P111)/2</f>
        <v>53.2300015</v>
      </c>
      <c r="Q110" s="2"/>
      <c r="R110" s="2"/>
      <c r="S110" s="2"/>
      <c r="T110" s="2"/>
      <c r="U110" s="2"/>
      <c r="V110" s="2"/>
      <c r="W110" s="2"/>
      <c r="X110" s="2">
        <v>0</v>
      </c>
      <c r="Y110" s="2">
        <v>0</v>
      </c>
      <c r="Z110" s="2">
        <v>0</v>
      </c>
      <c r="AA110" s="2">
        <v>0</v>
      </c>
      <c r="AB110" s="2">
        <v>113.4</v>
      </c>
      <c r="AC110" s="2">
        <v>-1.2195121951219439</v>
      </c>
      <c r="AD110" s="2">
        <v>43</v>
      </c>
      <c r="AE110" s="2">
        <v>-26.870748299319725</v>
      </c>
      <c r="AF110" s="2">
        <v>94.103249341856198</v>
      </c>
      <c r="AG110" s="2">
        <v>-8.6756827125685901E-2</v>
      </c>
      <c r="AH110" s="2">
        <v>0</v>
      </c>
      <c r="AI110" s="2">
        <v>0</v>
      </c>
      <c r="AJ110" s="2">
        <v>6.61215064650776</v>
      </c>
      <c r="AK110">
        <v>195.12805835143001</v>
      </c>
    </row>
    <row r="111" spans="1:37" x14ac:dyDescent="0.25">
      <c r="A111" s="1">
        <v>40664</v>
      </c>
      <c r="B111" s="2" t="s">
        <v>133</v>
      </c>
      <c r="C111" s="2">
        <v>4.93</v>
      </c>
      <c r="D111" s="2">
        <v>117.91907514450899</v>
      </c>
      <c r="E111" s="2">
        <v>9.8461538461543405</v>
      </c>
      <c r="F111" s="2">
        <v>0.99</v>
      </c>
      <c r="G111" s="2">
        <v>0.47</v>
      </c>
      <c r="H111" s="3">
        <v>0.43</v>
      </c>
      <c r="I111" s="2">
        <v>73.42</v>
      </c>
      <c r="J111" s="2">
        <v>1.6756681900013961</v>
      </c>
      <c r="K111" s="2">
        <v>-2.29</v>
      </c>
      <c r="L111" s="2">
        <v>2.85</v>
      </c>
      <c r="M111" s="2">
        <v>-2.9999999999999997E-4</v>
      </c>
      <c r="N111" s="2">
        <v>177.05</v>
      </c>
      <c r="O111" s="2">
        <v>-1.2699999999999999E-2</v>
      </c>
      <c r="P111" s="2">
        <v>51.220001000000003</v>
      </c>
      <c r="Q111" s="2"/>
      <c r="R111" s="2">
        <v>15.58</v>
      </c>
      <c r="S111" s="2"/>
      <c r="T111" s="2">
        <v>18.489999999999998</v>
      </c>
      <c r="U111" s="2"/>
      <c r="V111" s="2">
        <v>22.950001</v>
      </c>
      <c r="W111" s="2"/>
      <c r="X111" s="2">
        <v>45.279910734321341</v>
      </c>
      <c r="Y111" s="2">
        <v>951.40513692240506</v>
      </c>
      <c r="Z111" s="2">
        <v>0</v>
      </c>
      <c r="AA111" s="2">
        <v>0</v>
      </c>
      <c r="AB111" s="2">
        <v>113.3</v>
      </c>
      <c r="AC111" s="2">
        <v>-8.8183421516762367E-2</v>
      </c>
      <c r="AD111" s="2">
        <v>44.9</v>
      </c>
      <c r="AE111" s="2">
        <v>4.418604651162787</v>
      </c>
      <c r="AF111" s="2">
        <v>95.118607103160599</v>
      </c>
      <c r="AG111" s="2">
        <v>1.0789826795627764</v>
      </c>
      <c r="AH111" s="2">
        <v>0</v>
      </c>
      <c r="AI111" s="2">
        <v>0</v>
      </c>
      <c r="AJ111" s="2">
        <v>-5.9763440626985398</v>
      </c>
      <c r="AK111">
        <v>188.03726482786601</v>
      </c>
    </row>
    <row r="112" spans="1:37" x14ac:dyDescent="0.25">
      <c r="A112" s="1">
        <v>40695</v>
      </c>
      <c r="B112" s="2" t="s">
        <v>134</v>
      </c>
      <c r="C112" s="2">
        <v>1.28</v>
      </c>
      <c r="D112" s="2">
        <v>113.18469584365501</v>
      </c>
      <c r="E112" s="2">
        <v>-4.0149393090575369</v>
      </c>
      <c r="F112" s="2">
        <v>0.96</v>
      </c>
      <c r="G112" s="2">
        <v>0.15</v>
      </c>
      <c r="H112" s="3">
        <v>-0.18</v>
      </c>
      <c r="I112" s="2">
        <v>72.38</v>
      </c>
      <c r="J112" s="2">
        <v>-1.4165077635521741</v>
      </c>
      <c r="K112" s="2">
        <v>-3.43</v>
      </c>
      <c r="L112" s="2">
        <v>2.71</v>
      </c>
      <c r="M112" s="2">
        <v>-4.99E-2</v>
      </c>
      <c r="N112" s="2">
        <v>170.88</v>
      </c>
      <c r="O112" s="2">
        <v>-3.4799999999999998E-2</v>
      </c>
      <c r="P112" s="2">
        <v>49.77</v>
      </c>
      <c r="Q112" s="2">
        <v>-2.8717707424539801E-2</v>
      </c>
      <c r="R112" s="2">
        <v>14.79</v>
      </c>
      <c r="S112" s="2">
        <v>-5.2036763719893901E-2</v>
      </c>
      <c r="T112" s="2">
        <v>16.809999000000001</v>
      </c>
      <c r="U112" s="2">
        <v>-9.5256157466910601E-2</v>
      </c>
      <c r="V112" s="2">
        <v>21.6</v>
      </c>
      <c r="W112" s="2">
        <v>-6.0624665389418603E-2</v>
      </c>
      <c r="X112" s="2">
        <v>43.835216931687093</v>
      </c>
      <c r="Y112" s="2">
        <v>921.04975231992728</v>
      </c>
      <c r="Z112" s="2">
        <v>-3.7717408399123866</v>
      </c>
      <c r="AA112" s="2">
        <v>552.3064531942797</v>
      </c>
      <c r="AB112" s="2">
        <v>115.1</v>
      </c>
      <c r="AC112" s="2">
        <v>1.5887025595763433</v>
      </c>
      <c r="AD112" s="2">
        <v>59.4</v>
      </c>
      <c r="AE112" s="2">
        <v>32.293986636971049</v>
      </c>
      <c r="AF112" s="2">
        <v>95.361143332236907</v>
      </c>
      <c r="AG112" s="2">
        <v>0.25498294861831361</v>
      </c>
      <c r="AH112" s="2">
        <v>0</v>
      </c>
      <c r="AI112" s="2">
        <v>0</v>
      </c>
      <c r="AJ112" s="2">
        <v>-1.20820056212862</v>
      </c>
      <c r="AK112">
        <v>186.24406007816501</v>
      </c>
    </row>
    <row r="113" spans="1:37" x14ac:dyDescent="0.25">
      <c r="A113" s="1">
        <v>40725</v>
      </c>
      <c r="B113" s="2" t="s">
        <v>135</v>
      </c>
      <c r="C113" s="2">
        <v>0.59</v>
      </c>
      <c r="D113" s="2">
        <v>116.81805670244999</v>
      </c>
      <c r="E113" s="2">
        <v>3.2101167315180521</v>
      </c>
      <c r="F113" s="2">
        <v>0.97</v>
      </c>
      <c r="G113" s="2">
        <v>0.16</v>
      </c>
      <c r="H113" s="3">
        <v>-0.12</v>
      </c>
      <c r="I113" s="2">
        <v>71.760000000000005</v>
      </c>
      <c r="J113" s="2">
        <v>-0.85659021829233262</v>
      </c>
      <c r="K113" s="2">
        <v>-5.74</v>
      </c>
      <c r="L113" s="2">
        <v>2.7</v>
      </c>
      <c r="M113" s="2">
        <v>-2.7000000000000001E-3</v>
      </c>
      <c r="N113" s="2">
        <v>172.98</v>
      </c>
      <c r="O113" s="2">
        <v>1.23E-2</v>
      </c>
      <c r="P113" s="2">
        <v>51.689999</v>
      </c>
      <c r="Q113" s="2">
        <v>3.7851926991383102E-2</v>
      </c>
      <c r="R113" s="2">
        <v>13.91</v>
      </c>
      <c r="S113" s="2">
        <v>-6.1343270787356803E-2</v>
      </c>
      <c r="T113" s="2">
        <v>16.690000999999999</v>
      </c>
      <c r="U113" s="2">
        <v>-7.1640903422635098E-3</v>
      </c>
      <c r="V113" s="2">
        <v>19.27</v>
      </c>
      <c r="W113" s="2">
        <v>-0.114143832263844</v>
      </c>
      <c r="X113" s="2">
        <v>45.224426995705457</v>
      </c>
      <c r="Y113" s="2">
        <v>950.2393326379281</v>
      </c>
      <c r="Z113" s="2">
        <v>2.1594224632425982</v>
      </c>
      <c r="AA113" s="2">
        <v>-316.21020962014939</v>
      </c>
      <c r="AB113" s="2">
        <v>114</v>
      </c>
      <c r="AC113" s="2">
        <v>-0.95569070373587683</v>
      </c>
      <c r="AD113" s="2">
        <v>48.9</v>
      </c>
      <c r="AE113" s="2">
        <v>-17.676767676767678</v>
      </c>
      <c r="AF113" s="2">
        <v>96.113413498443407</v>
      </c>
      <c r="AG113" s="2">
        <v>0.78886445770223368</v>
      </c>
      <c r="AH113" s="2">
        <v>0</v>
      </c>
      <c r="AI113" s="2">
        <v>0</v>
      </c>
      <c r="AJ113" s="2">
        <v>2.2867224115142499</v>
      </c>
      <c r="AK113">
        <v>188.779042889491</v>
      </c>
    </row>
    <row r="114" spans="1:37" x14ac:dyDescent="0.25">
      <c r="A114" s="1">
        <v>40756</v>
      </c>
      <c r="B114" s="2" t="s">
        <v>136</v>
      </c>
      <c r="C114" s="2">
        <v>0.97</v>
      </c>
      <c r="D114" s="2">
        <v>121.992843380127</v>
      </c>
      <c r="E114" s="2">
        <v>4.4297832233742982</v>
      </c>
      <c r="F114" s="2">
        <v>1.07</v>
      </c>
      <c r="G114" s="2">
        <v>0.37</v>
      </c>
      <c r="H114" s="3">
        <v>0.44</v>
      </c>
      <c r="I114" s="2">
        <v>73.430000000000007</v>
      </c>
      <c r="J114" s="2">
        <v>2.3272017837235253</v>
      </c>
      <c r="K114" s="2">
        <v>-3.96</v>
      </c>
      <c r="L114" s="2">
        <v>2.83</v>
      </c>
      <c r="M114" s="2">
        <v>4.7199999999999999E-2</v>
      </c>
      <c r="N114" s="2">
        <v>177.5</v>
      </c>
      <c r="O114" s="2">
        <v>2.6100000000000002E-2</v>
      </c>
      <c r="P114" s="2">
        <v>50.200001</v>
      </c>
      <c r="Q114" s="2">
        <v>-2.9249273243844E-2</v>
      </c>
      <c r="R114" s="2">
        <v>10.82</v>
      </c>
      <c r="S114" s="2">
        <v>-0.25121173251701601</v>
      </c>
      <c r="T114" s="2"/>
      <c r="U114" s="2"/>
      <c r="V114" s="2">
        <v>15.8</v>
      </c>
      <c r="W114" s="2">
        <v>-0.198539542393354</v>
      </c>
      <c r="X114" s="2">
        <v>42.103447353686796</v>
      </c>
      <c r="Y114" s="2">
        <v>884.66243516855843</v>
      </c>
      <c r="Z114" s="2">
        <v>-4.3384343380391144</v>
      </c>
      <c r="AA114" s="2">
        <v>635.28895100712055</v>
      </c>
      <c r="AB114" s="2">
        <v>113.5</v>
      </c>
      <c r="AC114" s="2">
        <v>-0.43859649122807015</v>
      </c>
      <c r="AD114" s="2">
        <v>46.5</v>
      </c>
      <c r="AE114" s="2">
        <v>-4.9079754601226968</v>
      </c>
      <c r="AF114" s="2">
        <v>96.655667580320099</v>
      </c>
      <c r="AG114" s="2">
        <v>0.56418148324892647</v>
      </c>
      <c r="AH114" s="2">
        <v>0</v>
      </c>
      <c r="AI114" s="2">
        <v>0</v>
      </c>
      <c r="AJ114" s="2">
        <v>-4.5657774234568302</v>
      </c>
      <c r="AK114">
        <v>184.37102878792999</v>
      </c>
    </row>
    <row r="115" spans="1:37" x14ac:dyDescent="0.25">
      <c r="A115" s="1">
        <v>40787</v>
      </c>
      <c r="B115" s="2" t="s">
        <v>137</v>
      </c>
      <c r="C115" s="2">
        <v>-3.99</v>
      </c>
      <c r="D115" s="2">
        <v>115.38673272777299</v>
      </c>
      <c r="E115" s="2">
        <v>-5.4151624548741024</v>
      </c>
      <c r="F115" s="2">
        <v>0.94</v>
      </c>
      <c r="G115" s="2">
        <v>0.53</v>
      </c>
      <c r="H115" s="3">
        <v>0.65</v>
      </c>
      <c r="I115" s="2">
        <v>78.12</v>
      </c>
      <c r="J115" s="2">
        <v>6.387035271687318</v>
      </c>
      <c r="K115" s="2">
        <v>-7.38</v>
      </c>
      <c r="L115" s="2">
        <v>3.08</v>
      </c>
      <c r="M115" s="2">
        <v>8.77E-2</v>
      </c>
      <c r="N115" s="2">
        <v>177.23</v>
      </c>
      <c r="O115" s="2">
        <v>-1.5E-3</v>
      </c>
      <c r="P115" s="2">
        <v>45.07</v>
      </c>
      <c r="Q115" s="2">
        <v>-0.107798209915445</v>
      </c>
      <c r="R115" s="2">
        <v>12.1</v>
      </c>
      <c r="S115" s="2">
        <v>0.11180917918435999</v>
      </c>
      <c r="T115" s="2">
        <v>13.67</v>
      </c>
      <c r="U115" s="2"/>
      <c r="V115" s="2">
        <v>15.9</v>
      </c>
      <c r="W115" s="2">
        <v>6.30916919326476E-3</v>
      </c>
      <c r="X115" s="2">
        <v>39.295166605498558</v>
      </c>
      <c r="Y115" s="2">
        <v>825.65585396252686</v>
      </c>
      <c r="Z115" s="2">
        <v>-8.3664102334860964</v>
      </c>
      <c r="AA115" s="2">
        <v>1225.1166127661008</v>
      </c>
      <c r="AB115" s="2">
        <v>113.8</v>
      </c>
      <c r="AC115" s="2">
        <v>0.26431718061673759</v>
      </c>
      <c r="AD115" s="2">
        <v>63.6</v>
      </c>
      <c r="AE115" s="2">
        <v>36.774193548387103</v>
      </c>
      <c r="AF115" s="2">
        <v>96.310128405283706</v>
      </c>
      <c r="AG115" s="2">
        <v>-0.35749499608934227</v>
      </c>
      <c r="AH115" s="2">
        <v>1</v>
      </c>
      <c r="AI115" s="2">
        <v>1</v>
      </c>
      <c r="AJ115" s="2">
        <v>0.990912555375005</v>
      </c>
      <c r="AK115">
        <v>182.29765193872501</v>
      </c>
    </row>
    <row r="116" spans="1:37" x14ac:dyDescent="0.25">
      <c r="A116" s="1">
        <v>40817</v>
      </c>
      <c r="B116" s="2" t="s">
        <v>138</v>
      </c>
      <c r="C116" s="2">
        <v>4.6399999999999997</v>
      </c>
      <c r="D116" s="2">
        <v>117.03826039086201</v>
      </c>
      <c r="E116" s="2">
        <v>1.4312977099242352</v>
      </c>
      <c r="F116" s="2">
        <v>0.88</v>
      </c>
      <c r="G116" s="2">
        <v>0.43</v>
      </c>
      <c r="H116" s="3">
        <v>0.53</v>
      </c>
      <c r="I116" s="2">
        <v>78.22</v>
      </c>
      <c r="J116" s="2">
        <v>0.12800819252431428</v>
      </c>
      <c r="K116" s="2">
        <v>11.49</v>
      </c>
      <c r="L116" s="2">
        <v>2.68</v>
      </c>
      <c r="M116" s="2">
        <v>-0.13089999999999999</v>
      </c>
      <c r="N116" s="2">
        <v>150.43</v>
      </c>
      <c r="O116" s="2">
        <v>-0.1512</v>
      </c>
      <c r="P116" s="2">
        <v>41.369999</v>
      </c>
      <c r="Q116" s="2">
        <v>-8.5660880401342399E-2</v>
      </c>
      <c r="R116" s="2">
        <v>10.26</v>
      </c>
      <c r="S116" s="2">
        <v>-0.16495261286007201</v>
      </c>
      <c r="T116" s="2">
        <v>12.86</v>
      </c>
      <c r="U116" s="2">
        <v>-6.1081931926384898E-2</v>
      </c>
      <c r="V116" s="2">
        <v>13.91</v>
      </c>
      <c r="W116" s="2">
        <v>-0.13371110329083399</v>
      </c>
      <c r="X116" s="2">
        <v>36.032464197226076</v>
      </c>
      <c r="Y116" s="2">
        <v>757.101128894868</v>
      </c>
      <c r="Z116" s="2">
        <v>-8.8641538979552479</v>
      </c>
      <c r="AA116" s="2">
        <v>1298.0025955499195</v>
      </c>
      <c r="AB116" s="2">
        <v>113.2</v>
      </c>
      <c r="AC116" s="2">
        <v>-0.52724077328646246</v>
      </c>
      <c r="AD116" s="2">
        <v>62.6</v>
      </c>
      <c r="AE116" s="2">
        <v>-1.5723270440251573</v>
      </c>
      <c r="AF116" s="2">
        <v>96.857141198638899</v>
      </c>
      <c r="AG116" s="2">
        <v>0.56797016306873049</v>
      </c>
      <c r="AH116" s="2">
        <v>0</v>
      </c>
      <c r="AI116" s="2">
        <v>0</v>
      </c>
      <c r="AJ116" s="2">
        <v>-1.9976378743809799</v>
      </c>
      <c r="AK116">
        <v>175.72887681709</v>
      </c>
    </row>
    <row r="117" spans="1:37" x14ac:dyDescent="0.25">
      <c r="A117" s="1">
        <v>40848</v>
      </c>
      <c r="B117" s="2" t="s">
        <v>139</v>
      </c>
      <c r="C117" s="2">
        <v>2.92</v>
      </c>
      <c r="D117" s="2">
        <v>114.72612166253801</v>
      </c>
      <c r="E117" s="2">
        <v>-1.9755409219193472</v>
      </c>
      <c r="F117" s="2">
        <v>0.86</v>
      </c>
      <c r="G117" s="2">
        <v>0.52</v>
      </c>
      <c r="H117" s="3">
        <v>0.5</v>
      </c>
      <c r="I117" s="2">
        <v>78.599999999999994</v>
      </c>
      <c r="J117" s="2">
        <v>0.48580925594476537</v>
      </c>
      <c r="K117" s="2">
        <v>-2.5099999999999998</v>
      </c>
      <c r="L117" s="2">
        <v>2.4</v>
      </c>
      <c r="M117" s="2">
        <v>-0.1019</v>
      </c>
      <c r="N117" s="2">
        <v>135.54</v>
      </c>
      <c r="O117" s="2">
        <v>-9.9000000000000005E-2</v>
      </c>
      <c r="P117" s="2">
        <v>43.299999</v>
      </c>
      <c r="Q117" s="2">
        <v>4.5596655612541302E-2</v>
      </c>
      <c r="R117" s="2">
        <v>11.5</v>
      </c>
      <c r="S117" s="2">
        <v>0.114094195626581</v>
      </c>
      <c r="T117" s="2">
        <v>15.12</v>
      </c>
      <c r="U117" s="2">
        <v>0.16189665194191399</v>
      </c>
      <c r="V117" s="2">
        <v>15.65</v>
      </c>
      <c r="W117" s="2">
        <v>0.117862911050811</v>
      </c>
      <c r="X117" s="2">
        <v>37.960691545396777</v>
      </c>
      <c r="Y117" s="2">
        <v>797.61634578581766</v>
      </c>
      <c r="Z117" s="2">
        <v>6.3180937699617399</v>
      </c>
      <c r="AA117" s="2">
        <v>-925.17596227992738</v>
      </c>
      <c r="AB117" s="2">
        <v>112.4</v>
      </c>
      <c r="AC117" s="2">
        <v>-0.70671378091872539</v>
      </c>
      <c r="AD117" s="2">
        <v>96.1</v>
      </c>
      <c r="AE117" s="2">
        <v>53.514376996805105</v>
      </c>
      <c r="AF117" s="2">
        <v>96.6091622662845</v>
      </c>
      <c r="AG117" s="2">
        <v>-0.25602545076757277</v>
      </c>
      <c r="AH117" s="2">
        <v>1</v>
      </c>
      <c r="AI117" s="2">
        <v>1</v>
      </c>
      <c r="AJ117" s="2">
        <v>4.4593197476212696</v>
      </c>
      <c r="AK117">
        <v>178.09328629966399</v>
      </c>
    </row>
    <row r="118" spans="1:37" x14ac:dyDescent="0.25">
      <c r="A118" s="1">
        <v>40878</v>
      </c>
      <c r="B118" s="2" t="s">
        <v>140</v>
      </c>
      <c r="C118" s="2">
        <v>0.52</v>
      </c>
      <c r="D118" s="2">
        <v>105.367464905037</v>
      </c>
      <c r="E118" s="2">
        <v>-8.1573896353169673</v>
      </c>
      <c r="F118" s="2">
        <v>0.91</v>
      </c>
      <c r="G118" s="2">
        <v>0.5</v>
      </c>
      <c r="H118" s="3">
        <v>-0.12</v>
      </c>
      <c r="I118" s="2">
        <v>79.39</v>
      </c>
      <c r="J118" s="2">
        <v>1.005089058524181</v>
      </c>
      <c r="K118" s="2">
        <v>-0.21</v>
      </c>
      <c r="L118" s="2">
        <v>2.5</v>
      </c>
      <c r="M118" s="2">
        <v>3.8699999999999998E-2</v>
      </c>
      <c r="N118" s="2">
        <v>136.38999999999999</v>
      </c>
      <c r="O118" s="2">
        <v>6.3E-3</v>
      </c>
      <c r="P118" s="2">
        <v>41.900002000000001</v>
      </c>
      <c r="Q118" s="2">
        <v>-3.28667372529678E-2</v>
      </c>
      <c r="R118" s="2">
        <v>10.65</v>
      </c>
      <c r="S118" s="2">
        <v>-7.6787143213770295E-2</v>
      </c>
      <c r="T118" s="2">
        <v>13.85</v>
      </c>
      <c r="U118" s="2">
        <v>-8.77331381180394E-2</v>
      </c>
      <c r="V118" s="2">
        <v>14.9</v>
      </c>
      <c r="W118" s="2">
        <v>-4.9109704034748701E-2</v>
      </c>
      <c r="X118" s="2">
        <v>36.628346883954059</v>
      </c>
      <c r="Y118" s="2">
        <v>769.62160077659382</v>
      </c>
      <c r="Z118" s="2">
        <v>-4.0530941345455966</v>
      </c>
      <c r="AA118" s="2">
        <v>593.50579504964503</v>
      </c>
      <c r="AB118" s="2">
        <v>112.8</v>
      </c>
      <c r="AC118" s="2">
        <v>0.35587188612098886</v>
      </c>
      <c r="AD118" s="2">
        <v>299.2</v>
      </c>
      <c r="AE118" s="2">
        <v>211.34235171696153</v>
      </c>
      <c r="AF118" s="2">
        <v>96.840206468989393</v>
      </c>
      <c r="AG118" s="2">
        <v>0.23915351016921649</v>
      </c>
      <c r="AH118" s="2">
        <v>0</v>
      </c>
      <c r="AI118" s="2">
        <v>0</v>
      </c>
      <c r="AJ118" s="2">
        <v>-2.1270268119311102</v>
      </c>
      <c r="AK118">
        <v>174.83791899879199</v>
      </c>
    </row>
    <row r="119" spans="1:37" x14ac:dyDescent="0.25">
      <c r="A119" s="1">
        <v>40909</v>
      </c>
      <c r="B119" s="2" t="s">
        <v>141</v>
      </c>
      <c r="C119" s="2">
        <v>-6.23</v>
      </c>
      <c r="D119" s="2">
        <v>97.660335810624801</v>
      </c>
      <c r="E119" s="2">
        <v>-7.3145245559037484</v>
      </c>
      <c r="F119" s="2">
        <v>0.89</v>
      </c>
      <c r="G119" s="2">
        <v>0.56000000000000005</v>
      </c>
      <c r="H119" s="3">
        <v>0.25</v>
      </c>
      <c r="I119" s="2">
        <v>76.75</v>
      </c>
      <c r="J119" s="2">
        <v>-3.3253558382667849</v>
      </c>
      <c r="K119" s="2">
        <v>11.13</v>
      </c>
      <c r="L119" s="2">
        <v>2.5099999999999998</v>
      </c>
      <c r="M119" s="2">
        <v>6.1999999999999998E-3</v>
      </c>
      <c r="N119" s="2">
        <v>140.26</v>
      </c>
      <c r="O119" s="2">
        <v>2.8400000000000002E-2</v>
      </c>
      <c r="P119" s="2">
        <v>40.900002000000001</v>
      </c>
      <c r="Q119" s="2">
        <v>-2.4155762712277401E-2</v>
      </c>
      <c r="R119" s="2">
        <v>10.53</v>
      </c>
      <c r="S119" s="2">
        <v>-1.13315660095501E-2</v>
      </c>
      <c r="T119" s="2">
        <v>14.6</v>
      </c>
      <c r="U119" s="2">
        <v>5.2736296080943303E-2</v>
      </c>
      <c r="V119" s="2">
        <v>15.11</v>
      </c>
      <c r="W119" s="2">
        <v>1.39955633332346E-2</v>
      </c>
      <c r="X119" s="2">
        <v>35.89493455246307</v>
      </c>
      <c r="Y119" s="2">
        <v>754.21140565149904</v>
      </c>
      <c r="Z119" s="2">
        <v>-1.4149402779430613</v>
      </c>
      <c r="AA119" s="2">
        <v>207.1936221393762</v>
      </c>
      <c r="AB119" s="2">
        <v>111.4</v>
      </c>
      <c r="AC119" s="2">
        <v>-1.241134751773042</v>
      </c>
      <c r="AD119" s="2">
        <v>50.5</v>
      </c>
      <c r="AE119" s="2">
        <v>-83.121657754010698</v>
      </c>
      <c r="AF119" s="2">
        <v>96.935505083206195</v>
      </c>
      <c r="AG119" s="2">
        <v>9.8408107222818106E-2</v>
      </c>
      <c r="AH119" s="2">
        <v>0</v>
      </c>
      <c r="AI119" s="2">
        <v>0</v>
      </c>
      <c r="AJ119" s="2">
        <v>3.1336263529330899</v>
      </c>
      <c r="AK119">
        <v>177.68705669769699</v>
      </c>
    </row>
    <row r="120" spans="1:37" x14ac:dyDescent="0.25">
      <c r="A120" s="1">
        <v>40940</v>
      </c>
      <c r="B120" s="2" t="s">
        <v>142</v>
      </c>
      <c r="C120" s="2">
        <v>-0.01</v>
      </c>
      <c r="D120" s="2">
        <v>98.871456096889602</v>
      </c>
      <c r="E120" s="2">
        <v>1.2401352874859144</v>
      </c>
      <c r="F120" s="2">
        <v>0.75</v>
      </c>
      <c r="G120" s="2">
        <v>0.45</v>
      </c>
      <c r="H120" s="3">
        <v>-0.06</v>
      </c>
      <c r="I120" s="2">
        <v>75.45</v>
      </c>
      <c r="J120" s="2">
        <v>-1.6938110749185629</v>
      </c>
      <c r="K120" s="2">
        <v>4.34</v>
      </c>
      <c r="L120" s="2">
        <v>2.41</v>
      </c>
      <c r="M120" s="2">
        <v>-3.9199999999999999E-2</v>
      </c>
      <c r="N120" s="2">
        <v>140.4</v>
      </c>
      <c r="O120" s="2">
        <v>1E-3</v>
      </c>
      <c r="P120" s="2">
        <v>45.599997999999999</v>
      </c>
      <c r="Q120" s="2">
        <v>0.10877756071218</v>
      </c>
      <c r="R120" s="2">
        <v>11.79</v>
      </c>
      <c r="S120" s="2">
        <v>0.113023388403395</v>
      </c>
      <c r="T120" s="2">
        <v>17.399999999999999</v>
      </c>
      <c r="U120" s="2">
        <v>0.175448677506192</v>
      </c>
      <c r="V120" s="2">
        <v>18.52</v>
      </c>
      <c r="W120" s="2">
        <v>0.203494452933385</v>
      </c>
      <c r="X120" s="2">
        <v>40.224780906270368</v>
      </c>
      <c r="Y120" s="2">
        <v>845.18857403126242</v>
      </c>
      <c r="Z120" s="2">
        <v>12.07308929962894</v>
      </c>
      <c r="AA120" s="2">
        <v>-1767.8958903047962</v>
      </c>
      <c r="AB120" s="2">
        <v>111.4</v>
      </c>
      <c r="AC120" s="2">
        <v>0</v>
      </c>
      <c r="AD120" s="2">
        <v>50.5</v>
      </c>
      <c r="AE120" s="2">
        <v>0</v>
      </c>
      <c r="AF120" s="2">
        <v>97.001985591861597</v>
      </c>
      <c r="AG120" s="2">
        <v>6.8582206899667889E-2</v>
      </c>
      <c r="AH120" s="2">
        <v>0</v>
      </c>
      <c r="AI120" s="2">
        <v>0</v>
      </c>
      <c r="AJ120" s="2">
        <v>6.0339275908138301</v>
      </c>
      <c r="AK120">
        <v>183.11208946948699</v>
      </c>
    </row>
    <row r="121" spans="1:37" x14ac:dyDescent="0.25">
      <c r="A121" s="1">
        <v>40969</v>
      </c>
      <c r="B121" s="2" t="s">
        <v>143</v>
      </c>
      <c r="C121" s="2">
        <v>7.03</v>
      </c>
      <c r="D121" s="2">
        <v>109.771538673273</v>
      </c>
      <c r="E121" s="2">
        <v>11.024498886414502</v>
      </c>
      <c r="F121" s="2">
        <v>0.82</v>
      </c>
      <c r="G121" s="2">
        <v>0.21</v>
      </c>
      <c r="H121" s="3">
        <v>0.43</v>
      </c>
      <c r="I121" s="2">
        <v>79</v>
      </c>
      <c r="J121" s="2">
        <v>4.705102717031143</v>
      </c>
      <c r="K121" s="2">
        <v>-1.98</v>
      </c>
      <c r="L121" s="2">
        <v>2.59</v>
      </c>
      <c r="M121" s="2">
        <v>7.2599999999999998E-2</v>
      </c>
      <c r="N121" s="2">
        <v>144.66</v>
      </c>
      <c r="O121" s="2">
        <v>3.0300000000000001E-2</v>
      </c>
      <c r="P121" s="2">
        <v>44.049999</v>
      </c>
      <c r="Q121" s="2">
        <v>-3.4582342979977698E-2</v>
      </c>
      <c r="R121" s="2">
        <v>11.91</v>
      </c>
      <c r="S121" s="2">
        <v>1.0126668817929301E-2</v>
      </c>
      <c r="T121" s="2">
        <v>18.16</v>
      </c>
      <c r="U121" s="2">
        <v>4.2751166952663899E-2</v>
      </c>
      <c r="V121" s="2">
        <v>17.760000000000002</v>
      </c>
      <c r="W121" s="2">
        <v>-4.1902491654009201E-2</v>
      </c>
      <c r="X121" s="2">
        <v>38.99757898329289</v>
      </c>
      <c r="Y121" s="2">
        <v>819.40305028293847</v>
      </c>
      <c r="Z121" s="2">
        <v>-2.6065412566701833</v>
      </c>
      <c r="AA121" s="2">
        <v>381.68305238318283</v>
      </c>
      <c r="AB121" s="2">
        <v>111.9</v>
      </c>
      <c r="AC121" s="2">
        <v>0.44883303411131059</v>
      </c>
      <c r="AD121" s="2">
        <v>77.900000000000006</v>
      </c>
      <c r="AE121" s="2">
        <v>54.25742574257427</v>
      </c>
      <c r="AF121" s="2">
        <v>96.835955185076699</v>
      </c>
      <c r="AG121" s="2">
        <v>-0.17116186413283913</v>
      </c>
      <c r="AH121" s="2">
        <v>0</v>
      </c>
      <c r="AI121" s="2">
        <v>0</v>
      </c>
      <c r="AJ121" s="2">
        <v>5.2775890363577496</v>
      </c>
      <c r="AK121">
        <v>187.285444560602</v>
      </c>
    </row>
    <row r="122" spans="1:37" x14ac:dyDescent="0.25">
      <c r="A122" s="1">
        <v>41000</v>
      </c>
      <c r="B122" s="2" t="s">
        <v>144</v>
      </c>
      <c r="C122" s="2">
        <v>-2.85</v>
      </c>
      <c r="D122" s="2">
        <v>102.17451142306599</v>
      </c>
      <c r="E122" s="2">
        <v>-6.9207622868610823</v>
      </c>
      <c r="F122" s="2">
        <v>0.71</v>
      </c>
      <c r="G122" s="2">
        <v>0.64</v>
      </c>
      <c r="H122" s="3">
        <v>0.85</v>
      </c>
      <c r="I122" s="2">
        <v>81.099999999999994</v>
      </c>
      <c r="J122" s="2">
        <v>2.6582278481012587</v>
      </c>
      <c r="K122" s="2">
        <v>-4.17</v>
      </c>
      <c r="L122" s="2">
        <v>2.73</v>
      </c>
      <c r="M122" s="2">
        <v>5.4899999999999997E-2</v>
      </c>
      <c r="N122" s="2">
        <v>147.63999999999999</v>
      </c>
      <c r="O122" s="2">
        <v>2.06E-2</v>
      </c>
      <c r="P122" s="2">
        <v>44.009998000000003</v>
      </c>
      <c r="Q122" s="2">
        <v>-9.0849430193076103E-4</v>
      </c>
      <c r="R122" s="2">
        <v>12.34</v>
      </c>
      <c r="S122" s="2">
        <v>3.5467635110033001E-2</v>
      </c>
      <c r="T122" s="2">
        <v>18.049999</v>
      </c>
      <c r="U122" s="2">
        <v>-6.0757437959209296E-3</v>
      </c>
      <c r="V122" s="2">
        <v>17.549999</v>
      </c>
      <c r="W122" s="2">
        <v>-1.1894844632207901E-2</v>
      </c>
      <c r="X122" s="2">
        <v>38.956687226047208</v>
      </c>
      <c r="Y122" s="2">
        <v>818.54384744286244</v>
      </c>
      <c r="Z122" s="2">
        <v>-8.2986620334544667E-2</v>
      </c>
      <c r="AA122" s="2">
        <v>12.151960562756301</v>
      </c>
      <c r="AB122" s="2">
        <v>109.3</v>
      </c>
      <c r="AC122" s="2">
        <v>-2.3235031277926796</v>
      </c>
      <c r="AD122" s="2">
        <v>44.2</v>
      </c>
      <c r="AE122" s="2">
        <v>-43.260590500641847</v>
      </c>
      <c r="AF122" s="2">
        <v>96.784411162850603</v>
      </c>
      <c r="AG122" s="2">
        <v>-5.3228185881559559E-2</v>
      </c>
      <c r="AH122" s="2">
        <v>0</v>
      </c>
      <c r="AI122" s="2">
        <v>0</v>
      </c>
      <c r="AJ122" s="2">
        <v>-4.0063216623677702</v>
      </c>
      <c r="AK122">
        <v>184.245277974673</v>
      </c>
    </row>
    <row r="123" spans="1:37" x14ac:dyDescent="0.25">
      <c r="A123" s="1">
        <v>41030</v>
      </c>
      <c r="B123" s="2" t="s">
        <v>145</v>
      </c>
      <c r="C123" s="2">
        <v>4.84</v>
      </c>
      <c r="D123" s="2">
        <v>112.854390311038</v>
      </c>
      <c r="E123" s="2">
        <v>10.452586206897209</v>
      </c>
      <c r="F123" s="2">
        <v>0.74</v>
      </c>
      <c r="G123" s="2">
        <v>0.36</v>
      </c>
      <c r="H123" s="3">
        <v>1.02</v>
      </c>
      <c r="I123" s="2">
        <v>85.53</v>
      </c>
      <c r="J123" s="2">
        <v>5.4623921085080234</v>
      </c>
      <c r="K123" s="2">
        <v>-11.86</v>
      </c>
      <c r="L123" s="2">
        <v>2.7</v>
      </c>
      <c r="M123" s="2">
        <v>-1.32E-2</v>
      </c>
      <c r="N123" s="2">
        <v>136.61000000000001</v>
      </c>
      <c r="O123" s="2">
        <v>-7.4700000000000003E-2</v>
      </c>
      <c r="P123" s="2">
        <v>43.200001</v>
      </c>
      <c r="Q123" s="2">
        <v>-1.8576316980569399E-2</v>
      </c>
      <c r="R123" s="2">
        <v>10.99</v>
      </c>
      <c r="S123" s="2">
        <v>-0.11586025006171199</v>
      </c>
      <c r="T123" s="2">
        <v>17.920000000000002</v>
      </c>
      <c r="U123" s="2">
        <v>-7.2282218304418298E-3</v>
      </c>
      <c r="V123" s="2">
        <v>16.350000000000001</v>
      </c>
      <c r="W123" s="2">
        <v>-7.0825995588553806E-2</v>
      </c>
      <c r="X123" s="2">
        <v>38.172247947473942</v>
      </c>
      <c r="Y123" s="2">
        <v>802.06149252795717</v>
      </c>
      <c r="Z123" s="2">
        <v>-2.3665673143922055</v>
      </c>
      <c r="AA123" s="2">
        <v>346.54300365128813</v>
      </c>
      <c r="AB123" s="2">
        <v>109.6</v>
      </c>
      <c r="AC123" s="2">
        <v>0.27447392497712458</v>
      </c>
      <c r="AD123" s="2">
        <v>50.1</v>
      </c>
      <c r="AE123" s="2">
        <v>13.348416289592757</v>
      </c>
      <c r="AF123" s="2">
        <v>97.118885071844403</v>
      </c>
      <c r="AG123" s="2">
        <v>0.34558655156873397</v>
      </c>
      <c r="AH123" s="2">
        <v>0</v>
      </c>
      <c r="AI123" s="2">
        <v>0</v>
      </c>
      <c r="AJ123" s="2">
        <v>-8.4611794438694101</v>
      </c>
      <c r="AK123">
        <v>173.354597583252</v>
      </c>
    </row>
    <row r="124" spans="1:37" x14ac:dyDescent="0.25">
      <c r="A124" s="1">
        <v>41061</v>
      </c>
      <c r="B124" s="2" t="s">
        <v>146</v>
      </c>
      <c r="C124" s="2">
        <v>-0.39</v>
      </c>
      <c r="D124" s="2">
        <v>108.23011285439</v>
      </c>
      <c r="E124" s="2">
        <v>-4.0975609756102802</v>
      </c>
      <c r="F124" s="2">
        <v>0.64</v>
      </c>
      <c r="G124" s="2">
        <v>0.08</v>
      </c>
      <c r="H124" s="3">
        <v>0.66</v>
      </c>
      <c r="I124" s="2">
        <v>87</v>
      </c>
      <c r="J124" s="2">
        <v>1.718695194668536</v>
      </c>
      <c r="K124" s="2">
        <v>-0.25</v>
      </c>
      <c r="L124" s="2">
        <v>2.76</v>
      </c>
      <c r="M124" s="2">
        <v>2.29E-2</v>
      </c>
      <c r="N124" s="2">
        <v>134.66</v>
      </c>
      <c r="O124" s="2">
        <v>-1.43E-2</v>
      </c>
      <c r="P124" s="2">
        <v>37</v>
      </c>
      <c r="Q124" s="2">
        <v>-0.154922605753988</v>
      </c>
      <c r="R124" s="2">
        <v>8.36</v>
      </c>
      <c r="S124" s="2">
        <v>-0.27352734131891998</v>
      </c>
      <c r="T124" s="2">
        <v>15.73</v>
      </c>
      <c r="U124" s="2">
        <v>-0.130347690476598</v>
      </c>
      <c r="V124" s="2">
        <v>12.81</v>
      </c>
      <c r="W124" s="2">
        <v>-0.24400178143462001</v>
      </c>
      <c r="X124" s="2">
        <v>32.628021193380697</v>
      </c>
      <c r="Y124" s="2">
        <v>685.56820160570408</v>
      </c>
      <c r="Z124" s="2">
        <v>-16.153461087664873</v>
      </c>
      <c r="AA124" s="2">
        <v>2365.3960276727912</v>
      </c>
      <c r="AB124" s="2">
        <v>109.5</v>
      </c>
      <c r="AC124" s="2">
        <v>-9.1240875912403568E-2</v>
      </c>
      <c r="AD124" s="2">
        <v>59.5</v>
      </c>
      <c r="AE124" s="2">
        <v>18.762475049900196</v>
      </c>
      <c r="AF124" s="2">
        <v>96.589822456921297</v>
      </c>
      <c r="AG124" s="2">
        <v>-0.54475771064683043</v>
      </c>
      <c r="AH124" s="2">
        <v>0</v>
      </c>
      <c r="AI124" s="2">
        <v>0</v>
      </c>
      <c r="AJ124" s="2">
        <v>-12.294086759640701</v>
      </c>
      <c r="AK124">
        <v>162.08467589847999</v>
      </c>
    </row>
    <row r="125" spans="1:37" x14ac:dyDescent="0.25">
      <c r="A125" s="1">
        <v>41091</v>
      </c>
      <c r="B125" s="2" t="s">
        <v>147</v>
      </c>
      <c r="C125" s="2">
        <v>3.99</v>
      </c>
      <c r="D125" s="2">
        <v>115.056427195156</v>
      </c>
      <c r="E125" s="2">
        <v>6.3072227873863076</v>
      </c>
      <c r="F125" s="2">
        <v>0.68</v>
      </c>
      <c r="G125" s="2">
        <v>0.43</v>
      </c>
      <c r="H125" s="3">
        <v>1.34</v>
      </c>
      <c r="I125" s="2">
        <v>85.92</v>
      </c>
      <c r="J125" s="2">
        <v>-1.2413793103448256</v>
      </c>
      <c r="K125" s="2">
        <v>3.21</v>
      </c>
      <c r="L125" s="2">
        <v>2.6</v>
      </c>
      <c r="M125" s="2">
        <v>-5.8500000000000003E-2</v>
      </c>
      <c r="N125" s="2">
        <v>127.94</v>
      </c>
      <c r="O125" s="2">
        <v>-4.99E-2</v>
      </c>
      <c r="P125" s="2">
        <v>40.240001999999997</v>
      </c>
      <c r="Q125" s="2">
        <v>8.3943662849047196E-2</v>
      </c>
      <c r="R125" s="2">
        <v>6.25</v>
      </c>
      <c r="S125" s="2">
        <v>-0.29087696334829999</v>
      </c>
      <c r="T125" s="2">
        <v>17.739999999999998</v>
      </c>
      <c r="U125" s="2">
        <v>0.120252259811247</v>
      </c>
      <c r="V125" s="2">
        <v>11.55</v>
      </c>
      <c r="W125" s="2">
        <v>-0.10354067894084</v>
      </c>
      <c r="X125" s="2">
        <v>35.316898870456889</v>
      </c>
      <c r="Y125" s="2">
        <v>742.06592858967531</v>
      </c>
      <c r="Z125" s="2">
        <v>6.4406294886193916</v>
      </c>
      <c r="AA125" s="2">
        <v>-943.11920680120022</v>
      </c>
      <c r="AB125" s="2">
        <v>109.2</v>
      </c>
      <c r="AC125" s="2">
        <v>-0.2739726027397234</v>
      </c>
      <c r="AD125" s="2">
        <v>53.5</v>
      </c>
      <c r="AE125" s="2">
        <v>-10.084033613445378</v>
      </c>
      <c r="AF125" s="2">
        <v>96.826024016724205</v>
      </c>
      <c r="AG125" s="2">
        <v>0.24454083649263617</v>
      </c>
      <c r="AH125" s="2">
        <v>0</v>
      </c>
      <c r="AI125" s="2">
        <v>0</v>
      </c>
      <c r="AJ125" s="2">
        <v>5.2886364555119902</v>
      </c>
      <c r="AK125">
        <v>167.370788458622</v>
      </c>
    </row>
    <row r="126" spans="1:37" x14ac:dyDescent="0.25">
      <c r="A126" s="1">
        <v>41122</v>
      </c>
      <c r="B126" s="2" t="s">
        <v>148</v>
      </c>
      <c r="C126" s="2">
        <v>1.28</v>
      </c>
      <c r="D126" s="2">
        <v>122.763556289568</v>
      </c>
      <c r="E126" s="2">
        <v>6.6985645933011169</v>
      </c>
      <c r="F126" s="2">
        <v>0.69</v>
      </c>
      <c r="G126" s="2">
        <v>0.41</v>
      </c>
      <c r="H126" s="3">
        <v>1.43</v>
      </c>
      <c r="I126" s="2">
        <v>86.89</v>
      </c>
      <c r="J126" s="2">
        <v>1.1289571694599614</v>
      </c>
      <c r="K126" s="2">
        <v>1.72</v>
      </c>
      <c r="L126" s="2">
        <v>2.1800000000000002</v>
      </c>
      <c r="M126" s="2">
        <v>-0.1595</v>
      </c>
      <c r="N126" s="2">
        <v>107.5</v>
      </c>
      <c r="O126" s="2">
        <v>-0.1598</v>
      </c>
      <c r="P126" s="2">
        <v>37.389999000000003</v>
      </c>
      <c r="Q126" s="2">
        <v>-7.3458313249368606E-2</v>
      </c>
      <c r="R126" s="2">
        <v>7.26</v>
      </c>
      <c r="S126" s="2">
        <v>0.149798365088395</v>
      </c>
      <c r="T126" s="2"/>
      <c r="U126" s="2"/>
      <c r="V126" s="2">
        <v>10.18</v>
      </c>
      <c r="W126" s="2">
        <v>-0.12626042584542599</v>
      </c>
      <c r="X126" s="2">
        <v>31.242841860093016</v>
      </c>
      <c r="Y126" s="2">
        <v>656.46331354659992</v>
      </c>
      <c r="Z126" s="2">
        <v>-6.2003629801049724</v>
      </c>
      <c r="AA126" s="2">
        <v>907.93631678533848</v>
      </c>
      <c r="AB126" s="2">
        <v>108.9</v>
      </c>
      <c r="AC126" s="2">
        <v>-0.27472527472527208</v>
      </c>
      <c r="AD126" s="2">
        <v>59.9</v>
      </c>
      <c r="AE126" s="2">
        <v>11.962616822429904</v>
      </c>
      <c r="AF126" s="2">
        <v>96.535495619464299</v>
      </c>
      <c r="AG126" s="2">
        <v>-0.30005197487993907</v>
      </c>
      <c r="AH126" s="2">
        <v>0</v>
      </c>
      <c r="AI126" s="2">
        <v>0</v>
      </c>
      <c r="AJ126" s="2">
        <v>9.2429646897978408</v>
      </c>
      <c r="AK126">
        <v>172.02741840826201</v>
      </c>
    </row>
    <row r="127" spans="1:37" x14ac:dyDescent="0.25">
      <c r="A127" s="1">
        <v>41153</v>
      </c>
      <c r="B127" s="2" t="s">
        <v>149</v>
      </c>
      <c r="C127" s="2">
        <v>-6.28</v>
      </c>
      <c r="D127" s="2">
        <v>113.845306908891</v>
      </c>
      <c r="E127" s="2">
        <v>-7.2645739910312752</v>
      </c>
      <c r="F127" s="2">
        <v>0.54</v>
      </c>
      <c r="G127" s="2">
        <v>0.56999999999999995</v>
      </c>
      <c r="H127" s="3">
        <v>0.97</v>
      </c>
      <c r="I127" s="2">
        <v>87.63</v>
      </c>
      <c r="J127" s="2">
        <v>0.85165151340775103</v>
      </c>
      <c r="K127" s="2">
        <v>3.7</v>
      </c>
      <c r="L127" s="2">
        <v>2.02</v>
      </c>
      <c r="M127" s="2">
        <v>-7.5399999999999995E-2</v>
      </c>
      <c r="N127" s="2">
        <v>99.47</v>
      </c>
      <c r="O127" s="2">
        <v>-7.4700000000000003E-2</v>
      </c>
      <c r="P127" s="2">
        <v>33.549999</v>
      </c>
      <c r="Q127" s="2">
        <v>-0.10836642863247201</v>
      </c>
      <c r="R127" s="2">
        <v>8.1999999999999993</v>
      </c>
      <c r="S127" s="2">
        <v>0.12175432543350299</v>
      </c>
      <c r="T127" s="2">
        <v>17.700001</v>
      </c>
      <c r="U127" s="2"/>
      <c r="V127" s="2">
        <v>10.07</v>
      </c>
      <c r="W127" s="2">
        <v>-1.0864304391905701E-2</v>
      </c>
      <c r="X127" s="2">
        <v>29.849638819957601</v>
      </c>
      <c r="Y127" s="2">
        <v>627.1898342560138</v>
      </c>
      <c r="Z127" s="2">
        <v>-8.4774318990769491</v>
      </c>
      <c r="AA127" s="2">
        <v>1241.3738226203257</v>
      </c>
      <c r="AB127" s="2">
        <v>109.2</v>
      </c>
      <c r="AC127" s="2">
        <v>0.27548209366390919</v>
      </c>
      <c r="AD127" s="2">
        <v>59.6</v>
      </c>
      <c r="AE127" s="2">
        <v>-0.50083472454089684</v>
      </c>
      <c r="AF127" s="2">
        <v>95.952841944958493</v>
      </c>
      <c r="AG127" s="2">
        <v>-0.60356418203163686</v>
      </c>
      <c r="AH127" s="2">
        <v>0</v>
      </c>
      <c r="AI127" s="2">
        <v>0</v>
      </c>
      <c r="AJ127" s="2">
        <v>2.37439781146333</v>
      </c>
      <c r="AK127">
        <v>173.75559906434401</v>
      </c>
    </row>
    <row r="128" spans="1:37" x14ac:dyDescent="0.25">
      <c r="A128" s="1">
        <v>41183</v>
      </c>
      <c r="B128" s="2" t="s">
        <v>150</v>
      </c>
      <c r="C128" s="2">
        <v>7.41</v>
      </c>
      <c r="D128" s="2">
        <v>123.093861822186</v>
      </c>
      <c r="E128" s="2">
        <v>8.1237911025146605</v>
      </c>
      <c r="F128" s="2">
        <v>0.61</v>
      </c>
      <c r="G128" s="2">
        <v>0.59</v>
      </c>
      <c r="H128" s="3">
        <v>0.02</v>
      </c>
      <c r="I128" s="2">
        <v>87.34</v>
      </c>
      <c r="J128" s="2">
        <v>-0.33093689375783641</v>
      </c>
      <c r="K128" s="2">
        <v>-3.56</v>
      </c>
      <c r="L128" s="2">
        <v>2.31</v>
      </c>
      <c r="M128" s="2">
        <v>0.14680000000000001</v>
      </c>
      <c r="N128" s="2">
        <v>113.95</v>
      </c>
      <c r="O128" s="2">
        <v>0.14560000000000001</v>
      </c>
      <c r="P128" s="2">
        <v>36.330002</v>
      </c>
      <c r="Q128" s="2">
        <v>7.9607067672600104E-2</v>
      </c>
      <c r="R128" s="2">
        <v>10.1</v>
      </c>
      <c r="S128" s="2">
        <v>0.208401269577006</v>
      </c>
      <c r="T128" s="2">
        <v>19.389999</v>
      </c>
      <c r="U128" s="2">
        <v>9.1192721604626201E-2</v>
      </c>
      <c r="V128" s="2">
        <v>11.5</v>
      </c>
      <c r="W128" s="2">
        <v>0.13278632863873299</v>
      </c>
      <c r="X128" s="2">
        <v>32.41873096891382</v>
      </c>
      <c r="Y128" s="2">
        <v>681.17067096935284</v>
      </c>
      <c r="Z128" s="2">
        <v>8.8001247467574544</v>
      </c>
      <c r="AA128" s="2">
        <v>-1288.6266296763165</v>
      </c>
      <c r="AB128" s="2">
        <v>109.6</v>
      </c>
      <c r="AC128" s="2">
        <v>0.3663003663003585</v>
      </c>
      <c r="AD128" s="2">
        <v>77.5</v>
      </c>
      <c r="AE128" s="2">
        <v>30.033557046979865</v>
      </c>
      <c r="AF128" s="2">
        <v>95.840440203408306</v>
      </c>
      <c r="AG128" s="2">
        <v>-0.11714269142196318</v>
      </c>
      <c r="AH128" s="2">
        <v>0</v>
      </c>
      <c r="AI128" s="2">
        <v>0</v>
      </c>
      <c r="AJ128" s="2">
        <v>-2.0622929346576999</v>
      </c>
      <c r="AK128">
        <v>172.181448526228</v>
      </c>
    </row>
    <row r="129" spans="1:37" x14ac:dyDescent="0.25">
      <c r="A129" s="1">
        <v>41214</v>
      </c>
      <c r="B129" s="2" t="s">
        <v>151</v>
      </c>
      <c r="C129" s="2">
        <v>0.27</v>
      </c>
      <c r="D129" s="2">
        <v>115.38673272777299</v>
      </c>
      <c r="E129" s="2">
        <v>-6.2611806797858547</v>
      </c>
      <c r="F129" s="2">
        <v>0.55000000000000004</v>
      </c>
      <c r="G129" s="2">
        <v>0.6</v>
      </c>
      <c r="H129" s="3">
        <v>-0.03</v>
      </c>
      <c r="I129" s="2">
        <v>87.99</v>
      </c>
      <c r="J129" s="2">
        <v>0.74421799862604932</v>
      </c>
      <c r="K129" s="2">
        <v>0.71</v>
      </c>
      <c r="L129" s="2">
        <v>2.48</v>
      </c>
      <c r="M129" s="2">
        <v>7.0599999999999996E-2</v>
      </c>
      <c r="N129" s="2">
        <v>120.35</v>
      </c>
      <c r="O129" s="2">
        <v>5.62E-2</v>
      </c>
      <c r="P129" s="2">
        <v>38.389999000000003</v>
      </c>
      <c r="Q129" s="2">
        <v>5.5153081680224703E-2</v>
      </c>
      <c r="R129" s="2">
        <v>10.29</v>
      </c>
      <c r="S129" s="2">
        <v>1.8637125998744501E-2</v>
      </c>
      <c r="T129" s="2">
        <v>17.969999000000001</v>
      </c>
      <c r="U129" s="2">
        <v>-7.6053772534419903E-2</v>
      </c>
      <c r="V129" s="2">
        <v>11.5</v>
      </c>
      <c r="W129" s="2">
        <v>0</v>
      </c>
      <c r="X129" s="2">
        <v>33.964314755670827</v>
      </c>
      <c r="Y129" s="2">
        <v>713.64591949386022</v>
      </c>
      <c r="Z129" s="2">
        <v>3.8160677878201925</v>
      </c>
      <c r="AA129" s="2">
        <v>-558.79737089488617</v>
      </c>
      <c r="AB129" s="2">
        <v>110.1</v>
      </c>
      <c r="AC129" s="2">
        <v>0.45620437956204385</v>
      </c>
      <c r="AD129" s="2">
        <v>93.9</v>
      </c>
      <c r="AE129" s="2">
        <v>21.161290322580655</v>
      </c>
      <c r="AF129" s="2">
        <v>95.737278131358295</v>
      </c>
      <c r="AG129" s="2">
        <v>-0.10763939713868594</v>
      </c>
      <c r="AH129" s="2">
        <v>0</v>
      </c>
      <c r="AI129" s="2">
        <v>0</v>
      </c>
      <c r="AJ129" s="2">
        <v>-1.45402536092862</v>
      </c>
      <c r="AK129">
        <v>169.86119718928001</v>
      </c>
    </row>
    <row r="130" spans="1:37" x14ac:dyDescent="0.25">
      <c r="A130" s="1">
        <v>41244</v>
      </c>
      <c r="B130" s="2" t="s">
        <v>152</v>
      </c>
      <c r="C130" s="2">
        <v>-0.15</v>
      </c>
      <c r="D130" s="2">
        <v>101.51390035783101</v>
      </c>
      <c r="E130" s="2">
        <v>-12.022900763358619</v>
      </c>
      <c r="F130" s="2">
        <v>0.55000000000000004</v>
      </c>
      <c r="G130" s="2">
        <v>0.79</v>
      </c>
      <c r="H130" s="3">
        <v>0.68</v>
      </c>
      <c r="I130" s="2">
        <v>88.5</v>
      </c>
      <c r="J130" s="2">
        <v>0.57961131946812727</v>
      </c>
      <c r="K130" s="2">
        <v>6.05</v>
      </c>
      <c r="L130" s="2">
        <v>2.68</v>
      </c>
      <c r="M130" s="2">
        <v>8.0799999999999997E-2</v>
      </c>
      <c r="N130" s="2">
        <v>128.51</v>
      </c>
      <c r="O130" s="2">
        <v>6.7799999999999999E-2</v>
      </c>
      <c r="P130" s="2">
        <v>37.380001</v>
      </c>
      <c r="Q130" s="2">
        <v>-2.6661154184565598E-2</v>
      </c>
      <c r="R130" s="2">
        <v>13.05</v>
      </c>
      <c r="S130" s="2">
        <v>0.23761558392274401</v>
      </c>
      <c r="T130" s="2">
        <v>17.719999000000001</v>
      </c>
      <c r="U130" s="2">
        <v>-1.40097564036386E-2</v>
      </c>
      <c r="V130" s="2">
        <v>10.43</v>
      </c>
      <c r="W130" s="2">
        <v>-9.7660766356523293E-2</v>
      </c>
      <c r="X130" s="2">
        <v>33.148699644193321</v>
      </c>
      <c r="Y130" s="2">
        <v>696.50850923339658</v>
      </c>
      <c r="Z130" s="2">
        <v>-2.0749153980622514</v>
      </c>
      <c r="AA130" s="2">
        <v>303.83560610929436</v>
      </c>
      <c r="AB130" s="2">
        <v>110.3</v>
      </c>
      <c r="AC130" s="2">
        <v>0.18165304268846763</v>
      </c>
      <c r="AD130" s="2">
        <v>317.2</v>
      </c>
      <c r="AE130" s="2">
        <v>237.80617678381253</v>
      </c>
      <c r="AF130" s="2">
        <v>96.110368656523406</v>
      </c>
      <c r="AG130" s="2">
        <v>0.38970245702327611</v>
      </c>
      <c r="AH130" s="2">
        <v>1</v>
      </c>
      <c r="AI130" s="2">
        <v>1</v>
      </c>
      <c r="AJ130" s="2">
        <v>-1.33276581192851</v>
      </c>
      <c r="AK130">
        <v>170.67900103232401</v>
      </c>
    </row>
    <row r="131" spans="1:37" x14ac:dyDescent="0.25">
      <c r="A131" s="1">
        <v>41275</v>
      </c>
      <c r="B131" s="2" t="s">
        <v>153</v>
      </c>
      <c r="C131" s="2">
        <v>-2.14</v>
      </c>
      <c r="D131" s="2">
        <v>104.046242774566</v>
      </c>
      <c r="E131" s="2">
        <v>2.49457700650711</v>
      </c>
      <c r="F131" s="2">
        <v>0.6</v>
      </c>
      <c r="G131" s="2">
        <v>0.86</v>
      </c>
      <c r="H131" s="3">
        <v>0.34</v>
      </c>
      <c r="I131" s="2">
        <v>86</v>
      </c>
      <c r="J131" s="2">
        <v>-2.8248587570621471</v>
      </c>
      <c r="K131" s="2">
        <v>-1.95</v>
      </c>
      <c r="L131" s="2">
        <v>3.06</v>
      </c>
      <c r="M131" s="2">
        <v>0.14249999999999999</v>
      </c>
      <c r="N131" s="2">
        <v>150.49</v>
      </c>
      <c r="O131" s="2">
        <v>0.17100000000000001</v>
      </c>
      <c r="P131" s="2">
        <v>44.099997999999999</v>
      </c>
      <c r="Q131" s="2">
        <v>0.16532390832163499</v>
      </c>
      <c r="R131" s="2">
        <v>13.25</v>
      </c>
      <c r="S131" s="2">
        <v>1.52094186635287E-2</v>
      </c>
      <c r="T131" s="2">
        <v>18.870000999999998</v>
      </c>
      <c r="U131" s="2">
        <v>6.2879523631103093E-2</v>
      </c>
      <c r="V131" s="2">
        <v>12.62</v>
      </c>
      <c r="W131" s="2">
        <v>0.19059658810038599</v>
      </c>
      <c r="X131" s="2">
        <v>38.858765785524525</v>
      </c>
      <c r="Y131" s="2">
        <v>816.4863574872229</v>
      </c>
      <c r="Z131" s="2">
        <v>15.192508566551922</v>
      </c>
      <c r="AA131" s="2">
        <v>-2224.6810896240986</v>
      </c>
      <c r="AB131" s="2">
        <f>(AB130+AB132)/2</f>
        <v>110.1</v>
      </c>
      <c r="AC131" s="2">
        <v>-0.18132366273798989</v>
      </c>
      <c r="AD131" s="2">
        <v>67.599999999999994</v>
      </c>
      <c r="AE131" s="2">
        <v>-78.688524590163937</v>
      </c>
      <c r="AF131" s="2">
        <v>95.753897743659607</v>
      </c>
      <c r="AG131" s="2">
        <v>-0.37089745658737877</v>
      </c>
      <c r="AH131" s="2">
        <v>0</v>
      </c>
      <c r="AI131" s="2">
        <v>0</v>
      </c>
      <c r="AJ131" s="2">
        <v>1.7739163351484599</v>
      </c>
      <c r="AK131">
        <v>174.86012777397099</v>
      </c>
    </row>
    <row r="132" spans="1:37" x14ac:dyDescent="0.25">
      <c r="A132" s="1">
        <v>41306</v>
      </c>
      <c r="B132" s="2" t="s">
        <v>154</v>
      </c>
      <c r="C132" s="2">
        <v>-3.74</v>
      </c>
      <c r="D132" s="2">
        <v>96.9997247453895</v>
      </c>
      <c r="E132" s="2">
        <v>-6.7724867724863298</v>
      </c>
      <c r="F132" s="2">
        <v>0.49</v>
      </c>
      <c r="G132" s="2">
        <v>0.6</v>
      </c>
      <c r="H132" s="3">
        <v>0.28999999999999998</v>
      </c>
      <c r="I132" s="2">
        <v>83.58</v>
      </c>
      <c r="J132" s="2">
        <v>-2.8139534883720954</v>
      </c>
      <c r="K132" s="2">
        <v>-3.91</v>
      </c>
      <c r="L132" s="2">
        <v>3.05</v>
      </c>
      <c r="M132" s="2">
        <v>-2.3999999999999998E-3</v>
      </c>
      <c r="N132" s="2">
        <v>154.63999999999999</v>
      </c>
      <c r="O132" s="2">
        <v>2.76E-2</v>
      </c>
      <c r="P132" s="2">
        <v>40.849997999999999</v>
      </c>
      <c r="Q132" s="2">
        <v>-7.6552964754923E-2</v>
      </c>
      <c r="R132" s="2">
        <v>10.29</v>
      </c>
      <c r="S132" s="2">
        <v>-0.252825002586273</v>
      </c>
      <c r="T132" s="2">
        <v>17.5</v>
      </c>
      <c r="U132" s="2">
        <v>-7.5372531445159596E-2</v>
      </c>
      <c r="V132" s="2">
        <v>11.15</v>
      </c>
      <c r="W132" s="2">
        <v>-0.12384335920693899</v>
      </c>
      <c r="X132" s="2">
        <v>35.900806229867925</v>
      </c>
      <c r="Y132" s="2">
        <v>754.33477921727535</v>
      </c>
      <c r="Z132" s="2">
        <v>-8.4949562112493044</v>
      </c>
      <c r="AA132" s="2">
        <v>1243.9399561675093</v>
      </c>
      <c r="AB132" s="2">
        <v>109.9</v>
      </c>
      <c r="AC132" s="2">
        <v>-0.18165304268845472</v>
      </c>
      <c r="AD132" s="2">
        <v>67.599999999999994</v>
      </c>
      <c r="AE132" s="2">
        <v>0</v>
      </c>
      <c r="AF132" s="2">
        <v>96.138170530726498</v>
      </c>
      <c r="AG132" s="2">
        <v>0.40131294508304832</v>
      </c>
      <c r="AH132" s="2">
        <v>0</v>
      </c>
      <c r="AI132" s="2">
        <v>0</v>
      </c>
      <c r="AJ132" s="2">
        <v>3.4199855265232801</v>
      </c>
      <c r="AK132">
        <v>176.401949878034</v>
      </c>
    </row>
    <row r="133" spans="1:37" x14ac:dyDescent="0.25">
      <c r="A133" s="1">
        <v>41334</v>
      </c>
      <c r="B133" s="2" t="s">
        <v>155</v>
      </c>
      <c r="C133" s="2">
        <v>7.22</v>
      </c>
      <c r="D133" s="2">
        <v>107.569501789155</v>
      </c>
      <c r="E133" s="2">
        <v>10.896708286038606</v>
      </c>
      <c r="F133" s="2">
        <v>0.55000000000000004</v>
      </c>
      <c r="G133" s="2">
        <v>0.47</v>
      </c>
      <c r="H133" s="3">
        <v>0.21</v>
      </c>
      <c r="I133" s="2">
        <v>82.97</v>
      </c>
      <c r="J133" s="2">
        <v>-0.72983967456329191</v>
      </c>
      <c r="K133" s="2">
        <v>-1.87</v>
      </c>
      <c r="L133" s="2">
        <v>2.77</v>
      </c>
      <c r="M133" s="2">
        <v>-9.1700000000000004E-2</v>
      </c>
      <c r="N133" s="2">
        <v>139.87</v>
      </c>
      <c r="O133" s="2">
        <v>-9.5500000000000002E-2</v>
      </c>
      <c r="P133" s="2">
        <v>36.75</v>
      </c>
      <c r="Q133" s="2">
        <v>-0.105768546687557</v>
      </c>
      <c r="R133" s="2">
        <v>9.69</v>
      </c>
      <c r="S133" s="2">
        <v>-6.0078123943283303E-2</v>
      </c>
      <c r="T133" s="2">
        <v>15.93</v>
      </c>
      <c r="U133" s="2">
        <v>-9.39967570075112E-2</v>
      </c>
      <c r="V133" s="2">
        <v>9.7200000000000006</v>
      </c>
      <c r="W133" s="2">
        <v>-0.13725387943378001</v>
      </c>
      <c r="X133" s="2">
        <v>32.312138044555951</v>
      </c>
      <c r="Y133" s="2">
        <v>678.93097892603805</v>
      </c>
      <c r="Z133" s="2">
        <v>-10.491441937401611</v>
      </c>
      <c r="AA133" s="2">
        <v>1536.2908882877025</v>
      </c>
      <c r="AB133" s="2">
        <v>108.9</v>
      </c>
      <c r="AC133" s="2">
        <v>-0.90991810737033663</v>
      </c>
      <c r="AD133" s="2">
        <v>59.5</v>
      </c>
      <c r="AE133" s="2">
        <v>-11.982248520710053</v>
      </c>
      <c r="AF133" s="2">
        <v>96.471922237019001</v>
      </c>
      <c r="AG133" s="2">
        <v>0.347158370551511</v>
      </c>
      <c r="AH133" s="2">
        <v>0</v>
      </c>
      <c r="AI133" s="2">
        <v>0</v>
      </c>
      <c r="AJ133" s="2">
        <v>-5.1596542448090599</v>
      </c>
      <c r="AK133">
        <v>171.81335152732299</v>
      </c>
    </row>
    <row r="134" spans="1:37" x14ac:dyDescent="0.25">
      <c r="A134" s="1">
        <v>41365</v>
      </c>
      <c r="B134" s="2" t="s">
        <v>156</v>
      </c>
      <c r="C134" s="2">
        <v>2.68</v>
      </c>
      <c r="D134" s="2">
        <v>112.08367740159601</v>
      </c>
      <c r="E134" s="2">
        <v>4.1965199590578752</v>
      </c>
      <c r="F134" s="2">
        <v>0.61</v>
      </c>
      <c r="G134" s="2">
        <v>0.55000000000000004</v>
      </c>
      <c r="H134" s="3">
        <v>0.15</v>
      </c>
      <c r="I134" s="2">
        <v>83.3</v>
      </c>
      <c r="J134" s="2">
        <v>0.39773412076654013</v>
      </c>
      <c r="K134" s="2">
        <v>-0.78</v>
      </c>
      <c r="L134" s="2">
        <v>2.75</v>
      </c>
      <c r="M134" s="2">
        <v>-7.1000000000000004E-3</v>
      </c>
      <c r="N134" s="2">
        <v>137.38999999999999</v>
      </c>
      <c r="O134" s="2">
        <v>-1.77E-2</v>
      </c>
      <c r="P134" s="2">
        <v>34</v>
      </c>
      <c r="Q134" s="2">
        <v>-7.7777701042684305E-2</v>
      </c>
      <c r="R134" s="2">
        <v>11.38</v>
      </c>
      <c r="S134" s="2">
        <v>0.16076300279551001</v>
      </c>
      <c r="T134" s="2">
        <v>15.3</v>
      </c>
      <c r="U134" s="2">
        <v>-4.0351295523567303E-2</v>
      </c>
      <c r="V134" s="2">
        <v>9.61</v>
      </c>
      <c r="W134" s="2">
        <v>-1.13813954901467E-2</v>
      </c>
      <c r="X134" s="2">
        <v>30.063277195615616</v>
      </c>
      <c r="Y134" s="2">
        <v>631.67872667537824</v>
      </c>
      <c r="Z134" s="2">
        <v>-6.2515865994360205</v>
      </c>
      <c r="AA134" s="2">
        <v>915.43713317577817</v>
      </c>
      <c r="AB134" s="2">
        <v>109.3</v>
      </c>
      <c r="AC134" s="2">
        <v>0.36730945821854127</v>
      </c>
      <c r="AD134" s="2">
        <v>42.9</v>
      </c>
      <c r="AE134" s="2">
        <v>-27.899159663865547</v>
      </c>
      <c r="AF134" s="2">
        <v>96.638656408692995</v>
      </c>
      <c r="AG134" s="2">
        <v>0.17283181241517073</v>
      </c>
      <c r="AH134" s="2">
        <v>0</v>
      </c>
      <c r="AI134" s="2">
        <v>0</v>
      </c>
      <c r="AJ134" s="2">
        <v>-3.6224223244849401</v>
      </c>
      <c r="AK134">
        <v>168.50119031498599</v>
      </c>
    </row>
    <row r="135" spans="1:37" x14ac:dyDescent="0.25">
      <c r="A135" s="1">
        <v>41395</v>
      </c>
      <c r="B135" s="2" t="s">
        <v>157</v>
      </c>
      <c r="C135" s="2">
        <v>0.04</v>
      </c>
      <c r="D135" s="2">
        <v>115.60693641618499</v>
      </c>
      <c r="E135" s="2">
        <v>3.1434184675839498</v>
      </c>
      <c r="F135" s="2">
        <v>0.6</v>
      </c>
      <c r="G135" s="2">
        <v>0.37</v>
      </c>
      <c r="H135" s="3">
        <v>0</v>
      </c>
      <c r="I135" s="2">
        <v>84.33</v>
      </c>
      <c r="J135" s="2">
        <v>1.2364945978391371</v>
      </c>
      <c r="K135" s="2">
        <v>-4.3</v>
      </c>
      <c r="L135" s="2">
        <v>2.52</v>
      </c>
      <c r="M135" s="2">
        <v>-8.5599999999999996E-2</v>
      </c>
      <c r="N135" s="2">
        <v>124.01</v>
      </c>
      <c r="O135" s="2">
        <v>-9.74E-2</v>
      </c>
      <c r="P135" s="2">
        <v>33.490001999999997</v>
      </c>
      <c r="Q135" s="2">
        <v>-1.51135780907308E-2</v>
      </c>
      <c r="R135" s="2">
        <v>9.5</v>
      </c>
      <c r="S135" s="2">
        <v>-0.18056563009168999</v>
      </c>
      <c r="T135" s="2">
        <v>15.27</v>
      </c>
      <c r="U135" s="2">
        <v>-1.9627091678488199E-3</v>
      </c>
      <c r="V135" s="2">
        <v>7.78</v>
      </c>
      <c r="W135" s="2">
        <v>-0.21124788479190101</v>
      </c>
      <c r="X135" s="2">
        <v>29.479268650854248</v>
      </c>
      <c r="Y135" s="2">
        <v>619.40774997772792</v>
      </c>
      <c r="Z135" s="2">
        <v>-3.0460518798878446</v>
      </c>
      <c r="AA135" s="2">
        <v>446.0418097192761</v>
      </c>
      <c r="AB135" s="2">
        <v>109.2</v>
      </c>
      <c r="AC135" s="2">
        <v>-9.149130832570386E-2</v>
      </c>
      <c r="AD135" s="2">
        <v>49.9</v>
      </c>
      <c r="AE135" s="2">
        <v>16.317016317016318</v>
      </c>
      <c r="AF135" s="2">
        <v>96.851408127633405</v>
      </c>
      <c r="AG135" s="2">
        <v>0.22015177657340904</v>
      </c>
      <c r="AH135" s="2">
        <v>0</v>
      </c>
      <c r="AI135" s="2">
        <v>0</v>
      </c>
      <c r="AJ135" s="2">
        <v>-1.3399714039383199</v>
      </c>
      <c r="AK135">
        <v>167.458759984132</v>
      </c>
    </row>
    <row r="136" spans="1:37" x14ac:dyDescent="0.25">
      <c r="A136" s="1">
        <v>41426</v>
      </c>
      <c r="B136" s="2" t="s">
        <v>158</v>
      </c>
      <c r="C136" s="2">
        <v>0.87</v>
      </c>
      <c r="D136" s="2">
        <v>111.973575557391</v>
      </c>
      <c r="E136" s="2">
        <v>-3.1428571428568022</v>
      </c>
      <c r="F136" s="2">
        <v>0.61</v>
      </c>
      <c r="G136" s="2">
        <v>0.26</v>
      </c>
      <c r="H136" s="3">
        <v>0.75</v>
      </c>
      <c r="I136" s="2">
        <v>90.18</v>
      </c>
      <c r="J136" s="2">
        <v>6.9370330843116434</v>
      </c>
      <c r="K136" s="2">
        <v>-11.31</v>
      </c>
      <c r="L136" s="2">
        <v>2.4900000000000002</v>
      </c>
      <c r="M136" s="2">
        <v>-1.04E-2</v>
      </c>
      <c r="N136" s="2">
        <v>114.82</v>
      </c>
      <c r="O136" s="2">
        <v>-7.4099999999999999E-2</v>
      </c>
      <c r="P136" s="2">
        <v>31.6</v>
      </c>
      <c r="Q136" s="2">
        <v>-5.8089825932564003E-2</v>
      </c>
      <c r="R136" s="2">
        <v>9.0299999999999994</v>
      </c>
      <c r="S136" s="2">
        <v>-5.0739431177601102E-2</v>
      </c>
      <c r="T136" s="2">
        <v>13.45</v>
      </c>
      <c r="U136" s="2">
        <v>-0.12691101318269299</v>
      </c>
      <c r="V136" s="2">
        <v>6.76</v>
      </c>
      <c r="W136" s="2">
        <v>-0.14053344813542801</v>
      </c>
      <c r="X136" s="2">
        <v>27.692376326298088</v>
      </c>
      <c r="Y136" s="2">
        <v>581.86221357671786</v>
      </c>
      <c r="Z136" s="2">
        <v>-6.9169721339665049</v>
      </c>
      <c r="AA136" s="2">
        <v>1012.8713791065902</v>
      </c>
      <c r="AB136" s="2">
        <v>108.9</v>
      </c>
      <c r="AC136" s="2">
        <v>-0.27472527472527208</v>
      </c>
      <c r="AD136" s="2">
        <v>66</v>
      </c>
      <c r="AE136" s="2">
        <v>32.264529058116239</v>
      </c>
      <c r="AF136" s="2">
        <v>97.043214906493205</v>
      </c>
      <c r="AG136" s="2">
        <v>0.19804232335685953</v>
      </c>
      <c r="AH136" s="2">
        <v>0</v>
      </c>
      <c r="AI136" s="2">
        <v>0</v>
      </c>
      <c r="AJ136" s="2">
        <v>2.9281973921462399E-2</v>
      </c>
      <c r="AK136">
        <v>165.08465204389299</v>
      </c>
    </row>
    <row r="137" spans="1:37" x14ac:dyDescent="0.25">
      <c r="A137" s="1">
        <v>41456</v>
      </c>
      <c r="B137" s="2" t="s">
        <v>159</v>
      </c>
      <c r="C137" s="2">
        <v>3.52</v>
      </c>
      <c r="D137" s="2">
        <v>118.909991742362</v>
      </c>
      <c r="E137" s="2">
        <v>6.1946902654866101</v>
      </c>
      <c r="F137" s="2">
        <v>0.72</v>
      </c>
      <c r="G137" s="2">
        <v>0.03</v>
      </c>
      <c r="H137" s="3">
        <v>0.26</v>
      </c>
      <c r="I137" s="2">
        <v>93.45</v>
      </c>
      <c r="J137" s="2">
        <v>3.6260811709913456</v>
      </c>
      <c r="K137" s="2">
        <v>1.64</v>
      </c>
      <c r="L137" s="2">
        <v>2.86</v>
      </c>
      <c r="M137" s="2">
        <v>0.14810000000000001</v>
      </c>
      <c r="N137" s="2">
        <v>127.19</v>
      </c>
      <c r="O137" s="2">
        <v>0.1077</v>
      </c>
      <c r="P137" s="2">
        <v>29.49</v>
      </c>
      <c r="Q137" s="2">
        <v>-6.9105897765681698E-2</v>
      </c>
      <c r="R137" s="2">
        <v>7.45</v>
      </c>
      <c r="S137" s="2">
        <v>-0.19233833503742601</v>
      </c>
      <c r="T137" s="2">
        <v>13.29</v>
      </c>
      <c r="U137" s="2">
        <v>-1.19672333226942E-2</v>
      </c>
      <c r="V137" s="2">
        <v>6.07</v>
      </c>
      <c r="W137" s="2">
        <v>-0.107664284983466</v>
      </c>
      <c r="X137" s="2">
        <v>25.868626675504089</v>
      </c>
      <c r="Y137" s="2">
        <v>543.54224434341586</v>
      </c>
      <c r="Z137" s="2">
        <v>-6.9858832086164027</v>
      </c>
      <c r="AA137" s="2">
        <v>1022.9622185468143</v>
      </c>
      <c r="AB137" s="2">
        <v>109.7</v>
      </c>
      <c r="AC137" s="2">
        <v>0.73461891643709565</v>
      </c>
      <c r="AD137" s="2">
        <v>63</v>
      </c>
      <c r="AE137" s="2">
        <v>-4.5454545454545459</v>
      </c>
      <c r="AF137" s="2">
        <v>97.083202319315902</v>
      </c>
      <c r="AG137" s="2">
        <v>4.1205779158519341E-2</v>
      </c>
      <c r="AH137" s="2">
        <v>0</v>
      </c>
      <c r="AI137" s="2">
        <v>0</v>
      </c>
      <c r="AJ137" s="2">
        <v>3.0237409241078002</v>
      </c>
      <c r="AK137">
        <v>167.25418980031799</v>
      </c>
    </row>
    <row r="138" spans="1:37" x14ac:dyDescent="0.25">
      <c r="A138" s="1">
        <v>41487</v>
      </c>
      <c r="B138" s="2" t="s">
        <v>160</v>
      </c>
      <c r="C138" s="2">
        <v>-1.22</v>
      </c>
      <c r="D138" s="2">
        <v>123.314065510597</v>
      </c>
      <c r="E138" s="2">
        <v>3.7037037037031819</v>
      </c>
      <c r="F138" s="2">
        <v>0.71</v>
      </c>
      <c r="G138" s="2">
        <v>0.24</v>
      </c>
      <c r="H138" s="3">
        <v>0.15</v>
      </c>
      <c r="I138" s="2">
        <v>98.6</v>
      </c>
      <c r="J138" s="2">
        <v>5.5109684323167372</v>
      </c>
      <c r="K138" s="2">
        <v>3.68</v>
      </c>
      <c r="L138" s="2">
        <v>3.21</v>
      </c>
      <c r="M138" s="2">
        <v>0.1211</v>
      </c>
      <c r="N138" s="2">
        <v>137.06</v>
      </c>
      <c r="O138" s="2">
        <v>7.7600000000000002E-2</v>
      </c>
      <c r="P138" s="2">
        <v>31.33</v>
      </c>
      <c r="Q138" s="2">
        <v>6.0524882136915398E-2</v>
      </c>
      <c r="R138" s="2">
        <v>8.73</v>
      </c>
      <c r="S138" s="2">
        <v>0.15855133746004299</v>
      </c>
      <c r="T138" s="2">
        <v>15.22</v>
      </c>
      <c r="U138" s="2">
        <v>0.13559847970838601</v>
      </c>
      <c r="V138" s="2">
        <v>6.62</v>
      </c>
      <c r="W138" s="2">
        <v>8.6736764877509906E-2</v>
      </c>
      <c r="X138" s="2">
        <v>27.625471250075314</v>
      </c>
      <c r="Y138" s="2">
        <v>580.45642826989558</v>
      </c>
      <c r="Z138" s="2">
        <v>7.249120499414401</v>
      </c>
      <c r="AA138" s="2">
        <v>-1061.5087838067143</v>
      </c>
      <c r="AB138" s="2">
        <v>110.4</v>
      </c>
      <c r="AC138" s="2">
        <v>0.63810391978122416</v>
      </c>
      <c r="AD138" s="2">
        <v>50.1</v>
      </c>
      <c r="AE138" s="2">
        <v>-20.476190476190474</v>
      </c>
      <c r="AF138" s="2">
        <v>97.436543350430398</v>
      </c>
      <c r="AG138" s="2">
        <v>0.36395691805913438</v>
      </c>
      <c r="AH138" s="2">
        <v>0</v>
      </c>
      <c r="AI138" s="2">
        <v>0</v>
      </c>
      <c r="AJ138" s="2">
        <v>3.19495170862043</v>
      </c>
      <c r="AK138">
        <v>169.899687910816</v>
      </c>
    </row>
    <row r="139" spans="1:37" x14ac:dyDescent="0.25">
      <c r="A139" s="1">
        <v>41518</v>
      </c>
      <c r="B139" s="2" t="s">
        <v>161</v>
      </c>
      <c r="C139" s="2">
        <v>-3.11</v>
      </c>
      <c r="D139" s="2">
        <v>118.13927883292</v>
      </c>
      <c r="E139" s="2">
        <v>-4.1964285714287062</v>
      </c>
      <c r="F139" s="2">
        <v>0.71</v>
      </c>
      <c r="G139" s="2">
        <v>0.35</v>
      </c>
      <c r="H139" s="3">
        <v>1.5</v>
      </c>
      <c r="I139" s="2">
        <v>94.79</v>
      </c>
      <c r="J139" s="2">
        <v>-3.8640973630831521</v>
      </c>
      <c r="K139" s="2">
        <v>4.6500000000000004</v>
      </c>
      <c r="L139" s="2">
        <v>3.05</v>
      </c>
      <c r="M139" s="2">
        <v>-4.82E-2</v>
      </c>
      <c r="N139" s="2">
        <v>134.19</v>
      </c>
      <c r="O139" s="2">
        <v>-2.0899999999999998E-2</v>
      </c>
      <c r="P139" s="2">
        <v>35.619999</v>
      </c>
      <c r="Q139" s="2">
        <v>0.12833114482329899</v>
      </c>
      <c r="R139" s="2">
        <v>10.55</v>
      </c>
      <c r="S139" s="2">
        <v>0.18936049007056499</v>
      </c>
      <c r="T139" s="2">
        <v>17.670000000000002</v>
      </c>
      <c r="U139" s="2">
        <v>0.14925793389806499</v>
      </c>
      <c r="V139" s="2">
        <v>8.84</v>
      </c>
      <c r="W139" s="2">
        <v>0.28919150670063498</v>
      </c>
      <c r="X139" s="2">
        <v>31.538798821480412</v>
      </c>
      <c r="Y139" s="2">
        <v>662.68185436979297</v>
      </c>
      <c r="Z139" s="2">
        <v>14.150959891821923</v>
      </c>
      <c r="AA139" s="2">
        <v>-2072.1642336720629</v>
      </c>
      <c r="AB139" s="2">
        <v>110.2</v>
      </c>
      <c r="AC139" s="2">
        <v>-0.18115942028985763</v>
      </c>
      <c r="AD139" s="2">
        <v>60.6</v>
      </c>
      <c r="AE139" s="2">
        <v>20.958083832335326</v>
      </c>
      <c r="AF139" s="2">
        <v>97.859132371784597</v>
      </c>
      <c r="AG139" s="2">
        <v>0.43370690997766398</v>
      </c>
      <c r="AH139" s="2">
        <v>0</v>
      </c>
      <c r="AI139" s="2">
        <v>0</v>
      </c>
      <c r="AJ139" s="2">
        <v>1.63148536638919</v>
      </c>
      <c r="AK139">
        <v>169.234784596156</v>
      </c>
    </row>
    <row r="140" spans="1:37" x14ac:dyDescent="0.25">
      <c r="A140" s="1">
        <v>41548</v>
      </c>
      <c r="B140" s="2" t="s">
        <v>162</v>
      </c>
      <c r="C140" s="2">
        <v>6.24</v>
      </c>
      <c r="D140" s="2">
        <v>123.974676575833</v>
      </c>
      <c r="E140" s="2">
        <v>4.939422180802195</v>
      </c>
      <c r="F140" s="2">
        <v>0.81</v>
      </c>
      <c r="G140" s="2">
        <v>0.56999999999999995</v>
      </c>
      <c r="H140" s="3">
        <v>0.86</v>
      </c>
      <c r="I140" s="2">
        <v>91.47</v>
      </c>
      <c r="J140" s="2">
        <v>-3.5024791644688338</v>
      </c>
      <c r="K140" s="2">
        <v>3.66</v>
      </c>
      <c r="L140" s="2">
        <v>2.91</v>
      </c>
      <c r="M140" s="2">
        <v>-4.6399999999999997E-2</v>
      </c>
      <c r="N140" s="2">
        <v>132.57</v>
      </c>
      <c r="O140" s="2">
        <v>-1.21E-2</v>
      </c>
      <c r="P140" s="2">
        <v>34.5</v>
      </c>
      <c r="Q140" s="2">
        <v>-3.1947925750085503E-2</v>
      </c>
      <c r="R140" s="2">
        <v>10.91</v>
      </c>
      <c r="S140" s="2">
        <v>3.3553939922903897E-2</v>
      </c>
      <c r="T140" s="2">
        <v>16.48</v>
      </c>
      <c r="U140" s="2">
        <v>-6.9720761850279506E-2</v>
      </c>
      <c r="V140" s="2">
        <v>9.4</v>
      </c>
      <c r="W140" s="2">
        <v>6.1422812626406101E-2</v>
      </c>
      <c r="X140" s="2">
        <v>30.556441029377126</v>
      </c>
      <c r="Y140" s="2">
        <v>642.0409071032077</v>
      </c>
      <c r="Z140" s="2">
        <v>-2.8118358840681359</v>
      </c>
      <c r="AA140" s="2">
        <v>411.74491302805103</v>
      </c>
      <c r="AB140" s="2">
        <v>110.3</v>
      </c>
      <c r="AC140" s="2">
        <v>9.0744101633388669E-2</v>
      </c>
      <c r="AD140" s="2">
        <v>66.8</v>
      </c>
      <c r="AE140" s="2">
        <v>10.231023102310225</v>
      </c>
      <c r="AF140" s="2">
        <v>97.925904451381797</v>
      </c>
      <c r="AG140" s="2">
        <v>6.8232854695176509E-2</v>
      </c>
      <c r="AH140" s="2">
        <v>0</v>
      </c>
      <c r="AI140" s="2">
        <v>0</v>
      </c>
      <c r="AJ140" s="2">
        <v>-1.8545440655468199</v>
      </c>
      <c r="AK140">
        <v>166.45908050269799</v>
      </c>
    </row>
    <row r="141" spans="1:37" x14ac:dyDescent="0.25">
      <c r="A141" s="1">
        <v>41579</v>
      </c>
      <c r="B141" s="2" t="s">
        <v>163</v>
      </c>
      <c r="C141" s="2">
        <v>-0.1</v>
      </c>
      <c r="D141" s="2">
        <v>116.81805670244999</v>
      </c>
      <c r="E141" s="2">
        <v>-5.7726465364121653</v>
      </c>
      <c r="F141" s="2">
        <v>0.72</v>
      </c>
      <c r="G141" s="2">
        <v>0.54</v>
      </c>
      <c r="H141" s="3">
        <v>0.28999999999999998</v>
      </c>
      <c r="I141" s="2">
        <v>94.71</v>
      </c>
      <c r="J141" s="2">
        <v>3.5421449655624744</v>
      </c>
      <c r="K141" s="2">
        <v>-3.27</v>
      </c>
      <c r="L141" s="2">
        <v>3.12</v>
      </c>
      <c r="M141" s="2">
        <v>7.2599999999999998E-2</v>
      </c>
      <c r="N141" s="2">
        <v>136.32</v>
      </c>
      <c r="O141" s="2">
        <v>2.8299999999999999E-2</v>
      </c>
      <c r="P141" s="2">
        <v>36.900002000000001</v>
      </c>
      <c r="Q141" s="2">
        <v>6.7252281209707998E-2</v>
      </c>
      <c r="R141" s="2">
        <v>11.9</v>
      </c>
      <c r="S141" s="2">
        <v>8.6858600272504194E-2</v>
      </c>
      <c r="T141" s="2">
        <v>18.32</v>
      </c>
      <c r="U141" s="2">
        <v>0.105845834764659</v>
      </c>
      <c r="V141" s="2">
        <v>12.85</v>
      </c>
      <c r="W141" s="2">
        <v>0.31263412206527103</v>
      </c>
      <c r="X141" s="2">
        <v>32.915571641153178</v>
      </c>
      <c r="Y141" s="2">
        <v>691.61010779982814</v>
      </c>
      <c r="Z141" s="2">
        <v>8.5571137598577423</v>
      </c>
      <c r="AA141" s="2">
        <v>-1253.0418580924506</v>
      </c>
      <c r="AB141" s="2">
        <v>110</v>
      </c>
      <c r="AC141" s="2">
        <v>-0.27198549410697842</v>
      </c>
      <c r="AD141" s="2">
        <v>100.3</v>
      </c>
      <c r="AE141" s="2">
        <v>50.149700598802397</v>
      </c>
      <c r="AF141" s="2">
        <v>98.553350625802906</v>
      </c>
      <c r="AG141" s="2">
        <v>0.64073564388943027</v>
      </c>
      <c r="AH141" s="2">
        <v>0</v>
      </c>
      <c r="AI141" s="2">
        <v>0</v>
      </c>
      <c r="AJ141" s="2">
        <v>-0.50805170887560602</v>
      </c>
      <c r="AK141">
        <v>164.738196957572</v>
      </c>
    </row>
    <row r="142" spans="1:37" x14ac:dyDescent="0.25">
      <c r="A142" s="1">
        <v>41609</v>
      </c>
      <c r="B142" s="2" t="s">
        <v>164</v>
      </c>
      <c r="C142" s="2">
        <v>1.69</v>
      </c>
      <c r="D142" s="2">
        <v>99.201761629507303</v>
      </c>
      <c r="E142" s="2">
        <v>-15.080113100848413</v>
      </c>
      <c r="F142" s="2">
        <v>0.79</v>
      </c>
      <c r="G142" s="2">
        <v>0.92</v>
      </c>
      <c r="H142" s="3">
        <v>0.6</v>
      </c>
      <c r="I142" s="2">
        <v>95.87</v>
      </c>
      <c r="J142" s="2">
        <v>1.2247914686939192</v>
      </c>
      <c r="K142" s="2">
        <v>-1.86</v>
      </c>
      <c r="L142" s="2">
        <v>3.19</v>
      </c>
      <c r="M142" s="2">
        <v>2.1000000000000001E-2</v>
      </c>
      <c r="N142" s="2">
        <v>135.79</v>
      </c>
      <c r="O142" s="2">
        <v>-3.8999999999999998E-3</v>
      </c>
      <c r="P142" s="2">
        <v>35.409999999999997</v>
      </c>
      <c r="Q142" s="2">
        <v>-4.1217339123209802E-2</v>
      </c>
      <c r="R142" s="2">
        <v>12.38</v>
      </c>
      <c r="S142" s="2">
        <v>3.9543867138966397E-2</v>
      </c>
      <c r="T142" s="2">
        <v>18.079999999999998</v>
      </c>
      <c r="U142" s="2">
        <v>-1.31870042819539E-2</v>
      </c>
      <c r="V142" s="2">
        <v>11.96</v>
      </c>
      <c r="W142" s="2">
        <v>-7.1776062818743006E-2</v>
      </c>
      <c r="X142" s="2">
        <v>31.645269696587913</v>
      </c>
      <c r="Y142" s="2">
        <v>664.91898195832243</v>
      </c>
      <c r="Z142" s="2">
        <v>-3.7584578214784017</v>
      </c>
      <c r="AA142" s="2">
        <v>550.36138403116115</v>
      </c>
      <c r="AB142" s="2">
        <v>109.7</v>
      </c>
      <c r="AC142" s="2">
        <v>-0.27272727272727015</v>
      </c>
      <c r="AD142" s="2">
        <v>320.2</v>
      </c>
      <c r="AE142" s="2">
        <v>219.2422731804586</v>
      </c>
      <c r="AF142" s="2">
        <v>98.452326559939607</v>
      </c>
      <c r="AG142" s="2">
        <v>-0.1025069824839113</v>
      </c>
      <c r="AH142" s="2">
        <v>0</v>
      </c>
      <c r="AI142" s="2">
        <v>0</v>
      </c>
      <c r="AJ142" s="2">
        <v>1.9738281539147899</v>
      </c>
      <c r="AK142">
        <v>168.34136811333099</v>
      </c>
    </row>
    <row r="143" spans="1:37" x14ac:dyDescent="0.25">
      <c r="A143" s="1">
        <v>41640</v>
      </c>
      <c r="B143" s="2" t="s">
        <v>165</v>
      </c>
      <c r="C143" s="2">
        <v>-3.72</v>
      </c>
      <c r="D143" s="2">
        <v>101.954307734655</v>
      </c>
      <c r="E143" s="2">
        <v>2.7746947835742501</v>
      </c>
      <c r="F143" s="2">
        <v>0.85</v>
      </c>
      <c r="G143" s="2">
        <v>0.55000000000000004</v>
      </c>
      <c r="H143" s="3">
        <v>0.48</v>
      </c>
      <c r="I143" s="2">
        <v>95.6</v>
      </c>
      <c r="J143" s="2">
        <v>-0.28163137582143549</v>
      </c>
      <c r="K143" s="2">
        <v>-7.51</v>
      </c>
      <c r="L143" s="2">
        <v>3.05</v>
      </c>
      <c r="M143" s="2">
        <v>-4.2099999999999999E-2</v>
      </c>
      <c r="N143" s="2">
        <v>128.12</v>
      </c>
      <c r="O143" s="2">
        <v>-5.6500000000000002E-2</v>
      </c>
      <c r="P143" s="2">
        <v>34.810001</v>
      </c>
      <c r="Q143" s="2">
        <v>-1.70895355730879E-2</v>
      </c>
      <c r="R143" s="2">
        <v>13.42</v>
      </c>
      <c r="S143" s="2">
        <v>8.0663864287085704E-2</v>
      </c>
      <c r="T143" s="2">
        <v>18.239999999999998</v>
      </c>
      <c r="U143" s="2">
        <v>8.8106296821549093E-3</v>
      </c>
      <c r="V143" s="2">
        <v>14.04</v>
      </c>
      <c r="W143" s="2">
        <v>0.16034265007517901</v>
      </c>
      <c r="X143" s="2">
        <v>31.325075064483968</v>
      </c>
      <c r="Y143" s="2">
        <v>658.19116794857075</v>
      </c>
      <c r="Z143" s="2">
        <v>-0.12765085621804106</v>
      </c>
      <c r="AA143" s="2">
        <v>18.692268275419718</v>
      </c>
      <c r="AB143" s="2">
        <f>(AB142+AB144)/2</f>
        <v>109.15</v>
      </c>
      <c r="AC143" s="2">
        <v>-0.5013673655423857</v>
      </c>
      <c r="AD143" s="2">
        <v>62.1</v>
      </c>
      <c r="AE143" s="2">
        <v>-80.605871330418481</v>
      </c>
      <c r="AF143" s="2">
        <v>98.756820796212196</v>
      </c>
      <c r="AG143" s="2">
        <v>0.309280894532449</v>
      </c>
      <c r="AH143" s="2">
        <v>0</v>
      </c>
      <c r="AI143" s="2">
        <v>0</v>
      </c>
      <c r="AJ143" s="2">
        <v>-3.4782059438750998</v>
      </c>
      <c r="AK143">
        <v>167.174732918839</v>
      </c>
    </row>
    <row r="144" spans="1:37" x14ac:dyDescent="0.25">
      <c r="A144" s="1">
        <v>41671</v>
      </c>
      <c r="B144" s="2" t="s">
        <v>166</v>
      </c>
      <c r="C144" s="2">
        <v>-1.22</v>
      </c>
      <c r="D144" s="2">
        <v>101.624002202037</v>
      </c>
      <c r="E144" s="2">
        <v>-0.32397408207375372</v>
      </c>
      <c r="F144" s="2">
        <v>0.79</v>
      </c>
      <c r="G144" s="2">
        <v>0.69</v>
      </c>
      <c r="H144" s="3">
        <v>0.38</v>
      </c>
      <c r="I144" s="2">
        <v>94.72</v>
      </c>
      <c r="J144" s="2">
        <v>-0.92050209205020461</v>
      </c>
      <c r="K144" s="2">
        <v>-1.1399999999999999</v>
      </c>
      <c r="L144" s="2">
        <v>2.9</v>
      </c>
      <c r="M144" s="2">
        <v>-4.9099999999999998E-2</v>
      </c>
      <c r="N144" s="2">
        <v>121.37</v>
      </c>
      <c r="O144" s="2">
        <v>-5.2699999999999997E-2</v>
      </c>
      <c r="P144" s="2">
        <v>32.130001</v>
      </c>
      <c r="Q144" s="2">
        <v>-8.0114526299397096E-2</v>
      </c>
      <c r="R144" s="2">
        <v>11.62</v>
      </c>
      <c r="S144" s="2">
        <v>-0.144018380119771</v>
      </c>
      <c r="T144" s="2">
        <v>16.540001</v>
      </c>
      <c r="U144" s="2">
        <v>-9.7835234591149706E-2</v>
      </c>
      <c r="V144" s="2">
        <v>10.62</v>
      </c>
      <c r="W144" s="2">
        <v>-0.27917138278387199</v>
      </c>
      <c r="X144" s="2">
        <v>28.726561107758126</v>
      </c>
      <c r="Y144" s="2">
        <v>603.59213083254519</v>
      </c>
      <c r="Z144" s="2">
        <v>-9.5250290904345114</v>
      </c>
      <c r="AA144" s="2">
        <v>1394.7763796073596</v>
      </c>
      <c r="AB144" s="2">
        <v>108.6</v>
      </c>
      <c r="AC144" s="2">
        <v>-0.50389372423271772</v>
      </c>
      <c r="AD144" s="2">
        <v>62.1</v>
      </c>
      <c r="AE144" s="2">
        <v>0</v>
      </c>
      <c r="AF144" s="2">
        <v>99.069679983708497</v>
      </c>
      <c r="AG144" s="2">
        <v>0.31679754874035027</v>
      </c>
      <c r="AH144" s="2">
        <v>1</v>
      </c>
      <c r="AI144" s="2">
        <v>1</v>
      </c>
      <c r="AJ144" s="2">
        <v>0.72301927105505803</v>
      </c>
      <c r="AK144">
        <v>171.41260330146201</v>
      </c>
    </row>
    <row r="145" spans="1:37" x14ac:dyDescent="0.25">
      <c r="A145" s="1">
        <v>41699</v>
      </c>
      <c r="B145" s="2" t="s">
        <v>167</v>
      </c>
      <c r="C145" s="2">
        <v>2.62</v>
      </c>
      <c r="D145" s="2">
        <v>107.129094412331</v>
      </c>
      <c r="E145" s="2">
        <v>5.4171180931739062</v>
      </c>
      <c r="F145" s="2">
        <v>0.77</v>
      </c>
      <c r="G145" s="2">
        <v>0.92</v>
      </c>
      <c r="H145" s="3">
        <v>1.67</v>
      </c>
      <c r="I145" s="2">
        <v>91.68</v>
      </c>
      <c r="J145" s="2">
        <v>-3.2094594594594508</v>
      </c>
      <c r="K145" s="2">
        <v>7.05</v>
      </c>
      <c r="L145" s="2">
        <v>2.61</v>
      </c>
      <c r="M145" s="2">
        <v>-0.1012</v>
      </c>
      <c r="N145" s="2">
        <v>111.83</v>
      </c>
      <c r="O145" s="2">
        <v>-7.8600000000000003E-2</v>
      </c>
      <c r="P145" s="2">
        <v>31.85</v>
      </c>
      <c r="Q145" s="2">
        <v>-8.7528222331547494E-3</v>
      </c>
      <c r="R145" s="2">
        <v>9.59</v>
      </c>
      <c r="S145" s="2">
        <v>-0.192006862528418</v>
      </c>
      <c r="T145" s="2">
        <v>14.35</v>
      </c>
      <c r="U145" s="2">
        <v>-0.142031807849406</v>
      </c>
      <c r="V145" s="2">
        <v>9.56</v>
      </c>
      <c r="W145" s="2">
        <v>-0.105151288750483</v>
      </c>
      <c r="X145" s="2">
        <v>28.160256878673515</v>
      </c>
      <c r="Y145" s="2">
        <v>591.69315082409764</v>
      </c>
      <c r="Z145" s="2">
        <v>-3.313632122540175</v>
      </c>
      <c r="AA145" s="2">
        <v>485.2243254426009</v>
      </c>
      <c r="AB145" s="2">
        <v>108.8</v>
      </c>
      <c r="AC145" s="2">
        <v>0.18416206261510393</v>
      </c>
      <c r="AD145" s="2">
        <v>61</v>
      </c>
      <c r="AE145" s="2">
        <v>-1.7713365539452519</v>
      </c>
      <c r="AF145" s="2">
        <v>99.4021034836572</v>
      </c>
      <c r="AG145" s="2">
        <v>0.33554514358315135</v>
      </c>
      <c r="AH145" s="2">
        <v>1</v>
      </c>
      <c r="AI145" s="2">
        <v>1</v>
      </c>
      <c r="AJ145" s="2">
        <v>-0.75515636301595301</v>
      </c>
      <c r="AK145">
        <v>170.245960113705</v>
      </c>
    </row>
    <row r="146" spans="1:37" x14ac:dyDescent="0.25">
      <c r="A146" s="1">
        <v>41730</v>
      </c>
      <c r="B146" s="2" t="s">
        <v>168</v>
      </c>
      <c r="C146" s="2">
        <v>1.43</v>
      </c>
      <c r="D146" s="2">
        <v>105.697770437655</v>
      </c>
      <c r="E146" s="2">
        <v>-1.3360739979439735</v>
      </c>
      <c r="F146" s="2">
        <v>0.82</v>
      </c>
      <c r="G146" s="2">
        <v>0.67</v>
      </c>
      <c r="H146" s="3">
        <v>0.78</v>
      </c>
      <c r="I146" s="2">
        <v>87.63</v>
      </c>
      <c r="J146" s="2">
        <v>-4.4175392670157185</v>
      </c>
      <c r="K146" s="2">
        <v>2.4</v>
      </c>
      <c r="L146" s="2">
        <v>2.56</v>
      </c>
      <c r="M146" s="2">
        <v>-1.8100000000000002E-2</v>
      </c>
      <c r="N146" s="2">
        <v>114.58</v>
      </c>
      <c r="O146" s="2">
        <v>2.46E-2</v>
      </c>
      <c r="P146" s="2">
        <v>31.360001</v>
      </c>
      <c r="Q146" s="2">
        <v>-1.55041546482107E-2</v>
      </c>
      <c r="R146" s="2">
        <v>9.94</v>
      </c>
      <c r="S146" s="2">
        <v>3.5846131773135899E-2</v>
      </c>
      <c r="T146" s="2">
        <v>14.09</v>
      </c>
      <c r="U146" s="2">
        <v>-1.82846162950413E-2</v>
      </c>
      <c r="V146" s="2">
        <v>9.69</v>
      </c>
      <c r="W146" s="2">
        <v>1.3506698839364799E-2</v>
      </c>
      <c r="X146" s="2">
        <v>27.755425119535268</v>
      </c>
      <c r="Y146" s="2">
        <v>583.1869720576824</v>
      </c>
      <c r="Z146" s="2">
        <v>-1.2426956792249002</v>
      </c>
      <c r="AA146" s="2">
        <v>181.97136869258071</v>
      </c>
      <c r="AB146" s="2">
        <v>108.7</v>
      </c>
      <c r="AC146" s="2">
        <v>-9.1911764705877128E-2</v>
      </c>
      <c r="AD146" s="2">
        <v>51.7</v>
      </c>
      <c r="AE146" s="2">
        <v>-15.245901639344259</v>
      </c>
      <c r="AF146" s="2">
        <v>99.3343484603718</v>
      </c>
      <c r="AG146" s="2">
        <v>-6.8162564886305399E-2</v>
      </c>
      <c r="AH146" s="2">
        <v>0</v>
      </c>
      <c r="AI146" s="2">
        <v>0</v>
      </c>
      <c r="AJ146" s="2">
        <v>0.602738154518075</v>
      </c>
      <c r="AK146">
        <v>171.52902959430199</v>
      </c>
    </row>
    <row r="147" spans="1:37" x14ac:dyDescent="0.25">
      <c r="A147" s="1">
        <v>41760</v>
      </c>
      <c r="B147" s="2" t="s">
        <v>169</v>
      </c>
      <c r="C147" s="2">
        <v>0.98</v>
      </c>
      <c r="D147" s="2">
        <v>111.973575557391</v>
      </c>
      <c r="E147" s="2">
        <v>5.9375000000002283</v>
      </c>
      <c r="F147" s="2">
        <v>0.87</v>
      </c>
      <c r="G147" s="2">
        <v>0.46</v>
      </c>
      <c r="H147" s="3">
        <v>-0.13</v>
      </c>
      <c r="I147" s="2">
        <v>86.9</v>
      </c>
      <c r="J147" s="2">
        <v>-0.83304804290766832</v>
      </c>
      <c r="K147" s="2">
        <v>-0.75</v>
      </c>
      <c r="L147" s="2">
        <v>2.23</v>
      </c>
      <c r="M147" s="2">
        <v>-0.12759999999999999</v>
      </c>
      <c r="N147" s="2">
        <v>100.56</v>
      </c>
      <c r="O147" s="2">
        <v>-0.12239999999999999</v>
      </c>
      <c r="P147" s="2">
        <v>30.200001</v>
      </c>
      <c r="Q147" s="2">
        <v>-3.7691269876555501E-2</v>
      </c>
      <c r="R147" s="2">
        <v>8.99</v>
      </c>
      <c r="S147" s="2">
        <v>-0.100454172184954</v>
      </c>
      <c r="T147" s="2">
        <v>14.05</v>
      </c>
      <c r="U147" s="2">
        <v>-2.84293013083398E-3</v>
      </c>
      <c r="V147" s="2">
        <v>8.9499999999999993</v>
      </c>
      <c r="W147" s="2">
        <v>-7.9440893615910904E-2</v>
      </c>
      <c r="X147" s="2">
        <v>26.734227822252777</v>
      </c>
      <c r="Y147" s="2">
        <v>561.72994313051618</v>
      </c>
      <c r="Z147" s="2">
        <v>-3.8777653380026735</v>
      </c>
      <c r="AA147" s="2">
        <v>567.83191397681594</v>
      </c>
      <c r="AB147" s="2">
        <v>108.8</v>
      </c>
      <c r="AC147" s="2">
        <v>9.1996320147188893E-2</v>
      </c>
      <c r="AD147" s="2">
        <v>70.099999999999994</v>
      </c>
      <c r="AE147" s="2">
        <v>35.589941972920677</v>
      </c>
      <c r="AF147" s="2">
        <v>99.190214485443505</v>
      </c>
      <c r="AG147" s="2">
        <v>-0.14509983420870279</v>
      </c>
      <c r="AH147" s="2">
        <v>0</v>
      </c>
      <c r="AI147" s="2">
        <v>0</v>
      </c>
      <c r="AJ147" s="2">
        <v>0.70365710815147098</v>
      </c>
      <c r="AK147">
        <v>169.24939785261401</v>
      </c>
    </row>
    <row r="148" spans="1:37" x14ac:dyDescent="0.25">
      <c r="A148" s="1">
        <v>41791</v>
      </c>
      <c r="B148" s="2" t="s">
        <v>170</v>
      </c>
      <c r="C148" s="2">
        <v>-3.13</v>
      </c>
      <c r="D148" s="2">
        <v>104.48665015138999</v>
      </c>
      <c r="E148" s="2">
        <v>-6.6863323500495468</v>
      </c>
      <c r="F148" s="2">
        <v>0.82</v>
      </c>
      <c r="G148" s="2">
        <v>0.4</v>
      </c>
      <c r="H148" s="3">
        <v>-0.74</v>
      </c>
      <c r="I148" s="2">
        <v>87.5</v>
      </c>
      <c r="J148" s="2">
        <v>0.69044879171460793</v>
      </c>
      <c r="K148" s="2">
        <v>3.76</v>
      </c>
      <c r="L148" s="2">
        <v>2.08</v>
      </c>
      <c r="M148" s="2">
        <v>-7.0400000000000004E-2</v>
      </c>
      <c r="N148" s="2">
        <v>92.74</v>
      </c>
      <c r="O148" s="2">
        <v>-7.7799999999999994E-2</v>
      </c>
      <c r="P148" s="2">
        <v>29.139999</v>
      </c>
      <c r="Q148" s="2">
        <v>-3.5730191043437998E-2</v>
      </c>
      <c r="R148" s="2">
        <v>7.95</v>
      </c>
      <c r="S148" s="2">
        <v>-0.122940919817288</v>
      </c>
      <c r="T148" s="2">
        <v>13.46</v>
      </c>
      <c r="U148" s="2">
        <v>-4.2900071563173103E-2</v>
      </c>
      <c r="V148" s="2">
        <v>8.73</v>
      </c>
      <c r="W148" s="2">
        <v>-2.4888162435252999E-2</v>
      </c>
      <c r="X148" s="2">
        <v>25.767958399037013</v>
      </c>
      <c r="Y148" s="2">
        <v>541.42703886260415</v>
      </c>
      <c r="Z148" s="2">
        <v>-3.8685527361082661</v>
      </c>
      <c r="AA148" s="2">
        <v>566.48288717647256</v>
      </c>
      <c r="AB148" s="2">
        <v>109.2</v>
      </c>
      <c r="AC148" s="2">
        <v>0.36764705882353466</v>
      </c>
      <c r="AD148" s="2">
        <v>75.099999999999994</v>
      </c>
      <c r="AE148" s="2">
        <v>7.132667617689016</v>
      </c>
      <c r="AF148" s="2">
        <v>99.305513438697503</v>
      </c>
      <c r="AG148" s="2">
        <v>0.1162402499602601</v>
      </c>
      <c r="AH148" s="2">
        <v>1</v>
      </c>
      <c r="AI148" s="2">
        <v>1</v>
      </c>
      <c r="AJ148" s="2">
        <v>2.3627771719375001</v>
      </c>
      <c r="AK148">
        <v>169.62018240302501</v>
      </c>
    </row>
    <row r="149" spans="1:37" x14ac:dyDescent="0.25">
      <c r="A149" s="1">
        <v>41821</v>
      </c>
      <c r="B149" s="2" t="s">
        <v>171</v>
      </c>
      <c r="C149" s="2">
        <v>5.12</v>
      </c>
      <c r="D149" s="2">
        <v>114.94632535095</v>
      </c>
      <c r="E149" s="2">
        <v>10.010537407798086</v>
      </c>
      <c r="F149" s="2">
        <v>0.95</v>
      </c>
      <c r="G149" s="2">
        <v>0.01</v>
      </c>
      <c r="H149" s="3">
        <v>-0.61</v>
      </c>
      <c r="I149" s="2">
        <v>87.49</v>
      </c>
      <c r="J149" s="2">
        <v>-1.1428571428577275E-2</v>
      </c>
      <c r="K149" s="2">
        <v>5</v>
      </c>
      <c r="L149" s="2">
        <v>2.13</v>
      </c>
      <c r="M149" s="2">
        <v>2.7400000000000001E-2</v>
      </c>
      <c r="N149" s="2">
        <v>96.05</v>
      </c>
      <c r="O149" s="2">
        <v>3.5700000000000003E-2</v>
      </c>
      <c r="P149" s="2">
        <v>29.65</v>
      </c>
      <c r="Q149" s="2">
        <v>1.7350358993766201E-2</v>
      </c>
      <c r="R149" s="2">
        <v>7.75</v>
      </c>
      <c r="S149" s="2">
        <v>-2.5479085300984899E-2</v>
      </c>
      <c r="T149" s="2">
        <v>12.93</v>
      </c>
      <c r="U149" s="2">
        <v>-4.01721314328157E-2</v>
      </c>
      <c r="V149" s="2">
        <v>9.34</v>
      </c>
      <c r="W149" s="2">
        <v>6.75408823892404E-2</v>
      </c>
      <c r="X149" s="2">
        <v>26.159918409044849</v>
      </c>
      <c r="Y149" s="2">
        <v>549.66276108338479</v>
      </c>
      <c r="Z149" s="2">
        <v>1.3242882075302558</v>
      </c>
      <c r="AA149" s="2">
        <v>-193.91918849998072</v>
      </c>
      <c r="AB149" s="2">
        <v>109</v>
      </c>
      <c r="AC149" s="2">
        <v>-0.18315018315018575</v>
      </c>
      <c r="AD149" s="2">
        <v>53.1</v>
      </c>
      <c r="AE149" s="2">
        <v>-29.294274300932084</v>
      </c>
      <c r="AF149" s="2">
        <v>99.930042242554094</v>
      </c>
      <c r="AG149" s="2">
        <v>0.62889640487294884</v>
      </c>
      <c r="AH149" s="2">
        <v>0</v>
      </c>
      <c r="AI149" s="2">
        <v>0</v>
      </c>
      <c r="AJ149" s="2">
        <v>-2.1317030007851501</v>
      </c>
      <c r="AK149">
        <v>166.31641455466499</v>
      </c>
    </row>
    <row r="150" spans="1:37" x14ac:dyDescent="0.25">
      <c r="A150" s="1">
        <v>41852</v>
      </c>
      <c r="B150" s="2" t="s">
        <v>172</v>
      </c>
      <c r="C150" s="2">
        <v>-1.03</v>
      </c>
      <c r="D150" s="2">
        <v>117.03826039086201</v>
      </c>
      <c r="E150" s="2">
        <v>1.8199233716475762</v>
      </c>
      <c r="F150" s="2">
        <v>0.87</v>
      </c>
      <c r="G150" s="2">
        <v>0.25</v>
      </c>
      <c r="H150" s="3">
        <v>-0.27</v>
      </c>
      <c r="I150" s="2">
        <v>88.77</v>
      </c>
      <c r="J150" s="2">
        <v>1.4630243456395031</v>
      </c>
      <c r="K150" s="2">
        <v>9.7799999999999994</v>
      </c>
      <c r="L150" s="2">
        <v>2.1</v>
      </c>
      <c r="M150" s="2">
        <v>-1.5100000000000001E-2</v>
      </c>
      <c r="N150" s="2">
        <v>92.61</v>
      </c>
      <c r="O150" s="2">
        <v>-3.5799999999999998E-2</v>
      </c>
      <c r="P150" s="2">
        <v>31.77</v>
      </c>
      <c r="Q150" s="2">
        <v>6.9060322837690299E-2</v>
      </c>
      <c r="R150" s="2">
        <v>8.1</v>
      </c>
      <c r="S150" s="2">
        <v>4.41712183131375E-2</v>
      </c>
      <c r="T150" s="2">
        <v>13.13</v>
      </c>
      <c r="U150" s="2">
        <v>1.5349495530938799E-2</v>
      </c>
      <c r="V150" s="2">
        <v>11.77</v>
      </c>
      <c r="W150" s="2">
        <v>0.23124766903143401</v>
      </c>
      <c r="X150" s="2">
        <v>28.05395764062731</v>
      </c>
      <c r="Y150" s="2">
        <v>589.45962961153396</v>
      </c>
      <c r="Z150" s="2">
        <v>7.2279999620763746</v>
      </c>
      <c r="AA150" s="2">
        <v>-1058.4160450524278</v>
      </c>
      <c r="AB150" s="2">
        <v>106.9</v>
      </c>
      <c r="AC150" s="2">
        <v>-1.9266055045871509</v>
      </c>
      <c r="AD150" s="2">
        <v>62.3</v>
      </c>
      <c r="AE150" s="2">
        <v>17.325800376647827</v>
      </c>
      <c r="AF150" s="2">
        <v>98.767712916547794</v>
      </c>
      <c r="AG150" s="2">
        <v>-1.1631430347893277</v>
      </c>
      <c r="AH150" s="2">
        <v>0</v>
      </c>
      <c r="AI150" s="2">
        <v>0</v>
      </c>
      <c r="AJ150" s="2">
        <v>-3.6435362062002299</v>
      </c>
      <c r="AK150">
        <v>160.83122208749299</v>
      </c>
    </row>
    <row r="151" spans="1:37" x14ac:dyDescent="0.25">
      <c r="A151" s="1">
        <v>41883</v>
      </c>
      <c r="B151" s="2" t="s">
        <v>173</v>
      </c>
      <c r="C151" s="2">
        <v>-0.11</v>
      </c>
      <c r="D151" s="2">
        <v>116.26754748142</v>
      </c>
      <c r="E151" s="2">
        <v>-0.65851364064036111</v>
      </c>
      <c r="F151" s="2">
        <v>0.91</v>
      </c>
      <c r="G151" s="2">
        <v>0.56999999999999995</v>
      </c>
      <c r="H151" s="3">
        <v>0.2</v>
      </c>
      <c r="I151" s="2">
        <v>89.59</v>
      </c>
      <c r="J151" s="2">
        <v>0.92373549622621098</v>
      </c>
      <c r="K151" s="2">
        <v>-11.7</v>
      </c>
      <c r="L151" s="2">
        <v>1.92</v>
      </c>
      <c r="M151" s="2">
        <v>-8.7800000000000003E-2</v>
      </c>
      <c r="N151" s="2">
        <v>82.38</v>
      </c>
      <c r="O151" s="2">
        <v>-0.1105</v>
      </c>
      <c r="P151" s="2">
        <v>28.950001</v>
      </c>
      <c r="Q151" s="2">
        <v>-9.2952209720106801E-2</v>
      </c>
      <c r="R151" s="2">
        <v>8.1</v>
      </c>
      <c r="S151" s="2">
        <v>0</v>
      </c>
      <c r="T151" s="2">
        <v>12.68</v>
      </c>
      <c r="U151" s="2">
        <v>-3.4873739305624998E-2</v>
      </c>
      <c r="V151" s="2">
        <v>9.65</v>
      </c>
      <c r="W151" s="2">
        <v>-0.19859600592129101</v>
      </c>
      <c r="X151" s="2">
        <v>25.595406549992603</v>
      </c>
      <c r="Y151" s="2">
        <v>537.80144170695701</v>
      </c>
      <c r="Z151" s="2">
        <v>-9.0288228356099385</v>
      </c>
      <c r="AA151" s="2">
        <v>1322.115523974091</v>
      </c>
      <c r="AB151" s="2">
        <v>108</v>
      </c>
      <c r="AC151" s="2">
        <v>1.0289990645462996</v>
      </c>
      <c r="AD151" s="2">
        <v>67.5</v>
      </c>
      <c r="AE151" s="2">
        <v>8.3467094703049796</v>
      </c>
      <c r="AF151" s="2">
        <v>99.6315858101771</v>
      </c>
      <c r="AG151" s="2">
        <v>0.87465110623673337</v>
      </c>
      <c r="AH151" s="2">
        <v>1</v>
      </c>
      <c r="AI151" s="2">
        <v>1</v>
      </c>
      <c r="AJ151" s="2">
        <v>-4.7770699283371396</v>
      </c>
      <c r="AK151">
        <v>155.52844084723301</v>
      </c>
    </row>
    <row r="152" spans="1:37" x14ac:dyDescent="0.25">
      <c r="A152" s="1">
        <v>41913</v>
      </c>
      <c r="B152" s="2" t="s">
        <v>174</v>
      </c>
      <c r="C152" s="2">
        <v>3.52</v>
      </c>
      <c r="D152" s="2">
        <v>120.341315717038</v>
      </c>
      <c r="E152" s="2">
        <v>3.503787878787938</v>
      </c>
      <c r="F152" s="2">
        <v>0.95</v>
      </c>
      <c r="G152" s="2">
        <v>0.42</v>
      </c>
      <c r="H152" s="3">
        <v>0.28000000000000003</v>
      </c>
      <c r="I152" s="2">
        <v>92.87</v>
      </c>
      <c r="J152" s="2">
        <v>3.6611228931800439</v>
      </c>
      <c r="K152" s="2">
        <v>0.95</v>
      </c>
      <c r="L152" s="2">
        <v>1.99</v>
      </c>
      <c r="M152" s="2">
        <v>3.61E-2</v>
      </c>
      <c r="N152" s="2">
        <v>81.06</v>
      </c>
      <c r="O152" s="2">
        <v>-1.6E-2</v>
      </c>
      <c r="P152" s="2">
        <v>26.83</v>
      </c>
      <c r="Q152" s="2">
        <v>-7.6049574123785199E-2</v>
      </c>
      <c r="R152" s="2">
        <v>6.51</v>
      </c>
      <c r="S152" s="2">
        <v>-0.21852460545791499</v>
      </c>
      <c r="T152" s="2">
        <v>11.71</v>
      </c>
      <c r="U152" s="2">
        <v>-7.9582771399453703E-2</v>
      </c>
      <c r="V152" s="2">
        <v>8.51</v>
      </c>
      <c r="W152" s="2">
        <v>-0.125715972765612</v>
      </c>
      <c r="X152" s="2">
        <v>23.65950640074059</v>
      </c>
      <c r="Y152" s="2">
        <v>497.12500668980175</v>
      </c>
      <c r="Z152" s="2">
        <v>-8.3919484662300015</v>
      </c>
      <c r="AA152" s="2">
        <v>1228.8562468889913</v>
      </c>
      <c r="AB152" s="2">
        <v>107.7</v>
      </c>
      <c r="AC152" s="2">
        <v>-0.27777777777777513</v>
      </c>
      <c r="AD152" s="2">
        <v>73.900000000000006</v>
      </c>
      <c r="AE152" s="2">
        <v>9.4814814814814898</v>
      </c>
      <c r="AF152" s="2">
        <v>99.574486261624898</v>
      </c>
      <c r="AG152" s="2">
        <v>-5.7310689263734803E-2</v>
      </c>
      <c r="AH152" s="2">
        <v>0</v>
      </c>
      <c r="AI152" s="2">
        <v>0</v>
      </c>
      <c r="AJ152" s="2">
        <v>-10.591078901671301</v>
      </c>
      <c r="AK152">
        <v>146.84552005547201</v>
      </c>
    </row>
    <row r="153" spans="1:37" x14ac:dyDescent="0.25">
      <c r="A153" s="1">
        <v>41944</v>
      </c>
      <c r="B153" s="2" t="s">
        <v>175</v>
      </c>
      <c r="C153" s="2">
        <v>-0.77</v>
      </c>
      <c r="D153" s="2">
        <v>109.881640517479</v>
      </c>
      <c r="E153" s="2">
        <v>-8.6916742909418883</v>
      </c>
      <c r="F153" s="2">
        <v>0.84</v>
      </c>
      <c r="G153" s="2">
        <v>0.51</v>
      </c>
      <c r="H153" s="3">
        <v>0.98</v>
      </c>
      <c r="I153" s="2">
        <v>94.97</v>
      </c>
      <c r="J153" s="2">
        <v>2.2612253687950838</v>
      </c>
      <c r="K153" s="2">
        <v>0.18</v>
      </c>
      <c r="L153" s="2">
        <v>1.88</v>
      </c>
      <c r="M153" s="2">
        <v>-5.4800000000000001E-2</v>
      </c>
      <c r="N153" s="2">
        <v>73.73</v>
      </c>
      <c r="O153" s="2">
        <v>-9.0399999999999994E-2</v>
      </c>
      <c r="P153" s="2">
        <v>24.9</v>
      </c>
      <c r="Q153" s="2">
        <v>-7.4652860966870793E-2</v>
      </c>
      <c r="R153" s="2">
        <v>5.6</v>
      </c>
      <c r="S153" s="2">
        <v>-0.15057285847937399</v>
      </c>
      <c r="T153" s="2">
        <v>11.1</v>
      </c>
      <c r="U153" s="2">
        <v>-5.3498069291337602E-2</v>
      </c>
      <c r="V153" s="2">
        <v>8.1199999999999992</v>
      </c>
      <c r="W153" s="2">
        <v>-4.6911788411696298E-2</v>
      </c>
      <c r="X153" s="2">
        <v>21.9780184818988</v>
      </c>
      <c r="Y153" s="2">
        <v>461.79418960746057</v>
      </c>
      <c r="Z153" s="2">
        <v>-7.3543521201290858</v>
      </c>
      <c r="AA153" s="2">
        <v>1076.9181413600725</v>
      </c>
      <c r="AB153" s="2">
        <v>107.2</v>
      </c>
      <c r="AC153" s="2">
        <v>-0.46425255338904359</v>
      </c>
      <c r="AD153" s="2">
        <v>111.7</v>
      </c>
      <c r="AE153" s="2">
        <v>51.150202976995928</v>
      </c>
      <c r="AF153" s="2">
        <v>99.796282561621595</v>
      </c>
      <c r="AG153" s="2">
        <v>0.22274410677243475</v>
      </c>
      <c r="AH153" s="2">
        <v>1</v>
      </c>
      <c r="AI153" s="2">
        <v>1</v>
      </c>
      <c r="AJ153" s="2">
        <v>-11.5106519526491</v>
      </c>
      <c r="AK153">
        <v>139.70576369182399</v>
      </c>
    </row>
    <row r="154" spans="1:37" x14ac:dyDescent="0.25">
      <c r="A154" s="1">
        <v>41974</v>
      </c>
      <c r="B154" s="2" t="s">
        <v>176</v>
      </c>
      <c r="C154" s="2">
        <v>2.12</v>
      </c>
      <c r="D154" s="2">
        <v>96.5593173685659</v>
      </c>
      <c r="E154" s="2">
        <v>-12.124248496994275</v>
      </c>
      <c r="F154" s="2">
        <v>0.96</v>
      </c>
      <c r="G154" s="2">
        <v>0.78</v>
      </c>
      <c r="H154" s="3">
        <v>0.62</v>
      </c>
      <c r="I154" s="2">
        <v>96.64</v>
      </c>
      <c r="J154" s="2">
        <v>1.758450036853745</v>
      </c>
      <c r="K154" s="2">
        <v>-8.6199999999999992</v>
      </c>
      <c r="L154" s="2">
        <v>1.8</v>
      </c>
      <c r="M154" s="2">
        <v>-4.1000000000000002E-2</v>
      </c>
      <c r="N154" s="2">
        <v>68.39</v>
      </c>
      <c r="O154" s="2">
        <v>-7.2400000000000006E-2</v>
      </c>
      <c r="P154" s="2">
        <v>22.129999000000002</v>
      </c>
      <c r="Q154" s="2">
        <v>-0.11793369459523299</v>
      </c>
      <c r="R154" s="2">
        <v>4.9000000000000004</v>
      </c>
      <c r="S154" s="2">
        <v>-0.13353139262452199</v>
      </c>
      <c r="T154" s="2">
        <v>10.24</v>
      </c>
      <c r="U154" s="2">
        <v>-8.0643488706926697E-2</v>
      </c>
      <c r="V154" s="2">
        <v>5.76</v>
      </c>
      <c r="W154" s="2">
        <v>-0.343392679465787</v>
      </c>
      <c r="X154" s="2">
        <v>19.483855187437346</v>
      </c>
      <c r="Y154" s="2">
        <v>409.38773093316644</v>
      </c>
      <c r="Z154" s="2">
        <v>-12.767087361713122</v>
      </c>
      <c r="AA154" s="2">
        <v>1869.5199478586346</v>
      </c>
      <c r="AB154" s="2">
        <v>107.9</v>
      </c>
      <c r="AC154" s="2">
        <v>0.65298507462686839</v>
      </c>
      <c r="AD154" s="2">
        <v>323.89999999999998</v>
      </c>
      <c r="AE154" s="2">
        <v>189.97314234556848</v>
      </c>
      <c r="AF154" s="2">
        <v>100.211725595526</v>
      </c>
      <c r="AG154" s="2">
        <v>0.41629109145211346</v>
      </c>
      <c r="AH154" s="2">
        <v>1</v>
      </c>
      <c r="AI154" s="2">
        <v>1</v>
      </c>
      <c r="AJ154" s="2">
        <v>-21.297800688823401</v>
      </c>
      <c r="AK154">
        <v>126.34329005319501</v>
      </c>
    </row>
    <row r="155" spans="1:37" x14ac:dyDescent="0.25">
      <c r="A155" s="1">
        <v>42005</v>
      </c>
      <c r="B155" s="2" t="s">
        <v>177</v>
      </c>
      <c r="C155" s="2">
        <v>-5.39</v>
      </c>
      <c r="D155" s="2">
        <v>96.9997247453895</v>
      </c>
      <c r="E155" s="2">
        <v>0.45610034207529654</v>
      </c>
      <c r="F155" s="2">
        <v>0.94</v>
      </c>
      <c r="G155" s="2">
        <v>1.24</v>
      </c>
      <c r="H155" s="3">
        <v>0.76</v>
      </c>
      <c r="I155" s="2">
        <v>93.33</v>
      </c>
      <c r="J155" s="2">
        <v>-3.4250827814569562</v>
      </c>
      <c r="K155" s="2">
        <v>-6.2</v>
      </c>
      <c r="L155" s="2">
        <v>1.8</v>
      </c>
      <c r="M155" s="2">
        <v>-2E-3</v>
      </c>
      <c r="N155" s="2">
        <v>68.23</v>
      </c>
      <c r="O155" s="2">
        <v>-2.3E-3</v>
      </c>
      <c r="P155" s="2">
        <v>21.280000999999999</v>
      </c>
      <c r="Q155" s="2">
        <v>-3.91663974095054E-2</v>
      </c>
      <c r="R155" s="2">
        <v>4.79</v>
      </c>
      <c r="S155" s="2">
        <v>-2.2704793693757101E-2</v>
      </c>
      <c r="T155" s="2">
        <v>9.17</v>
      </c>
      <c r="U155" s="2">
        <v>-0.11036433334298799</v>
      </c>
      <c r="V155" s="2">
        <v>5.08</v>
      </c>
      <c r="W155" s="2">
        <v>-0.12562621311740901</v>
      </c>
      <c r="X155" s="2">
        <v>18.646749966021574</v>
      </c>
      <c r="Y155" s="2">
        <v>391.7987782412643</v>
      </c>
      <c r="Z155" s="2">
        <v>-5.0402855206366297</v>
      </c>
      <c r="AA155" s="2">
        <v>738.06296273896817</v>
      </c>
      <c r="AB155" s="2">
        <f>(AB154+AB156)/2</f>
        <v>107.35</v>
      </c>
      <c r="AC155" s="2">
        <v>-0.50973123262280939</v>
      </c>
      <c r="AD155" s="2">
        <v>54.1</v>
      </c>
      <c r="AE155" s="2">
        <v>-83.297313985798084</v>
      </c>
      <c r="AF155" s="2">
        <v>99.920322490988696</v>
      </c>
      <c r="AG155" s="2">
        <v>-0.29078743311283639</v>
      </c>
      <c r="AH155" s="2">
        <v>0</v>
      </c>
      <c r="AI155" s="2">
        <v>0</v>
      </c>
      <c r="AJ155" s="2">
        <v>-23.275930338874499</v>
      </c>
      <c r="AK155">
        <v>114.74676543247</v>
      </c>
    </row>
    <row r="156" spans="1:37" x14ac:dyDescent="0.25">
      <c r="A156" s="1">
        <v>42036</v>
      </c>
      <c r="B156" s="2" t="s">
        <v>178</v>
      </c>
      <c r="C156" s="2">
        <v>-2.7</v>
      </c>
      <c r="D156" s="2">
        <v>92.155243600330294</v>
      </c>
      <c r="E156" s="2">
        <v>-4.9943246311010467</v>
      </c>
      <c r="F156" s="2">
        <v>0.82</v>
      </c>
      <c r="G156" s="2">
        <v>1.22</v>
      </c>
      <c r="H156" s="3">
        <v>0.27</v>
      </c>
      <c r="I156" s="2">
        <v>98.77</v>
      </c>
      <c r="J156" s="2">
        <v>5.8287795992714004</v>
      </c>
      <c r="K156" s="2">
        <v>9.9700000000000006</v>
      </c>
      <c r="L156" s="2">
        <v>1.76</v>
      </c>
      <c r="M156" s="2">
        <v>-2.06E-2</v>
      </c>
      <c r="N156" s="2">
        <v>62.75</v>
      </c>
      <c r="O156" s="2">
        <v>-8.0299999999999996E-2</v>
      </c>
      <c r="P156" s="2">
        <v>19.739999999999998</v>
      </c>
      <c r="Q156" s="2">
        <v>-7.5120677460588203E-2</v>
      </c>
      <c r="R156" s="2">
        <v>3.48</v>
      </c>
      <c r="S156" s="2">
        <v>-0.31949811763644098</v>
      </c>
      <c r="T156" s="2">
        <v>9.48</v>
      </c>
      <c r="U156" s="2">
        <v>3.3247029998556998E-2</v>
      </c>
      <c r="V156" s="2">
        <v>4.3600000000000003</v>
      </c>
      <c r="W156" s="2">
        <v>-0.15283920422944799</v>
      </c>
      <c r="X156" s="2">
        <v>17.339338727082499</v>
      </c>
      <c r="Y156" s="2">
        <v>364.32792530396188</v>
      </c>
      <c r="Z156" s="2">
        <v>-7.7161613271951452</v>
      </c>
      <c r="AA156" s="2">
        <v>1129.8988652139235</v>
      </c>
      <c r="AB156" s="2">
        <v>106.8</v>
      </c>
      <c r="AC156" s="2">
        <v>-0.51234280391243336</v>
      </c>
      <c r="AD156" s="2">
        <v>54.1</v>
      </c>
      <c r="AE156" s="2">
        <v>0</v>
      </c>
      <c r="AF156" s="2">
        <v>99.978451988757001</v>
      </c>
      <c r="AG156" s="2">
        <v>5.8175850837098912E-2</v>
      </c>
      <c r="AH156" s="2">
        <v>0</v>
      </c>
      <c r="AI156" s="2">
        <v>0</v>
      </c>
      <c r="AJ156" s="2">
        <v>21.182691270098299</v>
      </c>
      <c r="AK156">
        <v>118.116587800828</v>
      </c>
    </row>
    <row r="157" spans="1:37" x14ac:dyDescent="0.25">
      <c r="A157" s="1">
        <v>42064</v>
      </c>
      <c r="B157" s="2" t="s">
        <v>179</v>
      </c>
      <c r="C157" s="2">
        <v>9.0399999999999991</v>
      </c>
      <c r="D157" s="2">
        <v>103.82603908615501</v>
      </c>
      <c r="E157" s="2">
        <v>12.664277180406566</v>
      </c>
      <c r="F157" s="2">
        <v>1.04</v>
      </c>
      <c r="G157" s="2">
        <v>1.32</v>
      </c>
      <c r="H157" s="3">
        <v>0.98</v>
      </c>
      <c r="I157" s="2">
        <v>106.96</v>
      </c>
      <c r="J157" s="2">
        <v>8.2919914953933365</v>
      </c>
      <c r="K157" s="2">
        <v>-0.84</v>
      </c>
      <c r="L157" s="2">
        <v>1.81</v>
      </c>
      <c r="M157" s="2">
        <v>2.6800000000000001E-2</v>
      </c>
      <c r="N157" s="2">
        <v>58.05</v>
      </c>
      <c r="O157" s="2">
        <v>-7.4899999999999994E-2</v>
      </c>
      <c r="P157" s="2">
        <v>20.559999000000001</v>
      </c>
      <c r="Q157" s="2">
        <v>4.0700357943495399E-2</v>
      </c>
      <c r="R157" s="2">
        <v>4.1500000000000004</v>
      </c>
      <c r="S157" s="2">
        <v>0.17607604045622399</v>
      </c>
      <c r="T157" s="2">
        <v>9.8000000000000007</v>
      </c>
      <c r="U157" s="2">
        <v>3.3198069409595798E-2</v>
      </c>
      <c r="V157" s="2">
        <v>5.17</v>
      </c>
      <c r="W157" s="2">
        <v>0.17040063115939499</v>
      </c>
      <c r="X157" s="2">
        <v>18.105605599637375</v>
      </c>
      <c r="Y157" s="2">
        <v>380.42844818440085</v>
      </c>
      <c r="Z157" s="2">
        <v>5.1821742938362805</v>
      </c>
      <c r="AA157" s="2">
        <v>-758.84012861545693</v>
      </c>
      <c r="AB157" s="2">
        <v>105.6</v>
      </c>
      <c r="AC157" s="2">
        <v>-1.1235955056179803</v>
      </c>
      <c r="AD157" s="2">
        <v>61.8</v>
      </c>
      <c r="AE157" s="2">
        <v>14.23290203327171</v>
      </c>
      <c r="AF157" s="2">
        <v>100.071963858243</v>
      </c>
      <c r="AG157" s="2">
        <v>9.3532023776993045E-2</v>
      </c>
      <c r="AH157" s="2">
        <v>0</v>
      </c>
      <c r="AI157" s="2">
        <v>0</v>
      </c>
      <c r="AJ157" s="2">
        <v>-2.2099894762406298</v>
      </c>
      <c r="AK157">
        <v>114.13143623628299</v>
      </c>
    </row>
    <row r="158" spans="1:37" x14ac:dyDescent="0.25">
      <c r="A158" s="1">
        <v>42095</v>
      </c>
      <c r="B158" s="2" t="s">
        <v>180</v>
      </c>
      <c r="C158" s="2">
        <v>-3.02</v>
      </c>
      <c r="D158" s="2">
        <v>97.770437654830701</v>
      </c>
      <c r="E158" s="2">
        <v>-5.8324496288444152</v>
      </c>
      <c r="F158" s="2">
        <v>0.95</v>
      </c>
      <c r="G158" s="2">
        <v>0.71</v>
      </c>
      <c r="H158" s="3">
        <v>1.17</v>
      </c>
      <c r="I158" s="2">
        <v>103.69</v>
      </c>
      <c r="J158" s="2">
        <v>-3.0572176514584859</v>
      </c>
      <c r="K158" s="2">
        <v>9.93</v>
      </c>
      <c r="L158" s="2">
        <v>1.6</v>
      </c>
      <c r="M158" s="2">
        <v>-0.1152</v>
      </c>
      <c r="N158" s="2">
        <v>52.28</v>
      </c>
      <c r="O158" s="2">
        <v>-9.9400000000000002E-2</v>
      </c>
      <c r="P158" s="2">
        <v>17.540001</v>
      </c>
      <c r="Q158" s="2">
        <v>-0.15886334799225299</v>
      </c>
      <c r="R158" s="2">
        <v>4.91</v>
      </c>
      <c r="S158" s="2">
        <v>0.16816560756382201</v>
      </c>
      <c r="T158" s="2">
        <v>10.199999999999999</v>
      </c>
      <c r="U158" s="2">
        <v>4.0005334613698998E-2</v>
      </c>
      <c r="V158" s="2">
        <v>5.58</v>
      </c>
      <c r="W158" s="2">
        <v>7.6316087872881896E-2</v>
      </c>
      <c r="X158" s="2">
        <v>15.735204914339084</v>
      </c>
      <c r="Y158" s="2">
        <v>330.62244477177097</v>
      </c>
      <c r="Z158" s="2">
        <v>-11.551733872456332</v>
      </c>
      <c r="AA158" s="2">
        <v>1691.5523717395124</v>
      </c>
      <c r="AB158" s="2">
        <v>105.9</v>
      </c>
      <c r="AC158" s="2">
        <v>0.28409090909091983</v>
      </c>
      <c r="AD158" s="2">
        <v>42.2</v>
      </c>
      <c r="AE158" s="2">
        <v>-31.715210355987043</v>
      </c>
      <c r="AF158" s="2">
        <v>99.831731059420306</v>
      </c>
      <c r="AG158" s="2">
        <v>-0.24006004235411091</v>
      </c>
      <c r="AH158" s="2">
        <v>0</v>
      </c>
      <c r="AI158" s="2">
        <v>0</v>
      </c>
      <c r="AJ158" s="2">
        <v>6.8410596026490103</v>
      </c>
      <c r="AK158">
        <v>115.42723733407099</v>
      </c>
    </row>
    <row r="159" spans="1:37" x14ac:dyDescent="0.25">
      <c r="A159" s="1">
        <v>42125</v>
      </c>
      <c r="B159" s="2" t="s">
        <v>181</v>
      </c>
      <c r="C159" s="2">
        <v>-0.69</v>
      </c>
      <c r="D159" s="2">
        <v>102.50481695568401</v>
      </c>
      <c r="E159" s="2">
        <v>4.8423423423423593</v>
      </c>
      <c r="F159" s="2">
        <v>0.99</v>
      </c>
      <c r="G159" s="2">
        <v>0.74</v>
      </c>
      <c r="H159" s="3">
        <v>0.41</v>
      </c>
      <c r="I159" s="2">
        <v>104.13</v>
      </c>
      <c r="J159" s="2">
        <v>0.42434178802198641</v>
      </c>
      <c r="K159" s="2">
        <v>-6.17</v>
      </c>
      <c r="L159" s="2">
        <v>1.84</v>
      </c>
      <c r="M159" s="2">
        <v>0.15110000000000001</v>
      </c>
      <c r="N159" s="2">
        <v>60.3</v>
      </c>
      <c r="O159" s="2">
        <v>0.15340000000000001</v>
      </c>
      <c r="P159" s="2">
        <v>24.780000999999999</v>
      </c>
      <c r="Q159" s="2">
        <v>0.34555287259954198</v>
      </c>
      <c r="R159" s="2">
        <v>6.4</v>
      </c>
      <c r="S159" s="2">
        <v>0.26502404855919698</v>
      </c>
      <c r="T159" s="2">
        <v>10.37</v>
      </c>
      <c r="U159" s="2">
        <v>1.6529301951210499E-2</v>
      </c>
      <c r="V159" s="2">
        <v>8.68</v>
      </c>
      <c r="W159" s="2">
        <v>0.44183275227903901</v>
      </c>
      <c r="X159" s="2">
        <v>21.868247881741045</v>
      </c>
      <c r="Y159" s="2">
        <v>459.48772938747646</v>
      </c>
      <c r="Z159" s="2">
        <v>31.664255580068172</v>
      </c>
      <c r="AA159" s="2">
        <v>-4636.6846065889476</v>
      </c>
      <c r="AB159" s="2">
        <v>106.1</v>
      </c>
      <c r="AC159" s="2">
        <v>0.18885741265343589</v>
      </c>
      <c r="AD159" s="2">
        <v>54</v>
      </c>
      <c r="AE159" s="2">
        <v>27.96208530805686</v>
      </c>
      <c r="AF159" s="2">
        <v>99.666310039964898</v>
      </c>
      <c r="AG159" s="2">
        <v>-0.16569984082210179</v>
      </c>
      <c r="AH159" s="2">
        <v>1</v>
      </c>
      <c r="AI159" s="2">
        <v>1</v>
      </c>
      <c r="AJ159" s="2">
        <v>8.5387685105654096</v>
      </c>
      <c r="AK159">
        <v>119.241642025822</v>
      </c>
    </row>
    <row r="160" spans="1:37" x14ac:dyDescent="0.25">
      <c r="A160" s="1">
        <v>42156</v>
      </c>
      <c r="B160" s="2" t="s">
        <v>182</v>
      </c>
      <c r="C160" s="2">
        <v>0.71</v>
      </c>
      <c r="D160" s="2">
        <v>101.844205890449</v>
      </c>
      <c r="E160" s="2">
        <v>-0.64446831364091417</v>
      </c>
      <c r="F160" s="2">
        <v>1.07</v>
      </c>
      <c r="G160" s="2">
        <v>0.79</v>
      </c>
      <c r="H160" s="3">
        <v>0.67</v>
      </c>
      <c r="I160" s="2">
        <v>105.7</v>
      </c>
      <c r="J160" s="2">
        <v>1.5077307212138744</v>
      </c>
      <c r="K160" s="2">
        <v>0.61</v>
      </c>
      <c r="L160" s="2">
        <v>1.95</v>
      </c>
      <c r="M160" s="2">
        <v>6.0299999999999999E-2</v>
      </c>
      <c r="N160" s="2">
        <v>62.63</v>
      </c>
      <c r="O160" s="2">
        <v>3.8600000000000002E-2</v>
      </c>
      <c r="P160" s="2">
        <v>20.040001</v>
      </c>
      <c r="Q160" s="2">
        <v>-0.21230659043925801</v>
      </c>
      <c r="R160" s="2">
        <v>5.05</v>
      </c>
      <c r="S160" s="2">
        <v>-0.23690974707835799</v>
      </c>
      <c r="T160" s="2">
        <v>8.91</v>
      </c>
      <c r="U160" s="2">
        <v>-0.151742780758718</v>
      </c>
      <c r="V160" s="2">
        <v>6.31</v>
      </c>
      <c r="W160" s="2">
        <v>-0.318885852119137</v>
      </c>
      <c r="X160" s="2">
        <v>17.691204163888536</v>
      </c>
      <c r="Y160" s="2">
        <v>371.7211948279886</v>
      </c>
      <c r="Z160" s="2">
        <v>-21.333877995980892</v>
      </c>
      <c r="AA160" s="2">
        <v>3123.9788174612222</v>
      </c>
      <c r="AB160" s="2">
        <v>106.8</v>
      </c>
      <c r="AC160" s="2">
        <v>0.65975494816211389</v>
      </c>
      <c r="AD160" s="2">
        <v>63.3</v>
      </c>
      <c r="AE160" s="2">
        <v>17.222222222222218</v>
      </c>
      <c r="AF160" s="2">
        <v>100.005331557693</v>
      </c>
      <c r="AG160" s="2">
        <v>0.34015658610432759</v>
      </c>
      <c r="AH160" s="2">
        <v>1</v>
      </c>
      <c r="AI160" s="2">
        <v>1</v>
      </c>
      <c r="AJ160" s="2">
        <v>-3.00923864307725</v>
      </c>
      <c r="AK160">
        <v>117.115284077404</v>
      </c>
    </row>
    <row r="161" spans="1:37" x14ac:dyDescent="0.25">
      <c r="A161" s="1">
        <v>42186</v>
      </c>
      <c r="B161" s="2" t="s">
        <v>183</v>
      </c>
      <c r="C161" s="2">
        <v>3.21</v>
      </c>
      <c r="D161" s="2">
        <v>105.147261216625</v>
      </c>
      <c r="E161" s="2">
        <v>3.2432432432425253</v>
      </c>
      <c r="F161" s="2">
        <v>1.18</v>
      </c>
      <c r="G161" s="2">
        <v>0.62</v>
      </c>
      <c r="H161" s="3">
        <v>0.69</v>
      </c>
      <c r="I161" s="2">
        <v>108.32</v>
      </c>
      <c r="J161" s="2">
        <v>2.4787133396404828</v>
      </c>
      <c r="K161" s="2">
        <v>-4.17</v>
      </c>
      <c r="L161" s="2">
        <v>1.68</v>
      </c>
      <c r="M161" s="2">
        <v>-0.13689999999999999</v>
      </c>
      <c r="N161" s="2">
        <v>52.39</v>
      </c>
      <c r="O161" s="2">
        <v>-0.16350000000000001</v>
      </c>
      <c r="P161" s="2">
        <v>18.110001</v>
      </c>
      <c r="Q161" s="2">
        <v>-0.10126599900343</v>
      </c>
      <c r="R161" s="2">
        <v>4.09</v>
      </c>
      <c r="S161" s="2">
        <v>-0.210843273232558</v>
      </c>
      <c r="T161" s="2">
        <v>7.2</v>
      </c>
      <c r="U161" s="2">
        <v>-0.213093215460708</v>
      </c>
      <c r="V161" s="2">
        <v>5.0599999999999996</v>
      </c>
      <c r="W161" s="2">
        <v>-0.220769193253748</v>
      </c>
      <c r="X161" s="2">
        <v>15.853112088536733</v>
      </c>
      <c r="Y161" s="2">
        <v>333.09986774793026</v>
      </c>
      <c r="Z161" s="2">
        <v>-12.246125714511978</v>
      </c>
      <c r="AA161" s="2">
        <v>1793.2340915847458</v>
      </c>
      <c r="AB161" s="2">
        <v>106</v>
      </c>
      <c r="AC161" s="2">
        <v>-0.7490636704119823</v>
      </c>
      <c r="AD161" s="2">
        <v>48.9</v>
      </c>
      <c r="AE161" s="2">
        <v>-22.748815165876778</v>
      </c>
      <c r="AF161" s="2">
        <v>100.373080844922</v>
      </c>
      <c r="AG161" s="2">
        <v>0.36772968150887919</v>
      </c>
      <c r="AH161" s="2">
        <v>1</v>
      </c>
      <c r="AI161" s="2">
        <v>1</v>
      </c>
      <c r="AJ161" s="2">
        <v>-8.8935729972636697</v>
      </c>
      <c r="AK161">
        <v>110.48087500821499</v>
      </c>
    </row>
    <row r="162" spans="1:37" x14ac:dyDescent="0.25">
      <c r="A162" s="1">
        <v>42217</v>
      </c>
      <c r="B162" s="2" t="s">
        <v>184</v>
      </c>
      <c r="C162" s="2">
        <v>-1.95</v>
      </c>
      <c r="D162" s="2">
        <v>107.459399944949</v>
      </c>
      <c r="E162" s="2">
        <v>2.1989528795814466</v>
      </c>
      <c r="F162" s="2">
        <v>1.1100000000000001</v>
      </c>
      <c r="G162" s="2">
        <v>0.22</v>
      </c>
      <c r="H162" s="3">
        <v>0.28000000000000003</v>
      </c>
      <c r="I162" s="2">
        <v>116.79</v>
      </c>
      <c r="J162" s="2">
        <v>7.8194239290989787</v>
      </c>
      <c r="K162" s="2">
        <v>-8.33</v>
      </c>
      <c r="L162" s="2">
        <v>1.97</v>
      </c>
      <c r="M162" s="2">
        <v>0.16850000000000001</v>
      </c>
      <c r="N162" s="2">
        <v>56.19</v>
      </c>
      <c r="O162" s="2">
        <v>7.2499999999999995E-2</v>
      </c>
      <c r="P162" s="2">
        <v>17.59</v>
      </c>
      <c r="Q162" s="2">
        <v>-2.91337683639653E-2</v>
      </c>
      <c r="R162" s="2">
        <v>3.99</v>
      </c>
      <c r="S162" s="2">
        <v>-2.4753739152938201E-2</v>
      </c>
      <c r="T162" s="2">
        <v>5.89</v>
      </c>
      <c r="U162" s="2">
        <v>-0.20082502835851401</v>
      </c>
      <c r="V162" s="2">
        <v>4.3499999999999996</v>
      </c>
      <c r="W162" s="2">
        <v>-0.15119063819878101</v>
      </c>
      <c r="X162" s="2">
        <v>15.260010243376042</v>
      </c>
      <c r="Y162" s="2">
        <v>320.63782590524784</v>
      </c>
      <c r="Z162" s="2">
        <v>-5.2482461626216503</v>
      </c>
      <c r="AA162" s="2">
        <v>768.51521528064075</v>
      </c>
      <c r="AB162" s="2">
        <v>106.1</v>
      </c>
      <c r="AC162" s="2">
        <v>9.433962264150407E-2</v>
      </c>
      <c r="AD162" s="2">
        <v>46.4</v>
      </c>
      <c r="AE162" s="2">
        <v>-5.112474437627812</v>
      </c>
      <c r="AF162" s="2">
        <v>100.068991089913</v>
      </c>
      <c r="AG162" s="2">
        <v>-0.30295947125387707</v>
      </c>
      <c r="AH162" s="2">
        <v>0</v>
      </c>
      <c r="AI162" s="2">
        <v>0</v>
      </c>
      <c r="AJ162" s="2">
        <v>-15.9292286135237</v>
      </c>
      <c r="AK162">
        <v>103.249485547562</v>
      </c>
    </row>
    <row r="163" spans="1:37" x14ac:dyDescent="0.25">
      <c r="A163" s="1">
        <v>42248</v>
      </c>
      <c r="B163" s="2" t="s">
        <v>185</v>
      </c>
      <c r="C163" s="2">
        <v>0.71</v>
      </c>
      <c r="D163" s="2">
        <v>103.82603908615501</v>
      </c>
      <c r="E163" s="2">
        <v>-3.3811475409832434</v>
      </c>
      <c r="F163" s="2">
        <v>1.1100000000000001</v>
      </c>
      <c r="G163" s="2">
        <v>0.54</v>
      </c>
      <c r="H163" s="3">
        <v>0.95</v>
      </c>
      <c r="I163" s="2">
        <v>129.34</v>
      </c>
      <c r="J163" s="2">
        <v>10.745783029368949</v>
      </c>
      <c r="K163" s="2">
        <v>-3.36</v>
      </c>
      <c r="L163" s="2">
        <v>2.2200000000000002</v>
      </c>
      <c r="M163" s="2">
        <v>0.126</v>
      </c>
      <c r="N163" s="2">
        <v>56.95</v>
      </c>
      <c r="O163" s="2">
        <v>1.35E-2</v>
      </c>
      <c r="P163" s="2">
        <v>17.100000000000001</v>
      </c>
      <c r="Q163" s="2">
        <v>-2.8252095240852499E-2</v>
      </c>
      <c r="R163" s="2">
        <v>3.1</v>
      </c>
      <c r="S163" s="2">
        <v>-0.25238911941067199</v>
      </c>
      <c r="T163" s="2">
        <v>5.47</v>
      </c>
      <c r="U163" s="2">
        <v>-7.3977381229605496E-2</v>
      </c>
      <c r="V163" s="2">
        <v>3.5300000000000002</v>
      </c>
      <c r="W163" s="2">
        <v>-0.208877974155387</v>
      </c>
      <c r="X163" s="2">
        <v>14.74478762797373</v>
      </c>
      <c r="Y163" s="2">
        <v>309.812154321474</v>
      </c>
      <c r="Z163" s="2">
        <v>-5.0332411829755976</v>
      </c>
      <c r="AA163" s="2">
        <v>737.03144087312398</v>
      </c>
      <c r="AB163" s="2">
        <v>105.7</v>
      </c>
      <c r="AC163" s="2">
        <v>-0.3770028275211984</v>
      </c>
      <c r="AD163" s="2">
        <v>84.9</v>
      </c>
      <c r="AE163" s="2">
        <v>82.974137931034491</v>
      </c>
      <c r="AF163" s="2">
        <v>100.495385404812</v>
      </c>
      <c r="AG163" s="2">
        <v>0.42610034362780763</v>
      </c>
      <c r="AH163" s="2">
        <v>0</v>
      </c>
      <c r="AI163" s="2">
        <v>0</v>
      </c>
      <c r="AJ163" s="2">
        <v>-2.44969603013433</v>
      </c>
      <c r="AK163">
        <v>102.74274153491901</v>
      </c>
    </row>
    <row r="164" spans="1:37" x14ac:dyDescent="0.25">
      <c r="A164" s="1">
        <v>42278</v>
      </c>
      <c r="B164" s="2" t="s">
        <v>186</v>
      </c>
      <c r="C164" s="2">
        <v>4.5999999999999996</v>
      </c>
      <c r="D164" s="2">
        <v>107.018992568126</v>
      </c>
      <c r="E164" s="2">
        <v>3.0752916224815925</v>
      </c>
      <c r="F164" s="2">
        <v>1.1100000000000001</v>
      </c>
      <c r="G164" s="2">
        <v>0.82</v>
      </c>
      <c r="H164" s="3">
        <v>1.89</v>
      </c>
      <c r="I164" s="2">
        <v>127.47</v>
      </c>
      <c r="J164" s="2">
        <v>-1.4458017627957356</v>
      </c>
      <c r="K164" s="2">
        <v>1.8</v>
      </c>
      <c r="L164" s="2">
        <v>2.06</v>
      </c>
      <c r="M164" s="2">
        <v>-6.8500000000000005E-2</v>
      </c>
      <c r="N164" s="2">
        <v>53.12</v>
      </c>
      <c r="O164" s="2">
        <v>-6.7299999999999999E-2</v>
      </c>
      <c r="P164" s="2">
        <v>17.219999000000001</v>
      </c>
      <c r="Q164" s="2">
        <v>6.9929774189596804E-3</v>
      </c>
      <c r="R164" s="2">
        <v>3.12</v>
      </c>
      <c r="S164" s="2">
        <v>6.4308903302903297E-3</v>
      </c>
      <c r="T164" s="2">
        <v>5.45</v>
      </c>
      <c r="U164" s="2">
        <v>-3.66300775873704E-3</v>
      </c>
      <c r="V164" s="2">
        <v>3.69</v>
      </c>
      <c r="W164" s="2">
        <v>4.4328587107230498E-2</v>
      </c>
      <c r="X164" s="2">
        <v>14.850259351616209</v>
      </c>
      <c r="Y164" s="2">
        <v>312.02828810014455</v>
      </c>
      <c r="Z164" s="2">
        <v>0.80695281398346363</v>
      </c>
      <c r="AA164" s="2">
        <v>-118.16433458792544</v>
      </c>
      <c r="AB164" s="2">
        <v>105.6</v>
      </c>
      <c r="AC164" s="2">
        <v>-9.4607379375599363E-2</v>
      </c>
      <c r="AD164" s="2">
        <v>102.3</v>
      </c>
      <c r="AE164" s="2">
        <v>20.494699646643095</v>
      </c>
      <c r="AF164" s="2">
        <v>100.24826395229699</v>
      </c>
      <c r="AG164" s="2">
        <v>-0.24590328353840049</v>
      </c>
      <c r="AH164" s="2">
        <v>0</v>
      </c>
      <c r="AI164" s="2">
        <v>0</v>
      </c>
      <c r="AJ164" s="2">
        <v>0.88260210012015505</v>
      </c>
      <c r="AK164">
        <v>102.16680581879299</v>
      </c>
    </row>
    <row r="165" spans="1:37" x14ac:dyDescent="0.25">
      <c r="A165" s="1">
        <v>42309</v>
      </c>
      <c r="B165" s="2" t="s">
        <v>187</v>
      </c>
      <c r="C165" s="2">
        <v>-0.97</v>
      </c>
      <c r="D165" s="2">
        <v>96.44921552436</v>
      </c>
      <c r="E165" s="2">
        <v>-9.8765432098769779</v>
      </c>
      <c r="F165" s="2">
        <v>1.06</v>
      </c>
      <c r="G165" s="2">
        <v>1.01</v>
      </c>
      <c r="H165" s="3">
        <v>1.52</v>
      </c>
      <c r="I165" s="2">
        <v>121.97</v>
      </c>
      <c r="J165" s="2">
        <v>-4.3147407233074446</v>
      </c>
      <c r="K165" s="2">
        <v>-1.63</v>
      </c>
      <c r="L165" s="2">
        <v>1.77</v>
      </c>
      <c r="M165" s="2">
        <v>-0.14069999999999999</v>
      </c>
      <c r="N165" s="2">
        <v>46.86</v>
      </c>
      <c r="O165" s="2">
        <v>-0.1178</v>
      </c>
      <c r="P165" s="2">
        <v>17.75</v>
      </c>
      <c r="Q165" s="2">
        <v>3.0314074993851001E-2</v>
      </c>
      <c r="R165" s="2">
        <v>2.93</v>
      </c>
      <c r="S165" s="2">
        <v>-6.2830578792415104E-2</v>
      </c>
      <c r="T165" s="2">
        <v>5.88</v>
      </c>
      <c r="U165" s="2">
        <v>7.5941153235382697E-2</v>
      </c>
      <c r="V165" s="2">
        <v>5.0599999999999996</v>
      </c>
      <c r="W165" s="2">
        <v>0.31574002524693801</v>
      </c>
      <c r="X165" s="2">
        <v>15.394592675164469</v>
      </c>
      <c r="Y165" s="2">
        <v>323.46562337362855</v>
      </c>
      <c r="Z165" s="2">
        <v>4.7863691639089545</v>
      </c>
      <c r="AA165" s="2">
        <v>-700.88128765984652</v>
      </c>
      <c r="AB165" s="2">
        <v>106.2</v>
      </c>
      <c r="AC165" s="2">
        <v>0.56818181818182623</v>
      </c>
      <c r="AD165" s="2">
        <v>112.1</v>
      </c>
      <c r="AE165" s="2">
        <v>9.57966764418377</v>
      </c>
      <c r="AF165" s="2">
        <v>99.854235866129201</v>
      </c>
      <c r="AG165" s="2">
        <v>-0.39305227904524226</v>
      </c>
      <c r="AH165" s="2">
        <v>1</v>
      </c>
      <c r="AI165" s="2">
        <v>1</v>
      </c>
      <c r="AJ165" s="2">
        <v>-9.0833935464552091</v>
      </c>
      <c r="AK165">
        <v>96.157419977552195</v>
      </c>
    </row>
    <row r="166" spans="1:37" x14ac:dyDescent="0.25">
      <c r="A166" s="1">
        <v>42339</v>
      </c>
      <c r="B166" s="2" t="s">
        <v>188</v>
      </c>
      <c r="C166" s="2">
        <v>1.58</v>
      </c>
      <c r="D166" s="2">
        <v>84.9986237269474</v>
      </c>
      <c r="E166" s="2">
        <v>-11.872146118721458</v>
      </c>
      <c r="F166" s="2">
        <v>1.1599999999999999</v>
      </c>
      <c r="G166" s="2">
        <v>0.96</v>
      </c>
      <c r="H166" s="3">
        <v>0.49</v>
      </c>
      <c r="I166" s="2">
        <v>122.1</v>
      </c>
      <c r="J166" s="2">
        <v>0.1065835861277326</v>
      </c>
      <c r="K166" s="2">
        <v>-3.93</v>
      </c>
      <c r="L166" s="2">
        <v>1.57</v>
      </c>
      <c r="M166" s="2">
        <v>-0.1166</v>
      </c>
      <c r="N166" s="2">
        <v>40.5</v>
      </c>
      <c r="O166" s="2">
        <v>-0.13569999999999999</v>
      </c>
      <c r="P166" s="2">
        <v>12.84</v>
      </c>
      <c r="Q166" s="2">
        <v>-0.32382021765961</v>
      </c>
      <c r="R166" s="2">
        <v>2.0299999999999998</v>
      </c>
      <c r="S166" s="2">
        <v>-0.36696662997528001</v>
      </c>
      <c r="T166" s="2">
        <v>5.92</v>
      </c>
      <c r="U166" s="2">
        <v>6.7796869853787699E-3</v>
      </c>
      <c r="V166" s="2">
        <v>5.14</v>
      </c>
      <c r="W166" s="2">
        <v>1.5686596167699501E-2</v>
      </c>
      <c r="X166" s="2">
        <v>11.37799533844224</v>
      </c>
      <c r="Y166" s="2">
        <v>239.07033024841883</v>
      </c>
      <c r="Z166" s="2">
        <v>-27.406786800547188</v>
      </c>
      <c r="AA166" s="2">
        <v>4013.2516664675277</v>
      </c>
      <c r="AB166" s="2">
        <v>105.9</v>
      </c>
      <c r="AC166" s="2">
        <v>-0.28248587570621198</v>
      </c>
      <c r="AD166" s="2">
        <v>276.3</v>
      </c>
      <c r="AE166" s="2">
        <v>146.47636039250671</v>
      </c>
      <c r="AF166" s="2">
        <v>99.485931846858506</v>
      </c>
      <c r="AG166" s="2">
        <v>-0.36884165811900732</v>
      </c>
      <c r="AH166" s="2">
        <v>1</v>
      </c>
      <c r="AI166" s="2">
        <v>1</v>
      </c>
      <c r="AJ166" s="2">
        <v>-18.005965120141401</v>
      </c>
      <c r="AK166">
        <v>90.6477204690744</v>
      </c>
    </row>
    <row r="167" spans="1:37" x14ac:dyDescent="0.25">
      <c r="A167" s="1">
        <v>42370</v>
      </c>
      <c r="B167" s="2" t="s">
        <v>189</v>
      </c>
      <c r="C167" s="2">
        <v>-6.06</v>
      </c>
      <c r="D167" s="2">
        <v>84.007707129094399</v>
      </c>
      <c r="E167" s="2">
        <v>-1.1658031088082754</v>
      </c>
      <c r="F167" s="2">
        <v>1.06</v>
      </c>
      <c r="G167" s="2">
        <v>1.27</v>
      </c>
      <c r="H167" s="3">
        <v>1.1399999999999999</v>
      </c>
      <c r="I167" s="2">
        <v>122.64</v>
      </c>
      <c r="J167" s="2">
        <v>0.44226044226044742</v>
      </c>
      <c r="K167" s="2">
        <v>-6.79</v>
      </c>
      <c r="L167" s="2">
        <v>1.69</v>
      </c>
      <c r="M167" s="2">
        <v>8.14E-2</v>
      </c>
      <c r="N167" s="2">
        <v>41.88</v>
      </c>
      <c r="O167" s="2">
        <v>3.4099999999999998E-2</v>
      </c>
      <c r="P167" s="2">
        <v>12.69</v>
      </c>
      <c r="Q167" s="2">
        <v>-1.17510165355189E-2</v>
      </c>
      <c r="R167" s="2">
        <v>1.46</v>
      </c>
      <c r="S167" s="2">
        <v>-0.32959935733345103</v>
      </c>
      <c r="T167" s="2">
        <v>4.54</v>
      </c>
      <c r="U167" s="2">
        <v>-0.265409436842658</v>
      </c>
      <c r="V167" s="2">
        <v>3.86</v>
      </c>
      <c r="W167" s="2">
        <v>-0.28638589599033398</v>
      </c>
      <c r="X167" s="2">
        <v>11.031286611852737</v>
      </c>
      <c r="Y167" s="2">
        <v>231.7854116577324</v>
      </c>
      <c r="Z167" s="2">
        <v>-6.2319661843610028</v>
      </c>
      <c r="AA167" s="2">
        <v>912.56406147752887</v>
      </c>
      <c r="AB167" s="2">
        <f>(AB166+AB168)/2</f>
        <v>105.65</v>
      </c>
      <c r="AC167" s="2">
        <v>-0.2360717658168083</v>
      </c>
      <c r="AD167" s="2">
        <v>69.7</v>
      </c>
      <c r="AE167" s="2">
        <v>-74.773796597900827</v>
      </c>
      <c r="AF167" s="2">
        <v>100.73500844373299</v>
      </c>
      <c r="AG167" s="2">
        <v>1.2555308812880468</v>
      </c>
      <c r="AH167" s="2">
        <v>1</v>
      </c>
      <c r="AI167" s="2">
        <v>1</v>
      </c>
      <c r="AJ167" s="2">
        <v>-21.485249406969402</v>
      </c>
      <c r="AK167">
        <v>85.393856179420098</v>
      </c>
    </row>
    <row r="168" spans="1:37" x14ac:dyDescent="0.25">
      <c r="A168" s="1">
        <v>42401</v>
      </c>
      <c r="B168" s="2" t="s">
        <v>190</v>
      </c>
      <c r="C168" s="2">
        <v>0.15</v>
      </c>
      <c r="D168" s="2">
        <v>83.457197908064998</v>
      </c>
      <c r="E168" s="2">
        <v>-0.65530799475747503</v>
      </c>
      <c r="F168" s="2">
        <v>1</v>
      </c>
      <c r="G168" s="2">
        <v>0.9</v>
      </c>
      <c r="H168" s="3">
        <v>1.29</v>
      </c>
      <c r="I168" s="2">
        <v>120.27</v>
      </c>
      <c r="J168" s="2">
        <v>-1.9324853228962855</v>
      </c>
      <c r="K168" s="2">
        <v>5.91</v>
      </c>
      <c r="L168" s="2">
        <v>1.86</v>
      </c>
      <c r="M168" s="2">
        <v>9.69E-2</v>
      </c>
      <c r="N168" s="2">
        <v>46.83</v>
      </c>
      <c r="O168" s="2">
        <v>0.1182</v>
      </c>
      <c r="P168" s="2">
        <v>9.5</v>
      </c>
      <c r="Q168" s="2">
        <v>-0.289522483119801</v>
      </c>
      <c r="R168" s="2">
        <v>0.96</v>
      </c>
      <c r="S168" s="2">
        <v>-0.41925843024050002</v>
      </c>
      <c r="T168" s="2">
        <v>3.8</v>
      </c>
      <c r="U168" s="2">
        <v>-0.17792594532091699</v>
      </c>
      <c r="V168" s="2">
        <v>3.75</v>
      </c>
      <c r="W168" s="2">
        <v>-2.8911343494420001E-2</v>
      </c>
      <c r="X168" s="2">
        <v>8.3414593524214364</v>
      </c>
      <c r="Y168" s="2">
        <v>175.26773239214381</v>
      </c>
      <c r="Z168" s="2">
        <v>-26.823142291518703</v>
      </c>
      <c r="AA168" s="2">
        <v>3927.7869851997325</v>
      </c>
      <c r="AB168" s="2">
        <v>105.4</v>
      </c>
      <c r="AC168" s="2">
        <v>-0.236630383341221</v>
      </c>
      <c r="AD168" s="2">
        <v>69.7</v>
      </c>
      <c r="AE168" s="2">
        <v>0</v>
      </c>
      <c r="AF168" s="2">
        <v>100.106273591237</v>
      </c>
      <c r="AG168" s="2">
        <v>-0.62414731701460502</v>
      </c>
      <c r="AH168" s="2">
        <v>0</v>
      </c>
      <c r="AI168" s="2">
        <v>0</v>
      </c>
      <c r="AJ168" s="2">
        <v>8.6913209129993891</v>
      </c>
      <c r="AK168">
        <v>87.387261728454902</v>
      </c>
    </row>
    <row r="169" spans="1:37" x14ac:dyDescent="0.25">
      <c r="A169" s="1">
        <v>42430</v>
      </c>
      <c r="B169" s="2" t="s">
        <v>191</v>
      </c>
      <c r="C169" s="2">
        <v>5.29</v>
      </c>
      <c r="D169" s="2">
        <v>92.155243600330294</v>
      </c>
      <c r="E169" s="2">
        <v>10.422163588390438</v>
      </c>
      <c r="F169" s="2">
        <v>1.1599999999999999</v>
      </c>
      <c r="G169" s="2">
        <v>0.43</v>
      </c>
      <c r="H169" s="3">
        <v>0.51</v>
      </c>
      <c r="I169" s="2">
        <v>112.65</v>
      </c>
      <c r="J169" s="2">
        <v>-6.3357445747069017</v>
      </c>
      <c r="K169" s="2">
        <v>16.97</v>
      </c>
      <c r="L169" s="2">
        <v>2.09</v>
      </c>
      <c r="M169" s="2">
        <v>0.12690000000000001</v>
      </c>
      <c r="N169" s="2">
        <v>56.2</v>
      </c>
      <c r="O169" s="2">
        <v>0.2001</v>
      </c>
      <c r="P169" s="2">
        <v>12.81</v>
      </c>
      <c r="Q169" s="2">
        <v>0.29893431730214798</v>
      </c>
      <c r="R169" s="2">
        <v>0.91</v>
      </c>
      <c r="S169" s="2">
        <v>-5.3488684950986097E-2</v>
      </c>
      <c r="T169" s="2">
        <v>3.6</v>
      </c>
      <c r="U169" s="2">
        <v>-5.4067221270275703E-2</v>
      </c>
      <c r="V169" s="2">
        <v>5.4</v>
      </c>
      <c r="W169" s="2">
        <v>0.36464311358790902</v>
      </c>
      <c r="X169" s="2">
        <v>11.10768151864897</v>
      </c>
      <c r="Y169" s="2">
        <v>233.39059385844624</v>
      </c>
      <c r="Z169" s="2">
        <v>25.699394343653172</v>
      </c>
      <c r="AA169" s="2">
        <v>-3763.233462115049</v>
      </c>
      <c r="AB169" s="2">
        <v>106.8</v>
      </c>
      <c r="AC169" s="2">
        <v>1.3282732447817756</v>
      </c>
      <c r="AD169" s="2">
        <v>60.6</v>
      </c>
      <c r="AE169" s="2">
        <v>-13.055954088952657</v>
      </c>
      <c r="AF169" s="2">
        <v>99.685908104634706</v>
      </c>
      <c r="AG169" s="2">
        <v>-0.41991922336333026</v>
      </c>
      <c r="AH169" s="2">
        <v>0</v>
      </c>
      <c r="AI169" s="2">
        <v>0</v>
      </c>
      <c r="AJ169" s="2">
        <v>18.768618135016101</v>
      </c>
      <c r="AK169">
        <v>93.652616981935097</v>
      </c>
    </row>
    <row r="170" spans="1:37" x14ac:dyDescent="0.25">
      <c r="A170" s="1">
        <v>42461</v>
      </c>
      <c r="B170" s="2" t="s">
        <v>192</v>
      </c>
      <c r="C170" s="2">
        <v>-1.73</v>
      </c>
      <c r="D170" s="2">
        <v>91.384530690889093</v>
      </c>
      <c r="E170" s="2">
        <v>-0.83632019115886613</v>
      </c>
      <c r="F170" s="2">
        <v>1.06</v>
      </c>
      <c r="G170" s="2">
        <v>0.61</v>
      </c>
      <c r="H170" s="3">
        <v>0.33</v>
      </c>
      <c r="I170" s="2">
        <v>110.4</v>
      </c>
      <c r="J170" s="2">
        <v>-1.9973368841544608</v>
      </c>
      <c r="K170" s="2">
        <v>7.7</v>
      </c>
      <c r="L170" s="2">
        <v>2.17</v>
      </c>
      <c r="M170" s="2">
        <v>3.8399999999999997E-2</v>
      </c>
      <c r="N170" s="2">
        <v>60.92</v>
      </c>
      <c r="O170" s="2">
        <v>8.4000000000000005E-2</v>
      </c>
      <c r="P170" s="2">
        <v>15.51</v>
      </c>
      <c r="Q170" s="2">
        <v>0.19125886127980499</v>
      </c>
      <c r="R170" s="2">
        <v>1.79</v>
      </c>
      <c r="S170" s="2">
        <v>0.67652629932390496</v>
      </c>
      <c r="T170" s="2">
        <v>7.04</v>
      </c>
      <c r="U170" s="2">
        <v>0.67067432470788702</v>
      </c>
      <c r="V170" s="2">
        <v>7.35</v>
      </c>
      <c r="W170" s="2">
        <v>0.30830135965451599</v>
      </c>
      <c r="X170" s="2">
        <v>13.776282640490367</v>
      </c>
      <c r="Y170" s="2">
        <v>289.46227718427804</v>
      </c>
      <c r="Z170" s="2">
        <v>26.016510192973861</v>
      </c>
      <c r="AA170" s="2">
        <v>-3809.6696138613802</v>
      </c>
      <c r="AB170" s="2">
        <v>106</v>
      </c>
      <c r="AC170" s="2">
        <v>-0.7490636704119823</v>
      </c>
      <c r="AD170" s="2">
        <v>54.8</v>
      </c>
      <c r="AE170" s="2">
        <v>-9.5709570957095771</v>
      </c>
      <c r="AF170" s="2">
        <v>100.024701782034</v>
      </c>
      <c r="AG170" s="2">
        <v>0.33986115373868298</v>
      </c>
      <c r="AH170" s="2">
        <v>0</v>
      </c>
      <c r="AI170" s="2">
        <v>0</v>
      </c>
      <c r="AJ170" s="2">
        <v>10.9873220716505</v>
      </c>
      <c r="AK170">
        <v>96.662323687436498</v>
      </c>
    </row>
    <row r="171" spans="1:37" x14ac:dyDescent="0.25">
      <c r="A171" s="1">
        <v>42491</v>
      </c>
      <c r="B171" s="2" t="s">
        <v>193</v>
      </c>
      <c r="C171" s="2">
        <v>1.03</v>
      </c>
      <c r="D171" s="2">
        <v>95.017891549683497</v>
      </c>
      <c r="E171" s="2">
        <v>3.9759036144578515</v>
      </c>
      <c r="F171" s="2">
        <v>1.1100000000000001</v>
      </c>
      <c r="G171" s="2">
        <v>0.78</v>
      </c>
      <c r="H171" s="3">
        <v>0.82</v>
      </c>
      <c r="I171" s="2">
        <v>108.67</v>
      </c>
      <c r="J171" s="2">
        <v>-1.5670289855072499</v>
      </c>
      <c r="K171" s="2">
        <v>-10.09</v>
      </c>
      <c r="L171" s="2">
        <v>1.95</v>
      </c>
      <c r="M171" s="2">
        <v>-0.1051</v>
      </c>
      <c r="N171" s="2">
        <v>55.13</v>
      </c>
      <c r="O171" s="2">
        <v>-9.5000000000000001E-2</v>
      </c>
      <c r="P171" s="2">
        <v>19.870000999999998</v>
      </c>
      <c r="Q171" s="2">
        <v>0.24772612970240299</v>
      </c>
      <c r="R171" s="2">
        <v>2.4900000000000002</v>
      </c>
      <c r="S171" s="2">
        <v>0.33006709062395301</v>
      </c>
      <c r="T171" s="2">
        <v>7.59</v>
      </c>
      <c r="U171" s="2">
        <v>7.5223421237587504E-2</v>
      </c>
      <c r="V171" s="2">
        <v>12.9</v>
      </c>
      <c r="W171" s="2">
        <v>0.56252699814288099</v>
      </c>
      <c r="X171" s="2">
        <v>17.715696048614952</v>
      </c>
      <c r="Y171" s="2">
        <v>372.23580946754356</v>
      </c>
      <c r="Z171" s="2">
        <v>25.170977843999349</v>
      </c>
      <c r="AA171" s="2">
        <v>-3685.8559711578714</v>
      </c>
      <c r="AB171" s="2">
        <v>106</v>
      </c>
      <c r="AC171" s="2">
        <v>0</v>
      </c>
      <c r="AD171" s="2">
        <v>65.5</v>
      </c>
      <c r="AE171" s="2">
        <v>19.52554744525548</v>
      </c>
      <c r="AF171" s="2">
        <v>99.475188104683397</v>
      </c>
      <c r="AG171" s="2">
        <v>-0.54937797120161425</v>
      </c>
      <c r="AH171" s="2">
        <v>0</v>
      </c>
      <c r="AI171" s="2">
        <v>0</v>
      </c>
      <c r="AJ171" s="2">
        <v>12.620970558979099</v>
      </c>
      <c r="AK171">
        <v>100.53741094810999</v>
      </c>
    </row>
    <row r="172" spans="1:37" x14ac:dyDescent="0.25">
      <c r="A172" s="1">
        <v>42522</v>
      </c>
      <c r="B172" s="2" t="s">
        <v>194</v>
      </c>
      <c r="C172" s="2">
        <v>4.5199999999999996</v>
      </c>
      <c r="D172" s="2">
        <v>96.5593173685659</v>
      </c>
      <c r="E172" s="2">
        <v>1.6222479721899667</v>
      </c>
      <c r="F172" s="2">
        <v>1.1599999999999999</v>
      </c>
      <c r="G172" s="2">
        <v>0.35</v>
      </c>
      <c r="H172" s="3">
        <v>1.69</v>
      </c>
      <c r="I172" s="2">
        <v>104.88</v>
      </c>
      <c r="J172" s="2">
        <v>-3.4876230790466609</v>
      </c>
      <c r="K172" s="2">
        <v>6.3</v>
      </c>
      <c r="L172" s="2">
        <v>1.79</v>
      </c>
      <c r="M172" s="2">
        <v>-7.8299999999999995E-2</v>
      </c>
      <c r="N172" s="2">
        <v>51.98</v>
      </c>
      <c r="O172" s="2">
        <v>-5.7099999999999998E-2</v>
      </c>
      <c r="P172" s="2">
        <v>14.43</v>
      </c>
      <c r="Q172" s="2">
        <v>-0.319901734105071</v>
      </c>
      <c r="R172" s="2">
        <v>1.6600000000000001</v>
      </c>
      <c r="S172" s="2">
        <v>-0.405465108108164</v>
      </c>
      <c r="T172" s="2">
        <v>5.64</v>
      </c>
      <c r="U172" s="2">
        <v>-0.29694752589757101</v>
      </c>
      <c r="V172" s="2">
        <v>6.37</v>
      </c>
      <c r="W172" s="2">
        <v>-0.70562784178355398</v>
      </c>
      <c r="X172" s="2">
        <v>12.702490208537608</v>
      </c>
      <c r="Y172" s="2">
        <v>266.90013827586597</v>
      </c>
      <c r="Z172" s="2">
        <v>-34.244331179984236</v>
      </c>
      <c r="AA172" s="2">
        <v>5014.4922195838644</v>
      </c>
      <c r="AB172" s="2">
        <v>106.2</v>
      </c>
      <c r="AC172" s="2">
        <v>0.18867924528302155</v>
      </c>
      <c r="AD172" s="2">
        <v>75.2</v>
      </c>
      <c r="AE172" s="2">
        <v>14.809160305343516</v>
      </c>
      <c r="AF172" s="2">
        <v>100.01693230100901</v>
      </c>
      <c r="AG172" s="2">
        <v>0.54460233415743964</v>
      </c>
      <c r="AH172" s="2">
        <v>0</v>
      </c>
      <c r="AI172" s="2">
        <v>0</v>
      </c>
      <c r="AJ172" s="2">
        <v>4.2534273484832603</v>
      </c>
      <c r="AK172">
        <v>103.14633800748599</v>
      </c>
    </row>
    <row r="173" spans="1:37" x14ac:dyDescent="0.25">
      <c r="A173" s="1">
        <v>42552</v>
      </c>
      <c r="B173" s="2" t="s">
        <v>195</v>
      </c>
      <c r="C173" s="2">
        <v>-0.65</v>
      </c>
      <c r="D173" s="2">
        <v>98.651252408477802</v>
      </c>
      <c r="E173" s="2">
        <v>2.1664766248574527</v>
      </c>
      <c r="F173" s="2">
        <v>1.1100000000000001</v>
      </c>
      <c r="G173" s="2">
        <v>0.52</v>
      </c>
      <c r="H173" s="3">
        <v>0.18</v>
      </c>
      <c r="I173" s="2">
        <v>99.55</v>
      </c>
      <c r="J173" s="2">
        <v>-5.0819984744469862</v>
      </c>
      <c r="K173" s="2">
        <v>11.22</v>
      </c>
      <c r="L173" s="2">
        <v>1.88</v>
      </c>
      <c r="M173" s="2">
        <v>4.5699999999999998E-2</v>
      </c>
      <c r="N173" s="2">
        <v>57.26</v>
      </c>
      <c r="O173" s="2">
        <v>0.1016</v>
      </c>
      <c r="P173" s="2">
        <v>16.620000999999998</v>
      </c>
      <c r="Q173" s="2">
        <v>0.141297476809992</v>
      </c>
      <c r="R173" s="2">
        <v>2.08</v>
      </c>
      <c r="S173" s="2">
        <v>0.225550291344775</v>
      </c>
      <c r="T173" s="2">
        <v>6.19</v>
      </c>
      <c r="U173" s="2">
        <v>9.3051021186537394E-2</v>
      </c>
      <c r="V173" s="2">
        <v>8.76</v>
      </c>
      <c r="W173" s="2">
        <v>0.31859643536422799</v>
      </c>
      <c r="X173" s="2">
        <v>14.68727404891075</v>
      </c>
      <c r="Y173" s="2">
        <v>308.60369976235677</v>
      </c>
      <c r="Z173" s="2">
        <v>14.95078739720212</v>
      </c>
      <c r="AA173" s="2">
        <v>-2189.2851895949057</v>
      </c>
      <c r="AB173" s="2">
        <v>106</v>
      </c>
      <c r="AC173" s="2">
        <v>-0.18832391713747915</v>
      </c>
      <c r="AD173" s="2">
        <v>63.6</v>
      </c>
      <c r="AE173" s="2">
        <v>-15.425531914893616</v>
      </c>
      <c r="AF173" s="2">
        <v>99.769695340364606</v>
      </c>
      <c r="AG173" s="2">
        <v>-0.24719510482517196</v>
      </c>
      <c r="AH173" s="2">
        <v>0</v>
      </c>
      <c r="AI173" s="2">
        <v>0</v>
      </c>
      <c r="AJ173" s="2">
        <v>-6.8180487316510199</v>
      </c>
      <c r="AK173">
        <v>102.820252316883</v>
      </c>
    </row>
    <row r="174" spans="1:37" x14ac:dyDescent="0.25">
      <c r="A174" s="1">
        <v>42583</v>
      </c>
      <c r="B174" s="2" t="s">
        <v>196</v>
      </c>
      <c r="C174" s="2">
        <v>0.34</v>
      </c>
      <c r="D174" s="2">
        <v>102.39471511147801</v>
      </c>
      <c r="E174" s="2">
        <v>3.7946428571427875</v>
      </c>
      <c r="F174" s="2">
        <v>1.22</v>
      </c>
      <c r="G174" s="2">
        <v>0.44</v>
      </c>
      <c r="H174" s="3">
        <v>0.15</v>
      </c>
      <c r="I174" s="2">
        <v>98.17</v>
      </c>
      <c r="J174" s="2">
        <v>-1.3862380713209397</v>
      </c>
      <c r="K174" s="2">
        <v>1.03</v>
      </c>
      <c r="L174" s="2">
        <v>1.95</v>
      </c>
      <c r="M174" s="2">
        <v>4.1099999999999998E-2</v>
      </c>
      <c r="N174" s="2">
        <v>60.89</v>
      </c>
      <c r="O174" s="2">
        <v>6.3399999999999998E-2</v>
      </c>
      <c r="P174" s="2">
        <v>17.899999999999999</v>
      </c>
      <c r="Q174" s="2">
        <v>7.4193863250937298E-2</v>
      </c>
      <c r="R174" s="2">
        <v>3.84</v>
      </c>
      <c r="S174" s="2">
        <v>0.61310447288640901</v>
      </c>
      <c r="T174" s="2">
        <v>7.91</v>
      </c>
      <c r="U174" s="2">
        <v>0.24519269508305799</v>
      </c>
      <c r="V174" s="2">
        <v>10.68</v>
      </c>
      <c r="W174" s="2">
        <v>0.198176928583749</v>
      </c>
      <c r="X174" s="2">
        <v>16.061935614629952</v>
      </c>
      <c r="Y174" s="2">
        <v>337.48759228654654</v>
      </c>
      <c r="Z174" s="2">
        <v>11.552912403120127</v>
      </c>
      <c r="AA174" s="2">
        <v>-1691.7249472473557</v>
      </c>
      <c r="AB174" s="2">
        <v>106.3</v>
      </c>
      <c r="AC174" s="2">
        <v>0.28301886792452563</v>
      </c>
      <c r="AD174" s="2">
        <v>46.9</v>
      </c>
      <c r="AE174" s="2">
        <v>-26.257861635220131</v>
      </c>
      <c r="AF174" s="2">
        <v>100.442230162594</v>
      </c>
      <c r="AG174" s="2">
        <v>0.67408727663750001</v>
      </c>
      <c r="AH174" s="2">
        <v>0</v>
      </c>
      <c r="AI174" s="2">
        <v>0</v>
      </c>
      <c r="AJ174" s="2">
        <v>2.16843523828457</v>
      </c>
      <c r="AK174">
        <v>103.25247270973</v>
      </c>
    </row>
    <row r="175" spans="1:37" x14ac:dyDescent="0.25">
      <c r="A175" s="1">
        <v>42614</v>
      </c>
      <c r="B175" s="2" t="s">
        <v>197</v>
      </c>
      <c r="C175" s="2">
        <v>-4.6399999999999997</v>
      </c>
      <c r="D175" s="2">
        <v>99.862372694742604</v>
      </c>
      <c r="E175" s="2">
        <v>-2.4731182795698201</v>
      </c>
      <c r="F175" s="2">
        <v>1.1100000000000001</v>
      </c>
      <c r="G175" s="2">
        <v>0.08</v>
      </c>
      <c r="H175" s="3">
        <v>0.2</v>
      </c>
      <c r="I175" s="2">
        <v>99.1</v>
      </c>
      <c r="J175" s="2">
        <v>0.94733625343790628</v>
      </c>
      <c r="K175" s="2">
        <v>0.8</v>
      </c>
      <c r="L175" s="2">
        <v>1.88</v>
      </c>
      <c r="M175" s="2">
        <v>-3.6499999999999998E-2</v>
      </c>
      <c r="N175" s="2">
        <v>57.79</v>
      </c>
      <c r="O175" s="2">
        <v>-5.0900000000000001E-2</v>
      </c>
      <c r="P175" s="2">
        <v>17.440000999999999</v>
      </c>
      <c r="Q175" s="2">
        <v>-2.60342370264279E-2</v>
      </c>
      <c r="R175" s="2">
        <v>3.44</v>
      </c>
      <c r="S175" s="2">
        <v>-0.110000895214328</v>
      </c>
      <c r="T175" s="2">
        <v>8.9499999999999993</v>
      </c>
      <c r="U175" s="2">
        <v>0.12352575050720099</v>
      </c>
      <c r="V175" s="2">
        <v>8.8000000000000007</v>
      </c>
      <c r="W175" s="2">
        <v>-0.19362111204788801</v>
      </c>
      <c r="X175" s="2">
        <v>15.667818865050368</v>
      </c>
      <c r="Y175" s="2">
        <v>329.20655343253304</v>
      </c>
      <c r="Z175" s="2">
        <v>-2.391447414353232</v>
      </c>
      <c r="AA175" s="2">
        <v>350.18626556875137</v>
      </c>
      <c r="AB175" s="2">
        <v>106.1</v>
      </c>
      <c r="AC175" s="2">
        <v>-0.18814675446848808</v>
      </c>
      <c r="AD175" s="2">
        <v>65.2</v>
      </c>
      <c r="AE175" s="2">
        <v>39.019189765458435</v>
      </c>
      <c r="AF175" s="2">
        <v>100.341194602728</v>
      </c>
      <c r="AG175" s="2">
        <v>-0.10059071737301239</v>
      </c>
      <c r="AH175" s="2">
        <v>0</v>
      </c>
      <c r="AI175" s="2">
        <v>0</v>
      </c>
      <c r="AJ175" s="2">
        <v>0.41622055432060701</v>
      </c>
      <c r="AK175">
        <v>103.324600707808</v>
      </c>
    </row>
    <row r="176" spans="1:37" x14ac:dyDescent="0.25">
      <c r="A176" s="1">
        <v>42644</v>
      </c>
      <c r="B176" s="2" t="s">
        <v>198</v>
      </c>
      <c r="C176" s="2">
        <v>2.98</v>
      </c>
      <c r="D176" s="2">
        <v>99.311863473713203</v>
      </c>
      <c r="E176" s="2">
        <v>-0.55126791620722548</v>
      </c>
      <c r="F176" s="2">
        <v>1.05</v>
      </c>
      <c r="G176" s="2">
        <v>0.26</v>
      </c>
      <c r="H176" s="3">
        <v>0.16</v>
      </c>
      <c r="I176" s="2">
        <v>95.95</v>
      </c>
      <c r="J176" s="2">
        <v>-3.1786074672048352</v>
      </c>
      <c r="K176" s="2">
        <v>11.23</v>
      </c>
      <c r="L176" s="2">
        <v>1.88</v>
      </c>
      <c r="M176" s="2">
        <v>1.6000000000000001E-3</v>
      </c>
      <c r="N176" s="2">
        <v>59.09</v>
      </c>
      <c r="O176" s="2">
        <v>2.2499999999999999E-2</v>
      </c>
      <c r="P176" s="2">
        <v>18.100000000000001</v>
      </c>
      <c r="Q176" s="2">
        <v>3.7145462451498801E-2</v>
      </c>
      <c r="R176" s="2">
        <v>3.57</v>
      </c>
      <c r="S176" s="2">
        <v>3.7094124406240797E-2</v>
      </c>
      <c r="T176" s="2">
        <v>9</v>
      </c>
      <c r="U176" s="2">
        <v>5.5710450494554304E-3</v>
      </c>
      <c r="V176" s="2">
        <v>9.51</v>
      </c>
      <c r="W176" s="2">
        <v>7.7592155073138006E-2</v>
      </c>
      <c r="X176" s="2">
        <v>16.254340014351683</v>
      </c>
      <c r="Y176" s="2">
        <v>341.53032406965002</v>
      </c>
      <c r="Z176" s="2">
        <v>3.63988110577918</v>
      </c>
      <c r="AA176" s="2">
        <v>-532.99786727352921</v>
      </c>
      <c r="AB176" s="2">
        <v>106.1</v>
      </c>
      <c r="AC176" s="2">
        <v>0</v>
      </c>
      <c r="AD176" s="2">
        <v>81</v>
      </c>
      <c r="AE176" s="2">
        <v>24.233128834355821</v>
      </c>
      <c r="AF176" s="2">
        <v>100.819858033115</v>
      </c>
      <c r="AG176" s="2">
        <v>0.4770358099503712</v>
      </c>
      <c r="AH176" s="2">
        <v>1</v>
      </c>
      <c r="AI176" s="2">
        <v>1</v>
      </c>
      <c r="AJ176" s="2">
        <v>10.146821856608399</v>
      </c>
      <c r="AK176">
        <v>106.727451008979</v>
      </c>
    </row>
    <row r="177" spans="1:37" x14ac:dyDescent="0.25">
      <c r="A177" s="1">
        <v>42675</v>
      </c>
      <c r="B177" s="2" t="s">
        <v>199</v>
      </c>
      <c r="C177" s="2">
        <v>3.12</v>
      </c>
      <c r="D177" s="2">
        <v>95.238095238095198</v>
      </c>
      <c r="E177" s="2">
        <v>-4.1019955654102578</v>
      </c>
      <c r="F177" s="2">
        <v>1.04</v>
      </c>
      <c r="G177" s="2">
        <v>0.18</v>
      </c>
      <c r="H177" s="3">
        <v>-0.03</v>
      </c>
      <c r="I177" s="2">
        <v>98.84</v>
      </c>
      <c r="J177" s="2">
        <v>3.0119854090672233</v>
      </c>
      <c r="K177" s="2">
        <v>-4.6500000000000004</v>
      </c>
      <c r="L177" s="2">
        <v>2.4300000000000002</v>
      </c>
      <c r="M177" s="2">
        <v>0.2918</v>
      </c>
      <c r="N177" s="2">
        <v>73.099999999999994</v>
      </c>
      <c r="O177" s="2">
        <v>0.23710000000000001</v>
      </c>
      <c r="P177" s="2">
        <v>22.299999</v>
      </c>
      <c r="Q177" s="2">
        <v>0.208674695351243</v>
      </c>
      <c r="R177" s="2">
        <v>4.2699999999999996</v>
      </c>
      <c r="S177" s="2">
        <v>0.17904823144898499</v>
      </c>
      <c r="T177" s="2">
        <v>10.56</v>
      </c>
      <c r="U177" s="2">
        <v>0.15984870094189599</v>
      </c>
      <c r="V177" s="2">
        <v>10.24</v>
      </c>
      <c r="W177" s="2">
        <v>7.3957743054062802E-2</v>
      </c>
      <c r="X177" s="2">
        <v>19.886922311677999</v>
      </c>
      <c r="Y177" s="2">
        <v>417.85683182820048</v>
      </c>
      <c r="Z177" s="2">
        <v>19.532966992297528</v>
      </c>
      <c r="AA177" s="2">
        <v>-2860.2664333977359</v>
      </c>
      <c r="AB177" s="2">
        <v>106.2</v>
      </c>
      <c r="AC177" s="2">
        <v>9.4250706880309648E-2</v>
      </c>
      <c r="AD177" s="2">
        <v>118.3</v>
      </c>
      <c r="AE177" s="2">
        <v>46.049382716049379</v>
      </c>
      <c r="AF177" s="2">
        <v>101.48590596519099</v>
      </c>
      <c r="AG177" s="2">
        <v>0.66063169009544664</v>
      </c>
      <c r="AH177" s="2">
        <v>0</v>
      </c>
      <c r="AI177" s="2">
        <v>0</v>
      </c>
      <c r="AJ177" s="2">
        <v>-9.2996753919469608</v>
      </c>
      <c r="AK177">
        <v>105.53360890457</v>
      </c>
    </row>
    <row r="178" spans="1:37" x14ac:dyDescent="0.25">
      <c r="A178" s="1">
        <v>42705</v>
      </c>
      <c r="B178" s="2" t="s">
        <v>200</v>
      </c>
      <c r="C178" s="2">
        <v>4.4800000000000004</v>
      </c>
      <c r="D178" s="2">
        <v>84.9986237269474</v>
      </c>
      <c r="E178" s="2">
        <v>-10.751445086705193</v>
      </c>
      <c r="F178" s="2">
        <v>1.1200000000000001</v>
      </c>
      <c r="G178" s="2">
        <v>0.3</v>
      </c>
      <c r="H178" s="3">
        <v>0.54</v>
      </c>
      <c r="I178" s="2">
        <v>97.55</v>
      </c>
      <c r="J178" s="2">
        <v>-1.305139619587218</v>
      </c>
      <c r="K178" s="2">
        <v>-2.71</v>
      </c>
      <c r="L178" s="2">
        <v>2.69</v>
      </c>
      <c r="M178" s="2">
        <v>0.1053</v>
      </c>
      <c r="N178" s="2">
        <v>80.02</v>
      </c>
      <c r="O178" s="2">
        <v>9.4700000000000006E-2</v>
      </c>
      <c r="P178" s="2">
        <v>28.469999000000001</v>
      </c>
      <c r="Q178" s="2">
        <v>0.24426423254223001</v>
      </c>
      <c r="R178" s="2">
        <v>4.0199999999999996</v>
      </c>
      <c r="S178" s="2">
        <v>-6.0331924609603398E-2</v>
      </c>
      <c r="T178" s="2">
        <v>12.95</v>
      </c>
      <c r="U178" s="2">
        <v>0.20402250986743101</v>
      </c>
      <c r="V178" s="2">
        <v>11.66</v>
      </c>
      <c r="W178" s="2">
        <v>0.129862561310985</v>
      </c>
      <c r="X178" s="2">
        <v>25.21037671222139</v>
      </c>
      <c r="Y178" s="2">
        <v>529.71133376320904</v>
      </c>
      <c r="Z178" s="2">
        <v>22.382012425308051</v>
      </c>
      <c r="AA178" s="2">
        <v>-3277.4600436914789</v>
      </c>
      <c r="AB178" s="2">
        <v>106</v>
      </c>
      <c r="AC178" s="2">
        <v>-0.18832391713747915</v>
      </c>
      <c r="AD178" s="2">
        <v>290.89999999999998</v>
      </c>
      <c r="AE178" s="2">
        <v>145.90025359256126</v>
      </c>
      <c r="AF178" s="2">
        <v>101.559925185419</v>
      </c>
      <c r="AG178" s="2">
        <v>7.2935467761797393E-2</v>
      </c>
      <c r="AH178" s="2">
        <v>0</v>
      </c>
      <c r="AI178" s="2">
        <v>0</v>
      </c>
      <c r="AJ178" s="2">
        <v>18.247235346036</v>
      </c>
      <c r="AK178">
        <v>111.561806819187</v>
      </c>
    </row>
    <row r="179" spans="1:37" x14ac:dyDescent="0.25">
      <c r="A179" s="1">
        <v>42736</v>
      </c>
      <c r="B179" s="2" t="s">
        <v>201</v>
      </c>
      <c r="C179" s="2">
        <v>-6.93</v>
      </c>
      <c r="D179" s="2">
        <v>85.769336636388701</v>
      </c>
      <c r="E179" s="2">
        <v>0.90673575129541639</v>
      </c>
      <c r="F179" s="2">
        <v>1.0900000000000001</v>
      </c>
      <c r="G179" s="2">
        <v>0.38</v>
      </c>
      <c r="H179" s="3">
        <v>0.64</v>
      </c>
      <c r="I179" s="2">
        <v>93.8</v>
      </c>
      <c r="J179" s="2">
        <v>-3.8441824705279348</v>
      </c>
      <c r="K179" s="2">
        <v>7.38</v>
      </c>
      <c r="L179" s="2">
        <v>2.58</v>
      </c>
      <c r="M179" s="2">
        <v>-4.2200000000000001E-2</v>
      </c>
      <c r="N179" s="2">
        <v>80.41</v>
      </c>
      <c r="O179" s="2">
        <v>4.8999999999999998E-3</v>
      </c>
      <c r="P179" s="2">
        <v>25.059999000000001</v>
      </c>
      <c r="Q179" s="2">
        <v>-0.12757795660156099</v>
      </c>
      <c r="R179" s="2">
        <v>4.08</v>
      </c>
      <c r="S179" s="2">
        <v>1.4815085785140699E-2</v>
      </c>
      <c r="T179" s="2">
        <v>10.84</v>
      </c>
      <c r="U179" s="2">
        <v>-0.17785279213404701</v>
      </c>
      <c r="V179" s="2">
        <v>10.86</v>
      </c>
      <c r="W179" s="2">
        <v>-7.1077866416557001E-2</v>
      </c>
      <c r="X179" s="2">
        <v>22.18870939735535</v>
      </c>
      <c r="Y179" s="2">
        <v>466.22115105719473</v>
      </c>
      <c r="Z179" s="2">
        <v>-12.451038110452245</v>
      </c>
      <c r="AA179" s="2">
        <v>1823.2399810190632</v>
      </c>
      <c r="AB179" s="2">
        <f>(AB178+AB180)/2</f>
        <v>106.15</v>
      </c>
      <c r="AC179" s="2">
        <v>0.14150943396226953</v>
      </c>
      <c r="AD179" s="2">
        <v>80.7</v>
      </c>
      <c r="AE179" s="2">
        <v>-72.258508078377446</v>
      </c>
      <c r="AF179" s="2">
        <v>101.70778759714401</v>
      </c>
      <c r="AG179" s="2">
        <v>0.14559129642430002</v>
      </c>
      <c r="AH179" s="2">
        <v>1</v>
      </c>
      <c r="AI179" s="2">
        <v>1</v>
      </c>
      <c r="AJ179" s="2">
        <v>3.2297722123676098</v>
      </c>
      <c r="AK179">
        <v>115.974899995887</v>
      </c>
    </row>
    <row r="180" spans="1:37" x14ac:dyDescent="0.25">
      <c r="A180" s="1">
        <v>42767</v>
      </c>
      <c r="B180" s="2" t="s">
        <v>202</v>
      </c>
      <c r="C180" s="2">
        <v>-2.36</v>
      </c>
      <c r="D180" s="2">
        <v>83.567299752270898</v>
      </c>
      <c r="E180" s="2">
        <v>-2.5673940949935732</v>
      </c>
      <c r="F180" s="2">
        <v>0.87</v>
      </c>
      <c r="G180" s="2">
        <v>0.33</v>
      </c>
      <c r="H180" s="3">
        <v>0.08</v>
      </c>
      <c r="I180" s="2">
        <v>91.5</v>
      </c>
      <c r="J180" s="2">
        <v>-2.4520255863539413</v>
      </c>
      <c r="K180" s="2">
        <v>3.08</v>
      </c>
      <c r="L180" s="2">
        <v>2.78</v>
      </c>
      <c r="M180" s="2">
        <v>7.7799999999999994E-2</v>
      </c>
      <c r="N180" s="2">
        <v>89.44</v>
      </c>
      <c r="O180" s="2">
        <v>0.1123</v>
      </c>
      <c r="P180" s="2">
        <v>32.889999000000003</v>
      </c>
      <c r="Q180" s="2">
        <v>0.27189572023289499</v>
      </c>
      <c r="R180" s="2">
        <v>5.25</v>
      </c>
      <c r="S180" s="2">
        <v>0.25213108818746199</v>
      </c>
      <c r="T180" s="2">
        <v>12.42</v>
      </c>
      <c r="U180" s="2">
        <v>0.13606508049383201</v>
      </c>
      <c r="V180" s="2">
        <v>11.66</v>
      </c>
      <c r="W180" s="2">
        <v>7.1077866416557001E-2</v>
      </c>
      <c r="X180" s="2">
        <v>28.796461962307664</v>
      </c>
      <c r="Y180" s="2">
        <v>605.06086235200223</v>
      </c>
      <c r="Z180" s="2">
        <v>24.672960846814323</v>
      </c>
      <c r="AA180" s="2">
        <v>-3612.92996350775</v>
      </c>
      <c r="AB180" s="2">
        <v>106.3</v>
      </c>
      <c r="AC180" s="2">
        <v>0.14130946773433017</v>
      </c>
      <c r="AD180" s="2">
        <v>80.7</v>
      </c>
      <c r="AE180" s="2">
        <v>0</v>
      </c>
      <c r="AF180" s="2">
        <v>101.660149682979</v>
      </c>
      <c r="AG180" s="2">
        <v>-4.6838020264188894E-2</v>
      </c>
      <c r="AH180" s="2">
        <v>1</v>
      </c>
      <c r="AI180" s="2">
        <v>1</v>
      </c>
      <c r="AJ180" s="2">
        <v>1.3782367552485999</v>
      </c>
      <c r="AK180">
        <v>116.514311526112</v>
      </c>
    </row>
    <row r="181" spans="1:37" x14ac:dyDescent="0.25">
      <c r="A181" s="1">
        <v>42795</v>
      </c>
      <c r="B181" s="2" t="s">
        <v>203</v>
      </c>
      <c r="C181" s="2">
        <v>5.87</v>
      </c>
      <c r="D181" s="2">
        <v>94.026974951830496</v>
      </c>
      <c r="E181" s="2">
        <v>12.516469038208166</v>
      </c>
      <c r="F181" s="2">
        <v>1.05</v>
      </c>
      <c r="G181" s="2">
        <v>0.25</v>
      </c>
      <c r="H181" s="3">
        <v>0.01</v>
      </c>
      <c r="I181" s="2">
        <v>92.12</v>
      </c>
      <c r="J181" s="2">
        <v>0.67759562841530552</v>
      </c>
      <c r="K181" s="2">
        <v>-2.52</v>
      </c>
      <c r="L181" s="2">
        <v>2.74</v>
      </c>
      <c r="M181" s="2">
        <v>-1.4500000000000001E-2</v>
      </c>
      <c r="N181" s="2">
        <v>87.65</v>
      </c>
      <c r="O181" s="2">
        <v>-0.02</v>
      </c>
      <c r="P181" s="2">
        <v>33.169998</v>
      </c>
      <c r="Q181" s="2">
        <v>8.4771628669245303E-3</v>
      </c>
      <c r="R181" s="2">
        <v>5.01</v>
      </c>
      <c r="S181" s="2">
        <v>-4.6792161506758898E-2</v>
      </c>
      <c r="T181" s="2">
        <v>13.3</v>
      </c>
      <c r="U181" s="2">
        <v>6.8455958722375504E-2</v>
      </c>
      <c r="V181" s="2">
        <v>12.12</v>
      </c>
      <c r="W181" s="2">
        <v>3.8692799718822002E-2</v>
      </c>
      <c r="X181" s="2">
        <v>29.127371220528381</v>
      </c>
      <c r="Y181" s="2">
        <v>612.01380821741316</v>
      </c>
      <c r="Z181" s="2">
        <v>1.4152614152845866</v>
      </c>
      <c r="AA181" s="2">
        <v>-207.24064716935948</v>
      </c>
      <c r="AB181" s="2">
        <v>107.6</v>
      </c>
      <c r="AC181" s="2">
        <v>1.2229539040451525</v>
      </c>
      <c r="AD181" s="2">
        <v>68.900000000000006</v>
      </c>
      <c r="AE181" s="2">
        <v>-14.622057001239153</v>
      </c>
      <c r="AF181" s="2">
        <v>102.102976490106</v>
      </c>
      <c r="AG181" s="2">
        <v>0.43559527357370015</v>
      </c>
      <c r="AH181" s="2">
        <v>1</v>
      </c>
      <c r="AI181" s="2">
        <v>1</v>
      </c>
      <c r="AJ181" s="2">
        <v>-5.5502984510403</v>
      </c>
      <c r="AK181">
        <v>110.99751142537001</v>
      </c>
    </row>
    <row r="182" spans="1:37" x14ac:dyDescent="0.25">
      <c r="A182" s="1">
        <v>42826</v>
      </c>
      <c r="B182" s="2" t="s">
        <v>204</v>
      </c>
      <c r="C182" s="2">
        <v>-3.5</v>
      </c>
      <c r="D182" s="2">
        <v>87.310762455271103</v>
      </c>
      <c r="E182" s="2">
        <v>-7.1428571428572205</v>
      </c>
      <c r="F182" s="2">
        <v>0.79</v>
      </c>
      <c r="G182" s="2">
        <v>0.14000000000000001</v>
      </c>
      <c r="H182" s="3">
        <v>-1.1000000000000001</v>
      </c>
      <c r="I182" s="2">
        <v>93.26</v>
      </c>
      <c r="J182" s="2">
        <v>1.2375162831089888</v>
      </c>
      <c r="K182" s="2">
        <v>0.64</v>
      </c>
      <c r="L182" s="2">
        <v>2.2000000000000002</v>
      </c>
      <c r="M182" s="2">
        <v>-0.19600000000000001</v>
      </c>
      <c r="N182" s="2">
        <v>70.22</v>
      </c>
      <c r="O182" s="2">
        <v>-0.19889999999999999</v>
      </c>
      <c r="P182" s="2">
        <v>29.51</v>
      </c>
      <c r="Q182" s="2">
        <v>-0.116916603708663</v>
      </c>
      <c r="R182" s="2">
        <v>4.37</v>
      </c>
      <c r="S182" s="2">
        <v>-0.13667290598927501</v>
      </c>
      <c r="T182" s="2">
        <v>10.74</v>
      </c>
      <c r="U182" s="2">
        <v>-0.21378894614698901</v>
      </c>
      <c r="V182" s="2">
        <v>8.9700000000000006</v>
      </c>
      <c r="W182" s="2">
        <v>-0.300971304570464</v>
      </c>
      <c r="X182" s="2">
        <v>25.702172526936792</v>
      </c>
      <c r="Y182" s="2">
        <v>540.04476986873829</v>
      </c>
      <c r="Z182" s="2">
        <v>-13.737311487555646</v>
      </c>
      <c r="AA182" s="2">
        <v>2011.5925526561721</v>
      </c>
      <c r="AB182" s="2">
        <v>106.5</v>
      </c>
      <c r="AC182" s="2">
        <v>-1.0223048327137494</v>
      </c>
      <c r="AD182" s="2">
        <v>51.4</v>
      </c>
      <c r="AE182" s="2">
        <v>-25.399129172714087</v>
      </c>
      <c r="AF182" s="2">
        <v>102.76711588663299</v>
      </c>
      <c r="AG182" s="2">
        <v>0.65046036791233786</v>
      </c>
      <c r="AH182" s="2">
        <v>0</v>
      </c>
      <c r="AI182" s="2">
        <v>0</v>
      </c>
      <c r="AJ182" s="2">
        <v>2.5079029215316102</v>
      </c>
      <c r="AK182">
        <v>111.100303546406</v>
      </c>
    </row>
    <row r="183" spans="1:37" x14ac:dyDescent="0.25">
      <c r="A183" s="1">
        <v>42856</v>
      </c>
      <c r="B183" s="2" t="s">
        <v>205</v>
      </c>
      <c r="C183" s="2">
        <v>4.5</v>
      </c>
      <c r="D183" s="2">
        <v>99.201761629507303</v>
      </c>
      <c r="E183" s="2">
        <v>13.619167717528413</v>
      </c>
      <c r="F183" s="2">
        <v>0.93</v>
      </c>
      <c r="G183" s="2">
        <v>0.31</v>
      </c>
      <c r="H183" s="3">
        <v>-0.93</v>
      </c>
      <c r="I183" s="2">
        <v>95.64</v>
      </c>
      <c r="J183" s="2">
        <v>2.5520051469011316</v>
      </c>
      <c r="K183" s="2">
        <v>-4.12</v>
      </c>
      <c r="L183" s="2">
        <v>2</v>
      </c>
      <c r="M183" s="2">
        <v>-9.1200000000000003E-2</v>
      </c>
      <c r="N183" s="2">
        <v>62.43</v>
      </c>
      <c r="O183" s="2">
        <v>-0.1109</v>
      </c>
      <c r="P183" s="2">
        <v>28.059999000000001</v>
      </c>
      <c r="Q183" s="2">
        <v>-5.0384149918452498E-2</v>
      </c>
      <c r="R183" s="2">
        <v>4.41</v>
      </c>
      <c r="S183" s="2">
        <v>9.1116803512558096E-3</v>
      </c>
      <c r="T183" s="2">
        <v>10.050000000000001</v>
      </c>
      <c r="U183" s="2">
        <v>-6.6402454575633804E-2</v>
      </c>
      <c r="V183" s="2">
        <v>7.93</v>
      </c>
      <c r="W183" s="2">
        <v>-0.12323264042394801</v>
      </c>
      <c r="X183" s="2">
        <v>24.397970888286949</v>
      </c>
      <c r="Y183" s="2">
        <v>512.64135589394971</v>
      </c>
      <c r="Z183" s="2">
        <v>-5.4105081729754083</v>
      </c>
      <c r="AA183" s="2">
        <v>792.2756906765959</v>
      </c>
      <c r="AB183" s="2">
        <v>106.5</v>
      </c>
      <c r="AC183" s="2">
        <v>0</v>
      </c>
      <c r="AD183" s="2">
        <v>57.4</v>
      </c>
      <c r="AE183" s="2">
        <v>11.673151750972762</v>
      </c>
      <c r="AF183" s="2">
        <v>102.812569810455</v>
      </c>
      <c r="AG183" s="2">
        <v>4.423002769889111E-2</v>
      </c>
      <c r="AH183" s="2">
        <v>0</v>
      </c>
      <c r="AI183" s="2">
        <v>0</v>
      </c>
      <c r="AJ183" s="2">
        <v>-4.0862808978751097</v>
      </c>
      <c r="AK183">
        <v>108.88306186858</v>
      </c>
    </row>
    <row r="184" spans="1:37" x14ac:dyDescent="0.25">
      <c r="A184" s="1">
        <v>42887</v>
      </c>
      <c r="B184" s="2" t="s">
        <v>206</v>
      </c>
      <c r="C184" s="2">
        <v>1.44</v>
      </c>
      <c r="D184" s="2">
        <v>97.3300302780072</v>
      </c>
      <c r="E184" s="2">
        <v>-1.886792452830153</v>
      </c>
      <c r="F184" s="2">
        <v>0.81</v>
      </c>
      <c r="G184" s="2">
        <v>-0.23</v>
      </c>
      <c r="H184" s="3">
        <v>-0.67</v>
      </c>
      <c r="I184" s="2">
        <v>99.23</v>
      </c>
      <c r="J184" s="2">
        <v>3.7536595566708528</v>
      </c>
      <c r="K184" s="2">
        <v>0.3</v>
      </c>
      <c r="L184" s="2">
        <v>1.89</v>
      </c>
      <c r="M184" s="2">
        <v>-5.4199999999999998E-2</v>
      </c>
      <c r="N184" s="2">
        <v>57.48</v>
      </c>
      <c r="O184" s="2">
        <v>-7.9299999999999995E-2</v>
      </c>
      <c r="P184" s="2">
        <v>26.67</v>
      </c>
      <c r="Q184" s="2">
        <v>-5.0805700842472601E-2</v>
      </c>
      <c r="R184" s="2">
        <v>3.9</v>
      </c>
      <c r="S184" s="2">
        <v>-0.12289813632315399</v>
      </c>
      <c r="T184" s="2">
        <v>9.52</v>
      </c>
      <c r="U184" s="2">
        <v>-5.4177785701810997E-2</v>
      </c>
      <c r="V184" s="2">
        <v>6.6899999999999995</v>
      </c>
      <c r="W184" s="2">
        <v>-0.17003916150661899</v>
      </c>
      <c r="X184" s="2">
        <v>23.128484500731282</v>
      </c>
      <c r="Y184" s="2">
        <v>485.96736624188878</v>
      </c>
      <c r="Z184" s="2">
        <v>-6.0290416569219243</v>
      </c>
      <c r="AA184" s="2">
        <v>882.84926113122356</v>
      </c>
      <c r="AB184" s="2">
        <v>107.6</v>
      </c>
      <c r="AC184" s="2">
        <v>1.0328638497652527</v>
      </c>
      <c r="AD184" s="2">
        <v>76.099999999999994</v>
      </c>
      <c r="AE184" s="2">
        <v>32.57839721254355</v>
      </c>
      <c r="AF184" s="2">
        <v>102.916575055951</v>
      </c>
      <c r="AG184" s="2">
        <v>0.10116004851132646</v>
      </c>
      <c r="AH184" s="2">
        <v>0</v>
      </c>
      <c r="AI184" s="2">
        <v>0</v>
      </c>
      <c r="AJ184" s="2">
        <v>-7.8870511510960597</v>
      </c>
      <c r="AK184">
        <v>105.67405129355301</v>
      </c>
    </row>
    <row r="185" spans="1:37" x14ac:dyDescent="0.25">
      <c r="A185" s="1">
        <v>42917</v>
      </c>
      <c r="B185" s="2" t="s">
        <v>207</v>
      </c>
      <c r="C185" s="2">
        <v>0.12</v>
      </c>
      <c r="D185" s="2">
        <v>101.40379851362501</v>
      </c>
      <c r="E185" s="2">
        <v>4.1855203619908039</v>
      </c>
      <c r="F185" s="2">
        <v>0.8</v>
      </c>
      <c r="G185" s="2">
        <v>0.24</v>
      </c>
      <c r="H185" s="3">
        <v>-0.72</v>
      </c>
      <c r="I185" s="2">
        <v>97.45</v>
      </c>
      <c r="J185" s="2">
        <v>-1.7938123551345369</v>
      </c>
      <c r="K185" s="2">
        <v>4.8</v>
      </c>
      <c r="L185" s="2">
        <v>2.17</v>
      </c>
      <c r="M185" s="2">
        <v>0.14860000000000001</v>
      </c>
      <c r="N185" s="2">
        <v>67.739999999999995</v>
      </c>
      <c r="O185" s="2">
        <v>0.17849999999999999</v>
      </c>
      <c r="P185" s="2">
        <v>29.65</v>
      </c>
      <c r="Q185" s="2">
        <v>0.105922787249811</v>
      </c>
      <c r="R185" s="2">
        <v>4.7</v>
      </c>
      <c r="S185" s="2">
        <v>0.18658595558041199</v>
      </c>
      <c r="T185" s="2">
        <v>10.4</v>
      </c>
      <c r="U185" s="2">
        <v>8.8410957344053104E-2</v>
      </c>
      <c r="V185" s="2">
        <v>7.29</v>
      </c>
      <c r="W185" s="2">
        <v>8.5889671880429702E-2</v>
      </c>
      <c r="X185" s="2">
        <v>25.698698296970264</v>
      </c>
      <c r="Y185" s="2">
        <v>539.97177060298429</v>
      </c>
      <c r="Z185" s="2">
        <v>10.575955963096911</v>
      </c>
      <c r="AA185" s="2">
        <v>-1548.6665110460322</v>
      </c>
      <c r="AB185" s="2">
        <v>106.4</v>
      </c>
      <c r="AC185" s="2">
        <v>-1.1152416356877219</v>
      </c>
      <c r="AD185" s="2">
        <v>55</v>
      </c>
      <c r="AE185" s="2">
        <v>-27.72667542706964</v>
      </c>
      <c r="AF185" s="2">
        <v>103.354016716527</v>
      </c>
      <c r="AG185" s="2">
        <v>0.42504490684632878</v>
      </c>
      <c r="AH185" s="2">
        <v>0</v>
      </c>
      <c r="AI185" s="2">
        <v>0</v>
      </c>
      <c r="AJ185" s="2">
        <v>2.7939130057021702</v>
      </c>
      <c r="AK185">
        <v>108.447894986328</v>
      </c>
    </row>
    <row r="186" spans="1:37" x14ac:dyDescent="0.25">
      <c r="A186" s="1">
        <v>42948</v>
      </c>
      <c r="B186" s="2" t="s">
        <v>208</v>
      </c>
      <c r="C186" s="2">
        <v>-0.34</v>
      </c>
      <c r="D186" s="2">
        <v>106.468483347096</v>
      </c>
      <c r="E186" s="2">
        <v>4.9945711183496559</v>
      </c>
      <c r="F186" s="2">
        <v>0.8</v>
      </c>
      <c r="G186" s="2">
        <v>0.19</v>
      </c>
      <c r="H186" s="3">
        <v>0.1</v>
      </c>
      <c r="I186" s="2">
        <v>97.36</v>
      </c>
      <c r="J186" s="2">
        <v>-9.2355053873784926E-2</v>
      </c>
      <c r="K186" s="2">
        <v>7.46</v>
      </c>
      <c r="L186" s="2">
        <v>2.4</v>
      </c>
      <c r="M186" s="2">
        <v>0.1024</v>
      </c>
      <c r="N186" s="2">
        <v>76.069999999999993</v>
      </c>
      <c r="O186" s="2">
        <v>0.123</v>
      </c>
      <c r="P186" s="2">
        <v>31.059999000000001</v>
      </c>
      <c r="Q186" s="2">
        <v>4.6458660081055897E-2</v>
      </c>
      <c r="R186" s="2">
        <v>5.28</v>
      </c>
      <c r="S186" s="2">
        <v>0.116363589002157</v>
      </c>
      <c r="T186" s="2">
        <v>10.56</v>
      </c>
      <c r="U186" s="2">
        <v>1.52674721307884E-2</v>
      </c>
      <c r="V186" s="2">
        <v>7.54</v>
      </c>
      <c r="W186" s="2">
        <v>3.3718635999298002E-2</v>
      </c>
      <c r="X186" s="2">
        <v>26.894813353927816</v>
      </c>
      <c r="Y186" s="2">
        <v>565.10410834580318</v>
      </c>
      <c r="Z186" s="2">
        <v>4.5035773742524068</v>
      </c>
      <c r="AA186" s="2">
        <v>-659.4713029957627</v>
      </c>
      <c r="AB186" s="2">
        <v>106</v>
      </c>
      <c r="AC186" s="2">
        <v>-0.37593984962406546</v>
      </c>
      <c r="AD186" s="2">
        <v>52.8</v>
      </c>
      <c r="AE186" s="2">
        <v>-4.0000000000000053</v>
      </c>
      <c r="AF186" s="2">
        <v>103.89241323047899</v>
      </c>
      <c r="AG186" s="2">
        <v>0.52092461527516154</v>
      </c>
      <c r="AH186" s="2">
        <v>0</v>
      </c>
      <c r="AI186" s="2">
        <v>0</v>
      </c>
      <c r="AJ186" s="2">
        <v>5.8681699279926001</v>
      </c>
      <c r="AK186">
        <v>111.2792674993</v>
      </c>
    </row>
    <row r="187" spans="1:37" x14ac:dyDescent="0.25">
      <c r="A187" s="1">
        <v>42979</v>
      </c>
      <c r="B187" s="2" t="s">
        <v>209</v>
      </c>
      <c r="C187" s="2">
        <v>-4.8099999999999996</v>
      </c>
      <c r="D187" s="2">
        <v>102.39471511147801</v>
      </c>
      <c r="E187" s="2">
        <v>-3.8262668045501984</v>
      </c>
      <c r="F187" s="2">
        <v>0.64</v>
      </c>
      <c r="G187" s="2">
        <v>0.16</v>
      </c>
      <c r="H187" s="3">
        <v>0.47</v>
      </c>
      <c r="I187" s="2">
        <v>97.51</v>
      </c>
      <c r="J187" s="2">
        <v>0.1540673788003345</v>
      </c>
      <c r="K187" s="2">
        <v>4.88</v>
      </c>
      <c r="L187" s="2">
        <v>2.2400000000000002</v>
      </c>
      <c r="M187" s="2">
        <v>-6.4699999999999994E-2</v>
      </c>
      <c r="N187" s="2">
        <v>71.53</v>
      </c>
      <c r="O187" s="2">
        <v>-5.9700000000000003E-2</v>
      </c>
      <c r="P187" s="2">
        <v>35.669998</v>
      </c>
      <c r="Q187" s="2">
        <v>0.138389157776482</v>
      </c>
      <c r="R187" s="2">
        <v>7.6</v>
      </c>
      <c r="S187" s="2">
        <v>0.36422214957411497</v>
      </c>
      <c r="T187" s="2">
        <v>12.59</v>
      </c>
      <c r="U187" s="2">
        <v>0.17582956977813999</v>
      </c>
      <c r="V187" s="2">
        <v>9.27</v>
      </c>
      <c r="W187" s="2">
        <v>0.20656119755789901</v>
      </c>
      <c r="X187" s="2">
        <v>31.016686667210788</v>
      </c>
      <c r="Y187" s="2">
        <v>651.71142228267263</v>
      </c>
      <c r="Z187" s="2">
        <v>15.333358428967214</v>
      </c>
      <c r="AA187" s="2">
        <v>-2245.3061249182256</v>
      </c>
      <c r="AB187" s="2">
        <v>106.6</v>
      </c>
      <c r="AC187" s="2">
        <v>0.56603773584905126</v>
      </c>
      <c r="AD187" s="2">
        <v>54</v>
      </c>
      <c r="AE187" s="2">
        <v>2.2727272727272783</v>
      </c>
      <c r="AF187" s="2">
        <v>103.752431628693</v>
      </c>
      <c r="AG187" s="2">
        <v>-0.13473707793797207</v>
      </c>
      <c r="AH187" s="2">
        <v>0</v>
      </c>
      <c r="AI187" s="2">
        <v>0</v>
      </c>
      <c r="AJ187" s="2">
        <v>6.81265116905442</v>
      </c>
      <c r="AK187">
        <v>114.542247633993</v>
      </c>
    </row>
    <row r="188" spans="1:37" x14ac:dyDescent="0.25">
      <c r="A188" s="1">
        <v>43009</v>
      </c>
      <c r="B188" s="2" t="s">
        <v>210</v>
      </c>
      <c r="C188" s="2">
        <v>3.86</v>
      </c>
      <c r="D188" s="2">
        <v>104.70685383980199</v>
      </c>
      <c r="E188" s="2">
        <v>2.2580645161293154</v>
      </c>
      <c r="F188" s="2">
        <v>0.64</v>
      </c>
      <c r="G188" s="2">
        <v>0.42</v>
      </c>
      <c r="H188" s="3">
        <v>0.2</v>
      </c>
      <c r="I188" s="2">
        <v>97.91</v>
      </c>
      <c r="J188" s="2">
        <v>0.41021433699106907</v>
      </c>
      <c r="K188" s="2">
        <v>0.02</v>
      </c>
      <c r="L188" s="2">
        <v>1.96</v>
      </c>
      <c r="M188" s="2">
        <v>-0.12429999999999999</v>
      </c>
      <c r="N188" s="2">
        <v>61.66</v>
      </c>
      <c r="O188" s="2">
        <v>-0.13800000000000001</v>
      </c>
      <c r="P188" s="2">
        <v>31.9</v>
      </c>
      <c r="Q188" s="2">
        <v>-0.111703933510474</v>
      </c>
      <c r="R188" s="2">
        <v>7.89</v>
      </c>
      <c r="S188" s="2">
        <v>3.7447887565497502E-2</v>
      </c>
      <c r="T188" s="2">
        <v>11</v>
      </c>
      <c r="U188" s="2">
        <v>-0.13500757525788501</v>
      </c>
      <c r="V188" s="2">
        <v>9.8800000000000008</v>
      </c>
      <c r="W188" s="2">
        <v>6.3729132182012801E-2</v>
      </c>
      <c r="X188" s="2">
        <v>27.839982224729809</v>
      </c>
      <c r="Y188" s="2">
        <v>584.96365542433932</v>
      </c>
      <c r="Z188" s="2">
        <v>-9.9051160538585137</v>
      </c>
      <c r="AA188" s="2">
        <v>1450.4335659263888</v>
      </c>
      <c r="AB188" s="2">
        <v>106.2</v>
      </c>
      <c r="AC188" s="2">
        <v>-0.37523452157597703</v>
      </c>
      <c r="AD188" s="2">
        <v>79.2</v>
      </c>
      <c r="AE188" s="2">
        <v>46.666666666666671</v>
      </c>
      <c r="AF188" s="2">
        <v>104.170166673976</v>
      </c>
      <c r="AG188" s="2">
        <v>0.4026267517063859</v>
      </c>
      <c r="AH188" s="2">
        <v>0</v>
      </c>
      <c r="AI188" s="2">
        <v>0</v>
      </c>
      <c r="AJ188" s="2">
        <v>3.19741040499592</v>
      </c>
      <c r="AK188">
        <v>116.080580244145</v>
      </c>
    </row>
    <row r="189" spans="1:37" x14ac:dyDescent="0.25">
      <c r="A189" s="1">
        <v>43040</v>
      </c>
      <c r="B189" s="2" t="s">
        <v>211</v>
      </c>
      <c r="C189" s="2">
        <v>3.08</v>
      </c>
      <c r="D189" s="2">
        <v>99.752270850536704</v>
      </c>
      <c r="E189" s="2">
        <v>-4.7318611987383727</v>
      </c>
      <c r="F189" s="2">
        <v>0.56999999999999995</v>
      </c>
      <c r="G189" s="2">
        <v>0.28000000000000003</v>
      </c>
      <c r="H189" s="3">
        <v>0.52</v>
      </c>
      <c r="I189" s="2">
        <v>99.87</v>
      </c>
      <c r="J189" s="2">
        <v>2.0018384230415771</v>
      </c>
      <c r="K189" s="2">
        <v>-3.15</v>
      </c>
      <c r="L189" s="2">
        <v>2.1</v>
      </c>
      <c r="M189" s="2">
        <v>6.83E-2</v>
      </c>
      <c r="N189" s="2">
        <v>64.239999999999995</v>
      </c>
      <c r="O189" s="2">
        <v>4.1799999999999997E-2</v>
      </c>
      <c r="P189" s="2">
        <v>32.82</v>
      </c>
      <c r="Q189" s="2">
        <v>2.8432075871146E-2</v>
      </c>
      <c r="R189" s="2">
        <v>8.49</v>
      </c>
      <c r="S189" s="2">
        <v>7.3292865465473103E-2</v>
      </c>
      <c r="T189" s="2">
        <v>10.67</v>
      </c>
      <c r="U189" s="2">
        <v>-3.0459207484708602E-2</v>
      </c>
      <c r="V189" s="2">
        <v>8.16</v>
      </c>
      <c r="W189" s="2">
        <v>-0.19126834278376101</v>
      </c>
      <c r="X189" s="2">
        <v>28.478803305269039</v>
      </c>
      <c r="Y189" s="2">
        <v>598.38633333475877</v>
      </c>
      <c r="Z189" s="2">
        <v>1.1745358660736596</v>
      </c>
      <c r="AA189" s="2">
        <v>-171.99053855346094</v>
      </c>
      <c r="AB189" s="2">
        <v>106.1</v>
      </c>
      <c r="AC189" s="2">
        <v>-9.4161958568746262E-2</v>
      </c>
      <c r="AD189" s="2">
        <v>106.3</v>
      </c>
      <c r="AE189" s="2">
        <v>34.217171717171709</v>
      </c>
      <c r="AF189" s="2">
        <v>105.236600194115</v>
      </c>
      <c r="AG189" s="2">
        <v>1.023741781537745</v>
      </c>
      <c r="AH189" s="2">
        <v>0</v>
      </c>
      <c r="AI189" s="2">
        <v>0</v>
      </c>
      <c r="AJ189" s="2">
        <v>8.9929263605511593</v>
      </c>
      <c r="AK189">
        <v>120.826343152733</v>
      </c>
    </row>
    <row r="190" spans="1:37" x14ac:dyDescent="0.25">
      <c r="A190" s="1">
        <v>43070</v>
      </c>
      <c r="B190" s="2" t="s">
        <v>212</v>
      </c>
      <c r="C190" s="2">
        <v>4.01</v>
      </c>
      <c r="D190" s="2">
        <v>89.182493806771305</v>
      </c>
      <c r="E190" s="2">
        <v>-10.596026490066144</v>
      </c>
      <c r="F190" s="2">
        <v>0.54</v>
      </c>
      <c r="G190" s="2">
        <v>0.44</v>
      </c>
      <c r="H190" s="3">
        <v>0.89</v>
      </c>
      <c r="I190" s="2">
        <v>100.99</v>
      </c>
      <c r="J190" s="2">
        <v>1.1214578952638332</v>
      </c>
      <c r="K190" s="2">
        <v>6.16</v>
      </c>
      <c r="L190" s="2">
        <v>2.38</v>
      </c>
      <c r="M190" s="2">
        <v>0.1338</v>
      </c>
      <c r="N190" s="2">
        <v>72.25</v>
      </c>
      <c r="O190" s="2">
        <v>0.12470000000000001</v>
      </c>
      <c r="P190" s="2">
        <v>35.479999999999997</v>
      </c>
      <c r="Q190" s="2">
        <v>7.7931071779433703E-2</v>
      </c>
      <c r="R190" s="2">
        <v>8.8800000000000008</v>
      </c>
      <c r="S190" s="2">
        <v>4.49125566808228E-2</v>
      </c>
      <c r="T190" s="2">
        <v>11.05</v>
      </c>
      <c r="U190" s="2">
        <v>3.4994362650100003E-2</v>
      </c>
      <c r="V190" s="2">
        <v>7.43</v>
      </c>
      <c r="W190" s="2">
        <v>-9.37183102463479E-2</v>
      </c>
      <c r="X190" s="2">
        <v>30.651269877353368</v>
      </c>
      <c r="Y190" s="2">
        <v>644.03341662078151</v>
      </c>
      <c r="Z190" s="2">
        <v>6.2942217874975466</v>
      </c>
      <c r="AA190" s="2">
        <v>-921.68032179848285</v>
      </c>
      <c r="AB190" s="2">
        <v>106.2</v>
      </c>
      <c r="AC190" s="2">
        <v>9.4250706880309648E-2</v>
      </c>
      <c r="AD190" s="2">
        <v>252.4</v>
      </c>
      <c r="AE190" s="2">
        <v>137.44120413922863</v>
      </c>
      <c r="AF190" s="2">
        <v>105.73069142890699</v>
      </c>
      <c r="AG190" s="2">
        <v>0.46950512833046198</v>
      </c>
      <c r="AH190" s="2">
        <v>1</v>
      </c>
      <c r="AI190" s="2">
        <v>1</v>
      </c>
      <c r="AJ190" s="2">
        <v>1.4346952148005601</v>
      </c>
      <c r="AK190">
        <v>122.544749316698</v>
      </c>
    </row>
    <row r="191" spans="1:37" x14ac:dyDescent="0.25">
      <c r="A191" s="1">
        <v>43101</v>
      </c>
      <c r="B191" s="2" t="s">
        <v>213</v>
      </c>
      <c r="C191" s="2">
        <v>-5.65</v>
      </c>
      <c r="D191" s="2">
        <v>90.503715937242006</v>
      </c>
      <c r="E191" s="2">
        <v>1.4814814814814989</v>
      </c>
      <c r="F191" s="2">
        <v>0.57999999999999996</v>
      </c>
      <c r="G191" s="2">
        <v>0.28999999999999998</v>
      </c>
      <c r="H191" s="3">
        <v>0.76</v>
      </c>
      <c r="I191" s="2">
        <v>99.48</v>
      </c>
      <c r="J191" s="2">
        <v>-1.495197544311309</v>
      </c>
      <c r="K191" s="2">
        <v>11.14</v>
      </c>
      <c r="L191" s="2">
        <v>2.46</v>
      </c>
      <c r="M191" s="2">
        <v>3.4099999999999998E-2</v>
      </c>
      <c r="N191" s="2">
        <v>76.34</v>
      </c>
      <c r="O191" s="2">
        <v>5.6599999999999998E-2</v>
      </c>
      <c r="P191" s="2">
        <v>41.720001000000003</v>
      </c>
      <c r="Q191" s="2">
        <v>0.16201149666051201</v>
      </c>
      <c r="R191" s="2">
        <v>9.6</v>
      </c>
      <c r="S191" s="2">
        <v>7.7961541469711695E-2</v>
      </c>
      <c r="T191" s="2">
        <v>12.97</v>
      </c>
      <c r="U191" s="2">
        <v>0.16020857036459099</v>
      </c>
      <c r="V191" s="2">
        <v>8.68</v>
      </c>
      <c r="W191" s="2">
        <v>0.15549566994259101</v>
      </c>
      <c r="X191" s="2">
        <v>36.008739782900683</v>
      </c>
      <c r="Y191" s="2">
        <v>756.60264006629905</v>
      </c>
      <c r="Z191" s="2">
        <v>15.86912250682111</v>
      </c>
      <c r="AA191" s="2">
        <v>-2323.759542092896</v>
      </c>
      <c r="AB191" s="2">
        <f>(AB190+AB192)/2</f>
        <v>106.7</v>
      </c>
      <c r="AC191" s="2">
        <v>0.47080979284369112</v>
      </c>
      <c r="AD191" s="2">
        <v>70.099999999999994</v>
      </c>
      <c r="AE191" s="2">
        <v>-72.226624405705238</v>
      </c>
      <c r="AF191" s="2">
        <v>104.744064198839</v>
      </c>
      <c r="AG191" s="2">
        <v>-0.93315121345952845</v>
      </c>
      <c r="AH191" s="2">
        <v>0</v>
      </c>
      <c r="AI191" s="2">
        <v>0</v>
      </c>
      <c r="AJ191" s="2">
        <v>7.2673440186353204</v>
      </c>
      <c r="AK191">
        <v>129.82774233191401</v>
      </c>
    </row>
    <row r="192" spans="1:37" x14ac:dyDescent="0.25">
      <c r="A192" s="1">
        <v>43132</v>
      </c>
      <c r="B192" s="2" t="s">
        <v>214</v>
      </c>
      <c r="C192" s="2">
        <v>-4.8099999999999996</v>
      </c>
      <c r="D192" s="2">
        <v>85.1087255711533</v>
      </c>
      <c r="E192" s="2">
        <v>-5.9610705596107838</v>
      </c>
      <c r="F192" s="2">
        <v>0.47</v>
      </c>
      <c r="G192" s="2">
        <v>0.32</v>
      </c>
      <c r="H192" s="3">
        <v>7.0000000000000007E-2</v>
      </c>
      <c r="I192" s="2">
        <v>101.89</v>
      </c>
      <c r="J192" s="2">
        <v>2.4225975070365866</v>
      </c>
      <c r="K192" s="2">
        <v>0.52</v>
      </c>
      <c r="L192" s="2">
        <v>2.5099999999999998</v>
      </c>
      <c r="M192" s="2">
        <v>2.1399999999999999E-2</v>
      </c>
      <c r="N192" s="2">
        <v>77.459999999999994</v>
      </c>
      <c r="O192" s="2">
        <v>1.47E-2</v>
      </c>
      <c r="P192" s="2">
        <v>41.790000999999997</v>
      </c>
      <c r="Q192" s="2">
        <v>1.6764462871025499E-3</v>
      </c>
      <c r="R192" s="2">
        <v>11.7</v>
      </c>
      <c r="S192" s="2">
        <v>0.19782574332992001</v>
      </c>
      <c r="T192" s="2">
        <v>14.62</v>
      </c>
      <c r="U192" s="2">
        <v>0.11975145599328001</v>
      </c>
      <c r="V192" s="2">
        <v>11.12</v>
      </c>
      <c r="W192" s="2">
        <v>0.247723760150178</v>
      </c>
      <c r="X192" s="2">
        <v>36.43286528890701</v>
      </c>
      <c r="Y192" s="2">
        <v>765.51421207627607</v>
      </c>
      <c r="Z192" s="2">
        <v>3.3527542406647308</v>
      </c>
      <c r="AA192" s="2">
        <v>-490.95308550855572</v>
      </c>
      <c r="AB192" s="2">
        <v>107.2</v>
      </c>
      <c r="AC192" s="2">
        <v>0.46860356138706649</v>
      </c>
      <c r="AD192" s="2">
        <v>70.099999999999994</v>
      </c>
      <c r="AE192" s="2">
        <v>0</v>
      </c>
      <c r="AF192" s="2">
        <v>104.978200934296</v>
      </c>
      <c r="AG192" s="2">
        <v>0.22353222327952676</v>
      </c>
      <c r="AH192" s="2">
        <v>1</v>
      </c>
      <c r="AI192" s="2">
        <v>1</v>
      </c>
      <c r="AJ192" s="2">
        <v>-4.8178562241526004</v>
      </c>
      <c r="AK192">
        <v>127.001423172743</v>
      </c>
    </row>
    <row r="193" spans="1:37" x14ac:dyDescent="0.25">
      <c r="A193" s="1">
        <v>43160</v>
      </c>
      <c r="B193" s="2" t="s">
        <v>215</v>
      </c>
      <c r="C193" s="2">
        <v>5.9</v>
      </c>
      <c r="D193" s="2">
        <v>94.907789705477597</v>
      </c>
      <c r="E193" s="2">
        <v>11.513583441138479</v>
      </c>
      <c r="F193" s="2">
        <v>0.53</v>
      </c>
      <c r="G193" s="2">
        <v>0.09</v>
      </c>
      <c r="H193" s="3">
        <v>0.64</v>
      </c>
      <c r="I193" s="2">
        <v>102.57</v>
      </c>
      <c r="J193" s="2">
        <v>0.667386397094899</v>
      </c>
      <c r="K193" s="2">
        <v>0.01</v>
      </c>
      <c r="L193" s="2">
        <v>2.31</v>
      </c>
      <c r="M193" s="2">
        <v>-8.1299999999999997E-2</v>
      </c>
      <c r="N193" s="2">
        <v>70.349999999999994</v>
      </c>
      <c r="O193" s="2">
        <v>-9.1800000000000007E-2</v>
      </c>
      <c r="P193" s="2">
        <v>44.450001</v>
      </c>
      <c r="Q193" s="2">
        <v>6.1707884068108003E-2</v>
      </c>
      <c r="R193" s="2">
        <v>11.8</v>
      </c>
      <c r="S193" s="2">
        <v>8.5106896679088308E-3</v>
      </c>
      <c r="T193" s="2">
        <v>17.149999999999999</v>
      </c>
      <c r="U193" s="2">
        <v>0.159607719290317</v>
      </c>
      <c r="V193" s="2">
        <v>9.6999999999999993</v>
      </c>
      <c r="W193" s="2">
        <v>-0.13661940331309899</v>
      </c>
      <c r="X193" s="2">
        <v>38.76382800192269</v>
      </c>
      <c r="Y193" s="2">
        <v>814.49155905361317</v>
      </c>
      <c r="Z193" s="2">
        <v>5.8115256362018748</v>
      </c>
      <c r="AA193" s="2">
        <v>-850.99778802746323</v>
      </c>
      <c r="AB193" s="2">
        <v>106</v>
      </c>
      <c r="AC193" s="2">
        <v>-1.1194029850746294</v>
      </c>
      <c r="AD193" s="2">
        <v>65.2</v>
      </c>
      <c r="AE193" s="2">
        <v>-6.9900142653352235</v>
      </c>
      <c r="AF193" s="2">
        <v>105.39827279908501</v>
      </c>
      <c r="AG193" s="2">
        <v>0.40015151817273387</v>
      </c>
      <c r="AH193" s="2">
        <v>0</v>
      </c>
      <c r="AI193" s="2">
        <v>0</v>
      </c>
      <c r="AJ193" s="2">
        <v>0.86907131948730099</v>
      </c>
      <c r="AK193">
        <v>126.576956088008</v>
      </c>
    </row>
    <row r="194" spans="1:37" x14ac:dyDescent="0.25">
      <c r="A194" s="1">
        <v>43191</v>
      </c>
      <c r="B194" s="2" t="s">
        <v>216</v>
      </c>
      <c r="C194" s="2">
        <v>-0.14000000000000001</v>
      </c>
      <c r="D194" s="2">
        <v>95.238095238095198</v>
      </c>
      <c r="E194" s="2">
        <v>0.34802784222730371</v>
      </c>
      <c r="F194" s="2">
        <v>0.52</v>
      </c>
      <c r="G194" s="2">
        <v>0.22</v>
      </c>
      <c r="H194" s="3">
        <v>0.56999999999999995</v>
      </c>
      <c r="I194" s="2">
        <v>106.74</v>
      </c>
      <c r="J194" s="2">
        <v>4.0655162328166146</v>
      </c>
      <c r="K194" s="2">
        <v>0.88</v>
      </c>
      <c r="L194" s="2">
        <v>2.2400000000000002</v>
      </c>
      <c r="M194" s="2">
        <v>-2.86E-2</v>
      </c>
      <c r="N194" s="2">
        <v>65.75</v>
      </c>
      <c r="O194" s="2">
        <v>-6.54E-2</v>
      </c>
      <c r="P194" s="2">
        <v>43</v>
      </c>
      <c r="Q194" s="2">
        <v>-3.3164868763538802E-2</v>
      </c>
      <c r="R194" s="2">
        <v>10.93</v>
      </c>
      <c r="S194" s="2">
        <v>-7.6588229283171994E-2</v>
      </c>
      <c r="T194" s="2">
        <v>15.64</v>
      </c>
      <c r="U194" s="2">
        <v>-9.2166438494783801E-2</v>
      </c>
      <c r="V194" s="2">
        <v>8.94</v>
      </c>
      <c r="W194" s="2">
        <v>-8.1590296323914305E-2</v>
      </c>
      <c r="X194" s="2">
        <v>37.366425308259885</v>
      </c>
      <c r="Y194" s="2">
        <v>785.12983815931227</v>
      </c>
      <c r="Z194" s="2">
        <v>-4.3040962710075288</v>
      </c>
      <c r="AA194" s="2">
        <v>630.2607327872804</v>
      </c>
      <c r="AB194" s="2">
        <v>107</v>
      </c>
      <c r="AC194" s="2">
        <v>0.94339622641509435</v>
      </c>
      <c r="AD194" s="2">
        <v>44.4</v>
      </c>
      <c r="AE194" s="2">
        <v>-31.90184049079755</v>
      </c>
      <c r="AF194" s="2">
        <v>105.571400137593</v>
      </c>
      <c r="AG194" s="2">
        <v>0.1642601286626576</v>
      </c>
      <c r="AH194" s="2">
        <v>1</v>
      </c>
      <c r="AI194" s="2">
        <v>1</v>
      </c>
      <c r="AJ194" s="2">
        <v>8.1245006621357199</v>
      </c>
      <c r="AK194">
        <v>128.537225890043</v>
      </c>
    </row>
    <row r="195" spans="1:37" x14ac:dyDescent="0.25">
      <c r="A195" s="1">
        <v>43221</v>
      </c>
      <c r="B195" s="2" t="s">
        <v>217</v>
      </c>
      <c r="C195" s="2">
        <v>-2.21</v>
      </c>
      <c r="D195" s="2">
        <v>92.925956509771595</v>
      </c>
      <c r="E195" s="2">
        <v>-2.4277456647397844</v>
      </c>
      <c r="F195" s="2">
        <v>0.52</v>
      </c>
      <c r="G195" s="2">
        <v>0.4</v>
      </c>
      <c r="H195" s="3">
        <v>1.38</v>
      </c>
      <c r="I195" s="2">
        <v>110</v>
      </c>
      <c r="J195" s="2">
        <v>3.0541502716882194</v>
      </c>
      <c r="K195" s="2">
        <v>-10.87</v>
      </c>
      <c r="L195" s="2">
        <v>2.4</v>
      </c>
      <c r="M195" s="2">
        <v>7.1599999999999997E-2</v>
      </c>
      <c r="N195" s="2">
        <v>66.099999999999994</v>
      </c>
      <c r="O195" s="2">
        <v>5.3E-3</v>
      </c>
      <c r="P195" s="2">
        <v>48.709999000000003</v>
      </c>
      <c r="Q195" s="2">
        <v>0.124684211595223</v>
      </c>
      <c r="R195" s="2">
        <v>10.83</v>
      </c>
      <c r="S195" s="2">
        <v>-9.1912411755478898E-3</v>
      </c>
      <c r="T195" s="2">
        <v>16.239999999999998</v>
      </c>
      <c r="U195" s="2">
        <v>3.76455996163668E-2</v>
      </c>
      <c r="V195" s="2">
        <v>8.91</v>
      </c>
      <c r="W195" s="2">
        <v>-3.36134770270477E-3</v>
      </c>
      <c r="X195" s="2">
        <v>42.06550623341203</v>
      </c>
      <c r="Y195" s="2">
        <v>883.86523004724518</v>
      </c>
      <c r="Z195" s="2">
        <v>10.459088990552207</v>
      </c>
      <c r="AA195" s="2">
        <v>-1531.5533567119137</v>
      </c>
      <c r="AB195" s="2">
        <v>106.8</v>
      </c>
      <c r="AC195" s="2">
        <v>-0.18691588785046995</v>
      </c>
      <c r="AD195" s="2">
        <v>53.3</v>
      </c>
      <c r="AE195" s="2">
        <v>20.045045045045043</v>
      </c>
      <c r="AF195" s="2">
        <v>105.650888135937</v>
      </c>
      <c r="AG195" s="2">
        <v>7.5293117492421818E-2</v>
      </c>
      <c r="AH195" s="2">
        <v>0</v>
      </c>
      <c r="AI195" s="2">
        <v>0</v>
      </c>
      <c r="AJ195" s="2">
        <v>7.3851109323313899</v>
      </c>
      <c r="AK195">
        <v>133.346365039533</v>
      </c>
    </row>
    <row r="196" spans="1:37" x14ac:dyDescent="0.25">
      <c r="A196" s="1">
        <v>43252</v>
      </c>
      <c r="B196" s="2" t="s">
        <v>218</v>
      </c>
      <c r="C196" s="2">
        <v>6.16</v>
      </c>
      <c r="D196" s="2">
        <v>100.19267822736001</v>
      </c>
      <c r="E196" s="2">
        <v>7.8199052132697506</v>
      </c>
      <c r="F196" s="2">
        <v>0.52</v>
      </c>
      <c r="G196" s="2">
        <v>1.26</v>
      </c>
      <c r="H196" s="3">
        <v>1.87</v>
      </c>
      <c r="I196" s="2">
        <v>110.84</v>
      </c>
      <c r="J196" s="2">
        <v>0.76363636363636678</v>
      </c>
      <c r="K196" s="2">
        <v>-5.2</v>
      </c>
      <c r="L196" s="2">
        <v>2.4500000000000002</v>
      </c>
      <c r="M196" s="2">
        <v>2.1399999999999999E-2</v>
      </c>
      <c r="N196" s="2">
        <v>65.040000000000006</v>
      </c>
      <c r="O196" s="2">
        <v>-1.6E-2</v>
      </c>
      <c r="P196" s="2">
        <v>52.759998000000003</v>
      </c>
      <c r="Q196" s="2">
        <v>7.9868962652821701E-2</v>
      </c>
      <c r="R196" s="2">
        <v>8.84</v>
      </c>
      <c r="S196" s="2">
        <v>-0.203033184363347</v>
      </c>
      <c r="T196" s="2">
        <v>15.46</v>
      </c>
      <c r="U196" s="2">
        <v>-4.9221291574255803E-2</v>
      </c>
      <c r="V196" s="2">
        <v>7.77</v>
      </c>
      <c r="W196" s="2">
        <v>-0.13690407710316199</v>
      </c>
      <c r="X196" s="2">
        <v>45.15525599076453</v>
      </c>
      <c r="Y196" s="2">
        <v>948.78593645494925</v>
      </c>
      <c r="Z196" s="2">
        <v>4.5754772874032152</v>
      </c>
      <c r="AA196" s="2">
        <v>-669.99980633222788</v>
      </c>
      <c r="AB196" s="2">
        <v>106</v>
      </c>
      <c r="AC196" s="2">
        <v>-0.7490636704119823</v>
      </c>
      <c r="AD196" s="2">
        <v>66.400000000000006</v>
      </c>
      <c r="AE196" s="2">
        <v>24.577861163227034</v>
      </c>
      <c r="AF196" s="2">
        <v>105.829687640871</v>
      </c>
      <c r="AG196" s="2">
        <v>0.16923615890852794</v>
      </c>
      <c r="AH196" s="2">
        <v>0</v>
      </c>
      <c r="AI196" s="2">
        <v>0</v>
      </c>
      <c r="AJ196" s="2">
        <v>-0.29127608679114297</v>
      </c>
      <c r="AK196">
        <v>132.222197753377</v>
      </c>
    </row>
    <row r="197" spans="1:37" x14ac:dyDescent="0.25">
      <c r="A197" s="1">
        <v>43282</v>
      </c>
      <c r="B197" s="2" t="s">
        <v>219</v>
      </c>
      <c r="C197" s="2">
        <v>0.41</v>
      </c>
      <c r="D197" s="2">
        <v>105.477566749243</v>
      </c>
      <c r="E197" s="2">
        <v>5.2747252747255393</v>
      </c>
      <c r="F197" s="2">
        <v>0.54</v>
      </c>
      <c r="G197" s="2">
        <v>0.33</v>
      </c>
      <c r="H197" s="3">
        <v>0.51</v>
      </c>
      <c r="I197" s="2">
        <v>111.84</v>
      </c>
      <c r="J197" s="2">
        <v>0.90220137134608447</v>
      </c>
      <c r="K197" s="2">
        <v>8.8800000000000008</v>
      </c>
      <c r="L197" s="2">
        <v>2.4700000000000002</v>
      </c>
      <c r="M197" s="2">
        <v>7.0000000000000001E-3</v>
      </c>
      <c r="N197" s="2">
        <v>64.56</v>
      </c>
      <c r="O197" s="2">
        <v>-7.4000000000000003E-3</v>
      </c>
      <c r="P197" s="2">
        <v>48.759998000000003</v>
      </c>
      <c r="Q197" s="2">
        <v>-7.8843026345764705E-2</v>
      </c>
      <c r="R197" s="2">
        <v>7.23</v>
      </c>
      <c r="S197" s="2">
        <v>-0.201047840478879</v>
      </c>
      <c r="T197" s="2">
        <v>13.92</v>
      </c>
      <c r="U197" s="2">
        <v>-0.10492938825300201</v>
      </c>
      <c r="V197" s="2">
        <v>7.78</v>
      </c>
      <c r="W197" s="2">
        <v>1.2861738107443101E-3</v>
      </c>
      <c r="X197" s="2">
        <v>41.699355696609835</v>
      </c>
      <c r="Y197" s="2">
        <v>876.1718071594554</v>
      </c>
      <c r="Z197" s="2">
        <v>-8.0839033977805528</v>
      </c>
      <c r="AA197" s="2">
        <v>1183.7483546979529</v>
      </c>
      <c r="AB197" s="2">
        <v>106</v>
      </c>
      <c r="AC197" s="2">
        <v>0</v>
      </c>
      <c r="AD197" s="2">
        <v>49.4</v>
      </c>
      <c r="AE197" s="2">
        <v>-25.602409638554224</v>
      </c>
      <c r="AF197" s="2">
        <v>105.86422045796201</v>
      </c>
      <c r="AG197" s="2">
        <v>3.263055751254873E-2</v>
      </c>
      <c r="AH197" s="2">
        <v>0</v>
      </c>
      <c r="AI197" s="2">
        <v>0</v>
      </c>
      <c r="AJ197" s="2">
        <v>-0.74375008862606695</v>
      </c>
      <c r="AK197">
        <v>130.47286343233301</v>
      </c>
    </row>
    <row r="198" spans="1:37" x14ac:dyDescent="0.25">
      <c r="A198" s="1">
        <v>43313</v>
      </c>
      <c r="B198" s="2" t="s">
        <v>220</v>
      </c>
      <c r="C198" s="2">
        <v>-0.05</v>
      </c>
      <c r="D198" s="2">
        <v>108.120011010184</v>
      </c>
      <c r="E198" s="2">
        <v>2.505219206680239</v>
      </c>
      <c r="F198" s="2">
        <v>0.56999999999999995</v>
      </c>
      <c r="G198" s="2">
        <v>-0.09</v>
      </c>
      <c r="H198" s="3">
        <v>0.7</v>
      </c>
      <c r="I198" s="2">
        <v>113.82</v>
      </c>
      <c r="J198" s="2">
        <v>1.7703862660944112</v>
      </c>
      <c r="K198" s="2">
        <v>-3.21</v>
      </c>
      <c r="L198" s="2">
        <v>2.64</v>
      </c>
      <c r="M198" s="2">
        <v>6.8599999999999994E-2</v>
      </c>
      <c r="N198" s="2">
        <v>67.150000000000006</v>
      </c>
      <c r="O198" s="2">
        <v>4.0099999999999997E-2</v>
      </c>
      <c r="P198" s="2">
        <v>53.060001</v>
      </c>
      <c r="Q198" s="2">
        <v>8.4513103960339397E-2</v>
      </c>
      <c r="R198" s="2">
        <v>8.7899999999999991</v>
      </c>
      <c r="S198" s="2">
        <v>0.195375675526412</v>
      </c>
      <c r="T198" s="2">
        <v>16.399999999999999</v>
      </c>
      <c r="U198" s="2">
        <v>0.16395467992387899</v>
      </c>
      <c r="V198" s="2">
        <v>9.23</v>
      </c>
      <c r="W198" s="2">
        <v>0.170902710324461</v>
      </c>
      <c r="X198" s="2">
        <v>45.571353761000672</v>
      </c>
      <c r="Y198" s="2">
        <v>957.52883257918029</v>
      </c>
      <c r="Z198" s="2">
        <v>10.074568351093397</v>
      </c>
      <c r="AA198" s="2">
        <v>-1475.2469349365447</v>
      </c>
      <c r="AB198" s="2">
        <v>106.1</v>
      </c>
      <c r="AC198" s="2">
        <v>9.433962264150407E-2</v>
      </c>
      <c r="AD198" s="2">
        <v>41.6</v>
      </c>
      <c r="AE198" s="2">
        <v>-15.78947368421052</v>
      </c>
      <c r="AF198" s="2">
        <v>106.455853053792</v>
      </c>
      <c r="AG198" s="2">
        <v>0.55885982371629106</v>
      </c>
      <c r="AH198" s="2">
        <v>0</v>
      </c>
      <c r="AI198" s="2">
        <v>0</v>
      </c>
      <c r="AJ198" s="2">
        <v>-0.91493705120038404</v>
      </c>
      <c r="AK198">
        <v>128.259932868048</v>
      </c>
    </row>
    <row r="199" spans="1:37" x14ac:dyDescent="0.25">
      <c r="A199" s="1">
        <v>43344</v>
      </c>
      <c r="B199" s="2" t="s">
        <v>221</v>
      </c>
      <c r="C199" s="2">
        <v>-4.46</v>
      </c>
      <c r="D199" s="2">
        <v>99.972474538948504</v>
      </c>
      <c r="E199" s="2">
        <v>-7.5356415478611698</v>
      </c>
      <c r="F199" s="2">
        <v>0.47</v>
      </c>
      <c r="G199" s="2">
        <v>0.48</v>
      </c>
      <c r="H199" s="3">
        <v>1.52</v>
      </c>
      <c r="I199" s="2">
        <v>116.32</v>
      </c>
      <c r="J199" s="2">
        <v>2.196450535933931</v>
      </c>
      <c r="K199" s="2">
        <v>3.48</v>
      </c>
      <c r="L199" s="2">
        <v>2.82</v>
      </c>
      <c r="M199" s="2">
        <v>6.7500000000000004E-2</v>
      </c>
      <c r="N199" s="2">
        <v>68.44</v>
      </c>
      <c r="O199" s="2">
        <v>1.9199999999999998E-2</v>
      </c>
      <c r="P199" s="2">
        <v>54.049999</v>
      </c>
      <c r="Q199" s="2">
        <v>1.8486158027647401E-2</v>
      </c>
      <c r="R199" s="2">
        <v>8.02</v>
      </c>
      <c r="S199" s="2">
        <v>-9.1676289818662396E-2</v>
      </c>
      <c r="T199" s="2">
        <v>15.85</v>
      </c>
      <c r="U199" s="2">
        <v>-3.4111834506862997E-2</v>
      </c>
      <c r="V199" s="2">
        <v>8.85</v>
      </c>
      <c r="W199" s="2">
        <v>-4.2041589494922697E-2</v>
      </c>
      <c r="X199" s="2">
        <v>46.276851703593948</v>
      </c>
      <c r="Y199" s="2">
        <v>972.35250064270099</v>
      </c>
      <c r="Z199" s="2">
        <v>0.63352047826621594</v>
      </c>
      <c r="AA199" s="2">
        <v>-92.768157524122259</v>
      </c>
      <c r="AB199" s="2">
        <v>105.8</v>
      </c>
      <c r="AC199" s="2">
        <v>-0.28275212064090216</v>
      </c>
      <c r="AD199" s="2">
        <v>49</v>
      </c>
      <c r="AE199" s="2">
        <v>17.788461538461533</v>
      </c>
      <c r="AF199" s="2">
        <v>105.938298643088</v>
      </c>
      <c r="AG199" s="2">
        <v>-0.48616811181107578</v>
      </c>
      <c r="AH199" s="2">
        <v>0</v>
      </c>
      <c r="AI199" s="2">
        <v>0</v>
      </c>
      <c r="AJ199" s="2">
        <v>6.8850386764333198</v>
      </c>
      <c r="AK199">
        <v>132.695658528883</v>
      </c>
    </row>
    <row r="200" spans="1:37" x14ac:dyDescent="0.25">
      <c r="A200" s="1">
        <v>43374</v>
      </c>
      <c r="B200" s="2" t="s">
        <v>222</v>
      </c>
      <c r="C200" s="2">
        <v>6.32</v>
      </c>
      <c r="D200" s="2">
        <v>105.477566749243</v>
      </c>
      <c r="E200" s="2">
        <v>5.5066079295153898</v>
      </c>
      <c r="F200" s="2">
        <v>0.54</v>
      </c>
      <c r="G200" s="2">
        <v>0.45</v>
      </c>
      <c r="H200" s="3">
        <v>0.89</v>
      </c>
      <c r="I200" s="2">
        <v>106.32</v>
      </c>
      <c r="J200" s="2">
        <v>-8.5969738651994501</v>
      </c>
      <c r="K200" s="2">
        <v>10.19</v>
      </c>
      <c r="L200" s="2">
        <v>2.76</v>
      </c>
      <c r="M200" s="2">
        <v>-2.06E-2</v>
      </c>
      <c r="N200" s="2">
        <v>73.41</v>
      </c>
      <c r="O200" s="2">
        <v>7.2599999999999998E-2</v>
      </c>
      <c r="P200" s="2">
        <v>60.400002000000001</v>
      </c>
      <c r="Q200" s="2">
        <v>0.111079612469522</v>
      </c>
      <c r="R200" s="2">
        <v>8.02</v>
      </c>
      <c r="S200" s="2">
        <v>0</v>
      </c>
      <c r="T200" s="2">
        <v>16.68</v>
      </c>
      <c r="U200" s="2">
        <v>5.10408966073111E-2</v>
      </c>
      <c r="V200" s="2">
        <v>9.31</v>
      </c>
      <c r="W200" s="2">
        <v>5.0671632269137699E-2</v>
      </c>
      <c r="X200" s="2">
        <v>51.550041258861619</v>
      </c>
      <c r="Y200" s="2">
        <v>1083.1508557959166</v>
      </c>
      <c r="Z200" s="2">
        <v>9.818774733971976</v>
      </c>
      <c r="AA200" s="2">
        <v>-1437.7903674208005</v>
      </c>
      <c r="AB200" s="2">
        <v>105.9</v>
      </c>
      <c r="AC200" s="2">
        <v>9.4517958412106362E-2</v>
      </c>
      <c r="AD200" s="2">
        <v>62.6</v>
      </c>
      <c r="AE200" s="2">
        <v>27.755102040816332</v>
      </c>
      <c r="AF200" s="2">
        <v>106.502009887626</v>
      </c>
      <c r="AG200" s="2">
        <v>0.53211279750411389</v>
      </c>
      <c r="AH200" s="2">
        <v>0</v>
      </c>
      <c r="AI200" s="2">
        <v>0</v>
      </c>
      <c r="AJ200" s="2">
        <v>2.5149757387809899</v>
      </c>
      <c r="AK200">
        <v>133.71060280808999</v>
      </c>
    </row>
    <row r="201" spans="1:37" x14ac:dyDescent="0.25">
      <c r="A201" s="1">
        <v>43405</v>
      </c>
      <c r="B201" s="2" t="s">
        <v>223</v>
      </c>
      <c r="C201" s="2">
        <v>0.33</v>
      </c>
      <c r="D201" s="2">
        <v>98.541150564272002</v>
      </c>
      <c r="E201" s="2">
        <v>-6.5762004175364392</v>
      </c>
      <c r="F201" s="2">
        <v>0.49</v>
      </c>
      <c r="G201" s="2">
        <v>-0.21</v>
      </c>
      <c r="H201" s="3">
        <v>-0.49</v>
      </c>
      <c r="I201" s="2">
        <v>106.72</v>
      </c>
      <c r="J201" s="2">
        <v>0.37622272385252609</v>
      </c>
      <c r="K201" s="2">
        <v>2.38</v>
      </c>
      <c r="L201" s="2">
        <v>2.77</v>
      </c>
      <c r="M201" s="2">
        <v>4.8999999999999998E-3</v>
      </c>
      <c r="N201" s="2">
        <v>73.260000000000005</v>
      </c>
      <c r="O201" s="2">
        <v>-2E-3</v>
      </c>
      <c r="P201" s="2">
        <v>57.5</v>
      </c>
      <c r="Q201" s="2">
        <v>-4.92041902500467E-2</v>
      </c>
      <c r="R201" s="2">
        <v>10.119999999999999</v>
      </c>
      <c r="S201" s="2">
        <v>0.23257524198089599</v>
      </c>
      <c r="T201" s="2">
        <v>16.420000000000002</v>
      </c>
      <c r="U201" s="2">
        <v>-1.57102929063184E-2</v>
      </c>
      <c r="V201" s="2">
        <v>9.67</v>
      </c>
      <c r="W201" s="2">
        <v>3.7939218176227203E-2</v>
      </c>
      <c r="X201" s="2">
        <v>49.25505992648872</v>
      </c>
      <c r="Y201" s="2">
        <v>1034.9295365982712</v>
      </c>
      <c r="Z201" s="2">
        <v>-3.1713945931653766</v>
      </c>
      <c r="AA201" s="2">
        <v>464.39609023385924</v>
      </c>
      <c r="AB201" s="2">
        <v>105.4</v>
      </c>
      <c r="AC201" s="2">
        <v>-0.47214353163361661</v>
      </c>
      <c r="AD201" s="2">
        <v>94.6</v>
      </c>
      <c r="AE201" s="2">
        <v>51.118210862619797</v>
      </c>
      <c r="AF201" s="2">
        <v>105.935346806406</v>
      </c>
      <c r="AG201" s="2">
        <v>-0.53206796925044497</v>
      </c>
      <c r="AH201" s="2">
        <v>0</v>
      </c>
      <c r="AI201" s="2">
        <v>0</v>
      </c>
      <c r="AJ201" s="2">
        <v>-17.1713305967161</v>
      </c>
      <c r="AK201">
        <v>122.13809685051601</v>
      </c>
    </row>
    <row r="202" spans="1:37" x14ac:dyDescent="0.25">
      <c r="A202" s="1">
        <v>43435</v>
      </c>
      <c r="B202" s="2" t="s">
        <v>224</v>
      </c>
      <c r="C202" s="2">
        <v>1.66</v>
      </c>
      <c r="D202" s="2">
        <v>85.879438480594601</v>
      </c>
      <c r="E202" s="2">
        <v>-12.849162011173176</v>
      </c>
      <c r="F202" s="2">
        <v>0.49</v>
      </c>
      <c r="G202" s="2">
        <v>0.15</v>
      </c>
      <c r="H202" s="3">
        <v>-1.08</v>
      </c>
      <c r="I202" s="2">
        <v>109.46</v>
      </c>
      <c r="J202" s="2">
        <v>2.5674662668665622</v>
      </c>
      <c r="K202" s="2">
        <v>-1.81</v>
      </c>
      <c r="L202" s="2">
        <v>2.69</v>
      </c>
      <c r="M202" s="2">
        <v>-3.0499999999999999E-2</v>
      </c>
      <c r="N202" s="2">
        <v>69.150000000000006</v>
      </c>
      <c r="O202" s="2">
        <v>-5.6099999999999997E-2</v>
      </c>
      <c r="P202" s="2">
        <v>54.110000999999997</v>
      </c>
      <c r="Q202" s="2">
        <v>-6.0765917667788799E-2</v>
      </c>
      <c r="R202" s="2">
        <v>9.7899999999999991</v>
      </c>
      <c r="S202" s="2">
        <v>-3.3152207316900502E-2</v>
      </c>
      <c r="T202" s="2">
        <v>16.149999999999999</v>
      </c>
      <c r="U202" s="2">
        <v>-1.65800543556168E-2</v>
      </c>
      <c r="V202" s="2">
        <v>9.18</v>
      </c>
      <c r="W202" s="2">
        <v>-5.2001104832803902E-2</v>
      </c>
      <c r="X202" s="2">
        <v>46.43182158748774</v>
      </c>
      <c r="Y202" s="2">
        <v>975.60867189422834</v>
      </c>
      <c r="Z202" s="2">
        <v>-5.5095239235357152</v>
      </c>
      <c r="AA202" s="2">
        <v>806.77484115470861</v>
      </c>
      <c r="AB202" s="2">
        <v>105.7</v>
      </c>
      <c r="AC202" s="2">
        <v>0.28462998102466525</v>
      </c>
      <c r="AD202" s="2">
        <v>267</v>
      </c>
      <c r="AE202" s="2">
        <v>182.24101479915436</v>
      </c>
      <c r="AF202" s="2">
        <v>105.606063565488</v>
      </c>
      <c r="AG202" s="2">
        <v>-0.31083415577971202</v>
      </c>
      <c r="AH202" s="2">
        <v>0</v>
      </c>
      <c r="AI202" s="2">
        <v>0</v>
      </c>
      <c r="AJ202" s="2">
        <v>-13.9497129989008</v>
      </c>
      <c r="AK202">
        <v>116.2373184165</v>
      </c>
    </row>
    <row r="203" spans="1:37" x14ac:dyDescent="0.25">
      <c r="A203" s="1">
        <v>43466</v>
      </c>
      <c r="B203" s="2" t="s">
        <v>225</v>
      </c>
      <c r="C203" s="2">
        <v>-4.1399999999999997</v>
      </c>
      <c r="D203" s="2">
        <v>88.742086429947705</v>
      </c>
      <c r="E203" s="2">
        <v>3.3333333333332757</v>
      </c>
      <c r="F203" s="2">
        <v>0.54</v>
      </c>
      <c r="G203" s="2">
        <v>0.32</v>
      </c>
      <c r="H203" s="3">
        <v>0.01</v>
      </c>
      <c r="I203" s="2">
        <v>106.18</v>
      </c>
      <c r="J203" s="2">
        <v>-2.9965284122053601</v>
      </c>
      <c r="K203" s="2">
        <v>10.82</v>
      </c>
      <c r="L203" s="2">
        <v>2.85</v>
      </c>
      <c r="M203" s="2">
        <v>5.9700000000000003E-2</v>
      </c>
      <c r="N203" s="2">
        <v>76.16</v>
      </c>
      <c r="O203" s="2">
        <v>0.1014</v>
      </c>
      <c r="P203" s="2">
        <v>51.09</v>
      </c>
      <c r="Q203" s="2">
        <v>-5.7430246792809302E-2</v>
      </c>
      <c r="R203" s="2">
        <v>9.76</v>
      </c>
      <c r="S203" s="2">
        <v>-3.0690561174178798E-3</v>
      </c>
      <c r="T203" s="2">
        <v>15.2</v>
      </c>
      <c r="U203" s="2">
        <v>-6.0624621816434902E-2</v>
      </c>
      <c r="V203" s="2">
        <v>9.2100000000000009</v>
      </c>
      <c r="W203" s="2">
        <v>3.2626456348165901E-3</v>
      </c>
      <c r="X203" s="2">
        <v>43.883557108190864</v>
      </c>
      <c r="Y203" s="2">
        <v>922.06545865634814</v>
      </c>
      <c r="Z203" s="2">
        <v>-5.2492366601572975</v>
      </c>
      <c r="AA203" s="2">
        <v>768.66025657696241</v>
      </c>
      <c r="AB203" s="2">
        <f>(AB202+AB204)/2</f>
        <v>105.5</v>
      </c>
      <c r="AC203" s="2">
        <v>-0.18921475875118529</v>
      </c>
      <c r="AD203" s="2">
        <v>62.5</v>
      </c>
      <c r="AE203" s="2">
        <v>-76.591760299625463</v>
      </c>
      <c r="AF203" s="2">
        <v>105.641943991158</v>
      </c>
      <c r="AG203" s="2">
        <v>3.3975724933399433E-2</v>
      </c>
      <c r="AH203" s="2">
        <v>0</v>
      </c>
      <c r="AI203" s="2">
        <v>0</v>
      </c>
      <c r="AJ203" s="2">
        <v>4.2607437428190096</v>
      </c>
      <c r="AK203">
        <v>117.338713667924</v>
      </c>
    </row>
    <row r="204" spans="1:37" x14ac:dyDescent="0.25">
      <c r="A204" s="1">
        <v>43497</v>
      </c>
      <c r="B204" s="2" t="s">
        <v>226</v>
      </c>
      <c r="C204" s="2">
        <v>-1.84</v>
      </c>
      <c r="D204" s="2">
        <v>87.090558766859303</v>
      </c>
      <c r="E204" s="2">
        <v>-1.8610421836228792</v>
      </c>
      <c r="F204" s="2">
        <v>0.49</v>
      </c>
      <c r="G204" s="2">
        <v>0.43</v>
      </c>
      <c r="H204" s="3">
        <v>0.88</v>
      </c>
      <c r="I204" s="2">
        <v>105.64</v>
      </c>
      <c r="J204" s="2">
        <v>-0.50857035223206459</v>
      </c>
      <c r="K204" s="2">
        <v>-1.86</v>
      </c>
      <c r="L204" s="2">
        <v>3.28</v>
      </c>
      <c r="M204" s="2">
        <v>0.15310000000000001</v>
      </c>
      <c r="N204" s="2">
        <v>88.22</v>
      </c>
      <c r="O204" s="2">
        <v>0.15840000000000001</v>
      </c>
      <c r="P204" s="2">
        <v>46.25</v>
      </c>
      <c r="Q204" s="2">
        <v>-9.9527319384272506E-2</v>
      </c>
      <c r="R204" s="2">
        <v>9.69</v>
      </c>
      <c r="S204" s="2">
        <v>-7.1979745223262797E-3</v>
      </c>
      <c r="T204" s="2">
        <v>15.8</v>
      </c>
      <c r="U204" s="2">
        <v>3.87145121806904E-2</v>
      </c>
      <c r="V204" s="2">
        <v>10.1</v>
      </c>
      <c r="W204" s="2">
        <v>9.2245573579998102E-2</v>
      </c>
      <c r="X204" s="2">
        <v>40.051376035977803</v>
      </c>
      <c r="Y204" s="2">
        <v>841.54505350111572</v>
      </c>
      <c r="Z204" s="2">
        <v>-7.2246264844149337</v>
      </c>
      <c r="AA204" s="2">
        <v>1057.9220573790424</v>
      </c>
      <c r="AB204" s="2">
        <v>105.3</v>
      </c>
      <c r="AC204" s="2">
        <v>-0.18957345971564252</v>
      </c>
      <c r="AD204" s="2">
        <v>62.5</v>
      </c>
      <c r="AE204" s="2">
        <v>0</v>
      </c>
      <c r="AF204" s="2">
        <v>105.40141476669901</v>
      </c>
      <c r="AG204" s="2">
        <v>-0.22768345164031401</v>
      </c>
      <c r="AH204" s="2">
        <v>0</v>
      </c>
      <c r="AI204" s="2">
        <v>0</v>
      </c>
      <c r="AJ204" s="2">
        <v>9.3952530215118397</v>
      </c>
      <c r="AK204">
        <v>119.34097365516</v>
      </c>
    </row>
    <row r="205" spans="1:37" x14ac:dyDescent="0.25">
      <c r="A205" s="1">
        <v>43525</v>
      </c>
      <c r="B205" s="2" t="s">
        <v>227</v>
      </c>
      <c r="C205" s="2">
        <v>1.88</v>
      </c>
      <c r="D205" s="2">
        <v>89.182493806771305</v>
      </c>
      <c r="E205" s="2">
        <v>2.4020227560051537</v>
      </c>
      <c r="F205" s="2">
        <v>0.47</v>
      </c>
      <c r="G205" s="2">
        <v>0.75</v>
      </c>
      <c r="H205" s="3">
        <v>1.26</v>
      </c>
      <c r="I205" s="2">
        <v>107.76</v>
      </c>
      <c r="J205" s="2">
        <v>2.0068156001514623</v>
      </c>
      <c r="K205" s="2">
        <v>-0.18</v>
      </c>
      <c r="L205" s="2">
        <v>3.33</v>
      </c>
      <c r="M205" s="2">
        <v>1.26E-2</v>
      </c>
      <c r="N205" s="2">
        <v>86.47</v>
      </c>
      <c r="O205" s="2">
        <v>-1.9800000000000002E-2</v>
      </c>
      <c r="P205" s="2">
        <v>46.740001999999997</v>
      </c>
      <c r="Q205" s="2">
        <v>1.05389079421784E-2</v>
      </c>
      <c r="R205" s="2">
        <v>9.6999999999999993</v>
      </c>
      <c r="S205" s="2">
        <v>1.03145960666221E-3</v>
      </c>
      <c r="T205" s="2">
        <v>15.03</v>
      </c>
      <c r="U205" s="2">
        <v>-4.9961736268038001E-2</v>
      </c>
      <c r="V205" s="2">
        <v>13.85</v>
      </c>
      <c r="W205" s="2">
        <v>0.31574980878613401</v>
      </c>
      <c r="X205" s="2">
        <v>40.589369413903604</v>
      </c>
      <c r="Y205" s="2">
        <v>852.84917612609411</v>
      </c>
      <c r="Z205" s="2">
        <v>2.174293646632028</v>
      </c>
      <c r="AA205" s="2">
        <v>-318.38783817450371</v>
      </c>
      <c r="AB205" s="2">
        <v>108.5</v>
      </c>
      <c r="AC205" s="2">
        <v>3.0389363722697085</v>
      </c>
      <c r="AD205" s="2">
        <v>59.7</v>
      </c>
      <c r="AE205" s="2">
        <v>-4.479999999999996</v>
      </c>
      <c r="AF205" s="2">
        <v>105.73106558240301</v>
      </c>
      <c r="AG205" s="2">
        <v>0.31275748663684044</v>
      </c>
      <c r="AH205" s="2">
        <v>0</v>
      </c>
      <c r="AI205" s="2">
        <v>0</v>
      </c>
      <c r="AJ205" s="2">
        <v>4.0799580979682304</v>
      </c>
      <c r="AK205">
        <v>120.27276951311499</v>
      </c>
    </row>
    <row r="206" spans="1:37" x14ac:dyDescent="0.25">
      <c r="A206" s="1">
        <v>43556</v>
      </c>
      <c r="B206" s="2" t="s">
        <v>228</v>
      </c>
      <c r="C206" s="2">
        <v>2.23</v>
      </c>
      <c r="D206" s="2">
        <v>91.714836223506794</v>
      </c>
      <c r="E206" s="2">
        <v>2.8395061728395143</v>
      </c>
      <c r="F206" s="2">
        <v>0.52</v>
      </c>
      <c r="G206" s="2">
        <v>0.56999999999999995</v>
      </c>
      <c r="H206" s="3">
        <v>0.92</v>
      </c>
      <c r="I206" s="2">
        <v>108.96</v>
      </c>
      <c r="J206" s="2">
        <v>1.1135857461024392</v>
      </c>
      <c r="K206" s="2">
        <v>0.98</v>
      </c>
      <c r="L206" s="2">
        <v>3.65</v>
      </c>
      <c r="M206" s="2">
        <v>9.7600000000000006E-2</v>
      </c>
      <c r="N206" s="2">
        <v>93.7</v>
      </c>
      <c r="O206" s="2">
        <v>8.3599999999999994E-2</v>
      </c>
      <c r="P206" s="2">
        <v>52.599997999999999</v>
      </c>
      <c r="Q206" s="2">
        <v>0.118115709820237</v>
      </c>
      <c r="R206" s="2">
        <v>10.220000000000001</v>
      </c>
      <c r="S206" s="2">
        <v>5.2220699266221499E-2</v>
      </c>
      <c r="T206" s="2">
        <v>16.079999999999998</v>
      </c>
      <c r="U206" s="2">
        <v>6.7528059985937E-2</v>
      </c>
      <c r="V206" s="2">
        <v>16.920000000000002</v>
      </c>
      <c r="W206" s="2">
        <v>0.20021112154473</v>
      </c>
      <c r="X206" s="2">
        <v>45.650606511423824</v>
      </c>
      <c r="Y206" s="2">
        <v>959.19406275841425</v>
      </c>
      <c r="Z206" s="2">
        <v>11.572889064630154</v>
      </c>
      <c r="AA206" s="2">
        <v>-1694.6501850973459</v>
      </c>
      <c r="AB206" s="2">
        <v>105.4</v>
      </c>
      <c r="AC206" s="2">
        <v>-2.8571428571428519</v>
      </c>
      <c r="AD206" s="2">
        <v>40.9</v>
      </c>
      <c r="AE206" s="2">
        <v>-31.490787269681746</v>
      </c>
      <c r="AF206" s="2">
        <v>105.511494536469</v>
      </c>
      <c r="AG206" s="2">
        <v>-0.20766937770326133</v>
      </c>
      <c r="AH206" s="2">
        <v>0</v>
      </c>
      <c r="AI206" s="2">
        <v>0</v>
      </c>
      <c r="AJ206" s="2">
        <v>5.7443671874493898</v>
      </c>
      <c r="AK206">
        <v>123.792062593173</v>
      </c>
    </row>
    <row r="207" spans="1:37" x14ac:dyDescent="0.25">
      <c r="A207" s="1">
        <v>43586</v>
      </c>
      <c r="B207" s="2" t="s">
        <v>229</v>
      </c>
      <c r="C207" s="2">
        <v>2.2400000000000002</v>
      </c>
      <c r="D207" s="2">
        <v>100.08257638315401</v>
      </c>
      <c r="E207" s="2">
        <v>9.1236494597834046</v>
      </c>
      <c r="F207" s="2">
        <v>0.54</v>
      </c>
      <c r="G207" s="2">
        <v>0.13</v>
      </c>
      <c r="H207" s="3">
        <v>0.45</v>
      </c>
      <c r="I207" s="2">
        <v>110.69</v>
      </c>
      <c r="J207" s="2">
        <v>1.5877386196769494</v>
      </c>
      <c r="K207" s="2">
        <v>0.7</v>
      </c>
      <c r="L207" s="2">
        <v>4.01</v>
      </c>
      <c r="M207" s="2">
        <v>9.7500000000000003E-2</v>
      </c>
      <c r="N207" s="2">
        <v>100.15</v>
      </c>
      <c r="O207" s="2">
        <v>6.88E-2</v>
      </c>
      <c r="P207" s="2">
        <v>48.939999</v>
      </c>
      <c r="Q207" s="2">
        <v>-7.2121044139507803E-2</v>
      </c>
      <c r="R207" s="2">
        <v>8.4499999999999993</v>
      </c>
      <c r="S207" s="2">
        <v>-0.19018014340647599</v>
      </c>
      <c r="T207" s="2">
        <v>14</v>
      </c>
      <c r="U207" s="2">
        <v>-0.13851893413556199</v>
      </c>
      <c r="V207" s="2">
        <v>13.89</v>
      </c>
      <c r="W207" s="2">
        <v>-0.197327197411825</v>
      </c>
      <c r="X207" s="2">
        <v>42.241188623021856</v>
      </c>
      <c r="Y207" s="2">
        <v>887.55660499103226</v>
      </c>
      <c r="Z207" s="2">
        <v>-8.9540398425990784</v>
      </c>
      <c r="AA207" s="2">
        <v>1311.1648432719567</v>
      </c>
      <c r="AB207" s="2">
        <v>105</v>
      </c>
      <c r="AC207" s="2">
        <v>-0.3795066413662293</v>
      </c>
      <c r="AD207" s="2">
        <v>41.4</v>
      </c>
      <c r="AE207" s="2">
        <v>1.2224938875305624</v>
      </c>
      <c r="AF207" s="2">
        <v>106.169860630041</v>
      </c>
      <c r="AG207" s="2">
        <v>0.62397570659416768</v>
      </c>
      <c r="AH207" s="2">
        <v>0</v>
      </c>
      <c r="AI207" s="2">
        <v>0</v>
      </c>
      <c r="AJ207" s="2">
        <v>-1.7997766959789501</v>
      </c>
      <c r="AK207">
        <v>120.866144497943</v>
      </c>
    </row>
    <row r="208" spans="1:37" x14ac:dyDescent="0.25">
      <c r="A208" s="1">
        <v>43617</v>
      </c>
      <c r="B208" s="2" t="s">
        <v>230</v>
      </c>
      <c r="C208" s="2">
        <v>-0.96</v>
      </c>
      <c r="D208" s="2">
        <v>94.357280484448097</v>
      </c>
      <c r="E208" s="2">
        <v>-5.7205720572053496</v>
      </c>
      <c r="F208" s="2">
        <v>0.47</v>
      </c>
      <c r="G208" s="2">
        <v>0.01</v>
      </c>
      <c r="H208" s="3">
        <v>0.8</v>
      </c>
      <c r="I208" s="2">
        <v>107.71</v>
      </c>
      <c r="J208" s="2">
        <v>-2.6922034510795951</v>
      </c>
      <c r="K208" s="2">
        <v>4.0599999999999996</v>
      </c>
      <c r="L208" s="2">
        <v>4.2</v>
      </c>
      <c r="M208" s="2">
        <v>4.9200000000000001E-2</v>
      </c>
      <c r="N208" s="2">
        <v>108.94</v>
      </c>
      <c r="O208" s="2">
        <v>8.7800000000000003E-2</v>
      </c>
      <c r="P208" s="2">
        <v>48.830002</v>
      </c>
      <c r="Q208" s="2">
        <v>-2.25011854934663E-3</v>
      </c>
      <c r="R208" s="2">
        <v>8</v>
      </c>
      <c r="S208" s="2">
        <v>-5.4724899689246501E-2</v>
      </c>
      <c r="T208" s="2">
        <v>13.94</v>
      </c>
      <c r="U208" s="2">
        <v>-4.2949242828808397E-3</v>
      </c>
      <c r="V208" s="2">
        <v>16.079999999999998</v>
      </c>
      <c r="W208" s="2">
        <v>0.14640710698456799</v>
      </c>
      <c r="X208" s="2">
        <v>42.25553918553657</v>
      </c>
      <c r="Y208" s="2">
        <v>887.85813382960123</v>
      </c>
      <c r="Z208" s="2">
        <v>0.42708565532188025</v>
      </c>
      <c r="AA208" s="2">
        <v>-62.539334888783507</v>
      </c>
      <c r="AB208" s="2">
        <v>106.3</v>
      </c>
      <c r="AC208" s="2">
        <v>1.2380952380952355</v>
      </c>
      <c r="AD208" s="2">
        <v>57.2</v>
      </c>
      <c r="AE208" s="2">
        <v>38.164251207729485</v>
      </c>
      <c r="AF208" s="2">
        <v>104.904342538725</v>
      </c>
      <c r="AG208" s="2">
        <v>-1.1919749011688119</v>
      </c>
      <c r="AH208" s="2">
        <v>0</v>
      </c>
      <c r="AI208" s="2">
        <v>0</v>
      </c>
      <c r="AJ208" s="2">
        <v>-11.758349890005199</v>
      </c>
      <c r="AK208">
        <v>115.831905938178</v>
      </c>
    </row>
    <row r="209" spans="1:37" x14ac:dyDescent="0.25">
      <c r="A209" s="1">
        <v>43647</v>
      </c>
      <c r="B209" s="2" t="s">
        <v>231</v>
      </c>
      <c r="C209" s="2">
        <v>4.79</v>
      </c>
      <c r="D209" s="2">
        <v>102.83512248830201</v>
      </c>
      <c r="E209" s="2">
        <v>8.9848308051345551</v>
      </c>
      <c r="F209" s="2">
        <v>0.56999999999999995</v>
      </c>
      <c r="G209" s="2">
        <v>0.19</v>
      </c>
      <c r="H209" s="3">
        <v>0.4</v>
      </c>
      <c r="I209" s="2">
        <v>106.95</v>
      </c>
      <c r="J209" s="2">
        <v>-0.70559836598272307</v>
      </c>
      <c r="K209" s="2">
        <v>0.84</v>
      </c>
      <c r="L209" s="2">
        <v>4.54</v>
      </c>
      <c r="M209" s="2">
        <v>8.0600000000000005E-2</v>
      </c>
      <c r="N209" s="2">
        <v>120.24</v>
      </c>
      <c r="O209" s="2">
        <v>0.1037</v>
      </c>
      <c r="P209" s="2">
        <v>53.650002000000001</v>
      </c>
      <c r="Q209" s="2">
        <v>9.4136587323369394E-2</v>
      </c>
      <c r="R209" s="2">
        <v>8.8800000000000008</v>
      </c>
      <c r="S209" s="2">
        <v>0.10436001532424299</v>
      </c>
      <c r="T209" s="2">
        <v>15.03</v>
      </c>
      <c r="U209" s="2">
        <v>7.5285798432505199E-2</v>
      </c>
      <c r="V209" s="2">
        <v>16.989999999999998</v>
      </c>
      <c r="W209" s="2">
        <v>5.5048671933020502E-2</v>
      </c>
      <c r="X209" s="2">
        <v>46.363478705796005</v>
      </c>
      <c r="Y209" s="2">
        <v>974.17267593798385</v>
      </c>
      <c r="Z209" s="2">
        <v>9.0434492323974904</v>
      </c>
      <c r="AA209" s="2">
        <v>-1324.2573077486447</v>
      </c>
      <c r="AB209" s="2">
        <v>104.8</v>
      </c>
      <c r="AC209" s="2">
        <v>-1.4111006585136407</v>
      </c>
      <c r="AD209" s="2">
        <v>49.1</v>
      </c>
      <c r="AE209" s="2">
        <v>-14.160839160839162</v>
      </c>
      <c r="AF209" s="2">
        <v>105.407852144548</v>
      </c>
      <c r="AG209" s="2">
        <v>0.47997022204979717</v>
      </c>
      <c r="AH209" s="2">
        <v>0</v>
      </c>
      <c r="AI209" s="2">
        <v>0</v>
      </c>
      <c r="AJ209" s="2">
        <v>2.7656361645034102</v>
      </c>
      <c r="AK209">
        <v>118.285468064464</v>
      </c>
    </row>
    <row r="210" spans="1:37" x14ac:dyDescent="0.25">
      <c r="A210" s="1">
        <v>43678</v>
      </c>
      <c r="B210" s="2" t="s">
        <v>232</v>
      </c>
      <c r="C210" s="2">
        <v>-1.9</v>
      </c>
      <c r="D210" s="2">
        <v>105.91797412606699</v>
      </c>
      <c r="E210" s="2">
        <v>2.9978586723769194</v>
      </c>
      <c r="F210" s="2">
        <v>0.5</v>
      </c>
      <c r="G210" s="2">
        <v>0.11</v>
      </c>
      <c r="H210" s="3">
        <v>-0.67</v>
      </c>
      <c r="I210" s="2">
        <v>110.62</v>
      </c>
      <c r="J210" s="2">
        <v>3.4315100514259012</v>
      </c>
      <c r="K210" s="2">
        <v>-0.67</v>
      </c>
      <c r="L210" s="2">
        <v>3.74</v>
      </c>
      <c r="M210" s="2">
        <v>-0.1764</v>
      </c>
      <c r="N210" s="2">
        <v>93.07</v>
      </c>
      <c r="O210" s="2">
        <v>-0.22600000000000001</v>
      </c>
      <c r="P210" s="2">
        <v>48.400002000000001</v>
      </c>
      <c r="Q210" s="2">
        <v>-0.10298165131046499</v>
      </c>
      <c r="R210" s="2">
        <v>8.5</v>
      </c>
      <c r="S210" s="2">
        <v>-4.3735393507808001E-2</v>
      </c>
      <c r="T210" s="2">
        <v>13.5</v>
      </c>
      <c r="U210" s="2">
        <v>-0.107358518320499</v>
      </c>
      <c r="V210" s="2">
        <v>16.23</v>
      </c>
      <c r="W210" s="2">
        <v>-4.5763554157340701E-2</v>
      </c>
      <c r="X210" s="2">
        <v>41.888264498726429</v>
      </c>
      <c r="Y210" s="2">
        <v>880.14109070769689</v>
      </c>
      <c r="Z210" s="2">
        <v>-9.8193986528428709</v>
      </c>
      <c r="AA210" s="2">
        <v>1437.881729588375</v>
      </c>
      <c r="AB210" s="2">
        <v>104.4</v>
      </c>
      <c r="AC210" s="2">
        <v>-0.38167938931296896</v>
      </c>
      <c r="AD210" s="2">
        <v>42.8</v>
      </c>
      <c r="AE210" s="2">
        <v>-12.830957230142575</v>
      </c>
      <c r="AF210" s="2">
        <v>105.284476999037</v>
      </c>
      <c r="AG210" s="2">
        <v>-0.11704549803540093</v>
      </c>
      <c r="AH210" s="2">
        <v>0</v>
      </c>
      <c r="AI210" s="2">
        <v>0</v>
      </c>
      <c r="AJ210" s="2">
        <v>-6.6883080979123397</v>
      </c>
      <c r="AK210">
        <v>113.070914987774</v>
      </c>
    </row>
    <row r="211" spans="1:37" x14ac:dyDescent="0.25">
      <c r="A211" s="1">
        <v>43709</v>
      </c>
      <c r="B211" s="2" t="s">
        <v>233</v>
      </c>
      <c r="C211" s="2">
        <v>-2.85</v>
      </c>
      <c r="D211" s="2">
        <v>100.963391136802</v>
      </c>
      <c r="E211" s="2">
        <v>-4.6777546777545869</v>
      </c>
      <c r="F211" s="2">
        <v>0.46</v>
      </c>
      <c r="G211" s="2">
        <v>-0.04</v>
      </c>
      <c r="H211" s="3">
        <v>-0.01</v>
      </c>
      <c r="I211" s="2">
        <v>112.63</v>
      </c>
      <c r="J211" s="2">
        <v>1.8170312782498561</v>
      </c>
      <c r="K211" s="2">
        <v>3.57</v>
      </c>
      <c r="L211" s="2">
        <v>3.83</v>
      </c>
      <c r="M211" s="2">
        <v>2.4899999999999999E-2</v>
      </c>
      <c r="N211" s="2">
        <v>93.08</v>
      </c>
      <c r="O211" s="2">
        <v>1E-4</v>
      </c>
      <c r="P211" s="2">
        <v>46.009998000000003</v>
      </c>
      <c r="Q211" s="2">
        <v>-5.0641134346334001E-2</v>
      </c>
      <c r="R211" s="2">
        <v>7.82</v>
      </c>
      <c r="S211" s="2">
        <v>-8.3381608939051E-2</v>
      </c>
      <c r="T211" s="2">
        <v>12.66</v>
      </c>
      <c r="U211" s="2">
        <v>-6.4242268728353605E-2</v>
      </c>
      <c r="V211" s="2">
        <v>14.35</v>
      </c>
      <c r="W211" s="2">
        <v>-0.12311143932087</v>
      </c>
      <c r="X211" s="2">
        <v>39.733182830053082</v>
      </c>
      <c r="Y211" s="2">
        <v>834.85929273566603</v>
      </c>
      <c r="Z211" s="2">
        <v>-5.715388882371542</v>
      </c>
      <c r="AA211" s="2">
        <v>836.92021701097838</v>
      </c>
      <c r="AB211" s="2">
        <v>105.8</v>
      </c>
      <c r="AC211" s="2">
        <v>1.3409961685823673</v>
      </c>
      <c r="AD211" s="2">
        <v>51.4</v>
      </c>
      <c r="AE211" s="2">
        <v>20.093457943925237</v>
      </c>
      <c r="AF211" s="2">
        <v>105.72980223650001</v>
      </c>
      <c r="AG211" s="2">
        <v>0.42297331017475914</v>
      </c>
      <c r="AH211" s="2">
        <v>0</v>
      </c>
      <c r="AI211" s="2">
        <v>0</v>
      </c>
      <c r="AJ211" s="2">
        <v>3.6488921682395801</v>
      </c>
      <c r="AK211">
        <v>115.184869754747</v>
      </c>
    </row>
    <row r="212" spans="1:37" x14ac:dyDescent="0.25">
      <c r="A212" s="1">
        <v>43739</v>
      </c>
      <c r="B212" s="2" t="s">
        <v>234</v>
      </c>
      <c r="C212" s="2">
        <v>3.58</v>
      </c>
      <c r="D212" s="2">
        <v>106.688687035508</v>
      </c>
      <c r="E212" s="2">
        <v>5.670665212649614</v>
      </c>
      <c r="F212" s="2">
        <v>0.48</v>
      </c>
      <c r="G212" s="2">
        <v>0.1</v>
      </c>
      <c r="H212" s="3">
        <v>0.68</v>
      </c>
      <c r="I212" s="2">
        <v>112.9</v>
      </c>
      <c r="J212" s="2">
        <v>0.23972298677085169</v>
      </c>
      <c r="K212" s="2">
        <v>2.36</v>
      </c>
      <c r="L212" s="2">
        <v>3.62</v>
      </c>
      <c r="M212" s="2">
        <v>-5.5899999999999998E-2</v>
      </c>
      <c r="N212" s="2">
        <v>88.53</v>
      </c>
      <c r="O212" s="2">
        <v>-4.8899999999999999E-2</v>
      </c>
      <c r="P212" s="2">
        <v>47.709999000000003</v>
      </c>
      <c r="Q212" s="2">
        <v>3.6282277869483799E-2</v>
      </c>
      <c r="R212" s="2">
        <v>7.74</v>
      </c>
      <c r="S212" s="2">
        <v>-1.02828669555839E-2</v>
      </c>
      <c r="T212" s="2">
        <v>13.09</v>
      </c>
      <c r="U212" s="2">
        <v>3.3401163205778503E-2</v>
      </c>
      <c r="V212" s="2">
        <v>13.22</v>
      </c>
      <c r="W212" s="2">
        <v>-8.2019107782089901E-2</v>
      </c>
      <c r="X212" s="2">
        <v>41.09105376103355</v>
      </c>
      <c r="Y212" s="2">
        <v>863.39038650465625</v>
      </c>
      <c r="Z212" s="2">
        <v>2.774100663902896</v>
      </c>
      <c r="AA212" s="2">
        <v>-406.21924026988427</v>
      </c>
      <c r="AB212" s="2">
        <f>TREND(AB203:AB211)</f>
        <v>106.19999999999999</v>
      </c>
      <c r="AC212" s="2">
        <v>0.37807183364838515</v>
      </c>
      <c r="AD212" s="2">
        <v>96.4</v>
      </c>
      <c r="AE212" s="2">
        <v>87.548638132295736</v>
      </c>
      <c r="AF212" s="2">
        <v>104.47181513538899</v>
      </c>
      <c r="AG212" s="2">
        <v>-1.1898131600559552</v>
      </c>
      <c r="AH212" s="2">
        <v>0</v>
      </c>
      <c r="AI212" s="2">
        <v>0</v>
      </c>
      <c r="AJ212" s="2">
        <v>-3.7883838141508699</v>
      </c>
      <c r="AK212">
        <v>113.39205971997799</v>
      </c>
    </row>
    <row r="213" spans="1:37" x14ac:dyDescent="0.25">
      <c r="A213" s="1">
        <v>43770</v>
      </c>
      <c r="B213" s="2" t="s">
        <v>235</v>
      </c>
      <c r="C213" s="2">
        <v>1.25</v>
      </c>
      <c r="D213" s="2">
        <v>96.8896229011836</v>
      </c>
      <c r="E213" s="2">
        <v>-9.1847265221879475</v>
      </c>
      <c r="F213" s="2">
        <v>0.38</v>
      </c>
      <c r="G213" s="2">
        <v>0.51</v>
      </c>
      <c r="H213" s="3">
        <v>0.3</v>
      </c>
      <c r="I213" s="2">
        <v>113.51</v>
      </c>
      <c r="J213" s="2">
        <v>0.54030115146146984</v>
      </c>
      <c r="K213" s="2">
        <v>0.95</v>
      </c>
      <c r="L213" s="2">
        <v>3.52</v>
      </c>
      <c r="M213" s="2">
        <v>-2.6700000000000002E-2</v>
      </c>
      <c r="N213" s="2">
        <v>84.98</v>
      </c>
      <c r="O213" s="2">
        <v>-4.0099999999999997E-2</v>
      </c>
      <c r="P213" s="2">
        <v>48.439999</v>
      </c>
      <c r="Q213" s="2">
        <v>1.5184899472746399E-2</v>
      </c>
      <c r="R213" s="2">
        <v>7.42</v>
      </c>
      <c r="S213" s="2">
        <v>-4.2222630422346703E-2</v>
      </c>
      <c r="T213" s="2">
        <v>13.91</v>
      </c>
      <c r="U213" s="2">
        <v>6.0759426013542998E-2</v>
      </c>
      <c r="V213" s="2">
        <v>11.93</v>
      </c>
      <c r="W213" s="2">
        <v>-0.102674598313716</v>
      </c>
      <c r="X213" s="2">
        <v>41.680213557699787</v>
      </c>
      <c r="Y213" s="2">
        <v>875.76959944757289</v>
      </c>
      <c r="Z213" s="2">
        <v>1.09827013477325</v>
      </c>
      <c r="AA213" s="2">
        <v>-160.82273637864986</v>
      </c>
      <c r="AB213" s="2">
        <f>TREND(AB203:AB212)</f>
        <v>106.02545454545454</v>
      </c>
      <c r="AC213" s="2">
        <v>-0.16435541859270444</v>
      </c>
      <c r="AD213" s="2">
        <v>51.390909090909091</v>
      </c>
      <c r="AE213" s="2">
        <v>-46.689928328932481</v>
      </c>
      <c r="AF213" s="2">
        <v>105.75656661811277</v>
      </c>
      <c r="AG213" s="2">
        <v>1.2297589364737456</v>
      </c>
      <c r="AH213" s="2">
        <v>0</v>
      </c>
      <c r="AI213" s="2">
        <v>0</v>
      </c>
      <c r="AJ213" s="2">
        <v>4.9047965666353699</v>
      </c>
      <c r="AK213">
        <v>117.207031633884</v>
      </c>
    </row>
    <row r="214" spans="1:37" x14ac:dyDescent="0.25">
      <c r="AK214">
        <v>120.072287805285</v>
      </c>
    </row>
    <row r="215" spans="1:37" x14ac:dyDescent="0.25">
      <c r="AK215">
        <v>113.39205971997799</v>
      </c>
    </row>
    <row r="216" spans="1:37" x14ac:dyDescent="0.25">
      <c r="AK216">
        <v>117.207031633884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C626D-87EA-4F5D-A330-D1407359B059}">
  <dimension ref="A1"/>
  <sheetViews>
    <sheetView workbookViewId="0"/>
  </sheetViews>
  <sheetFormatPr defaultRowHeight="15" x14ac:dyDescent="0.25"/>
  <sheetData>
    <row r="1" spans="1:1" x14ac:dyDescent="0.25">
      <c r="A1" s="6" t="s">
        <v>249</v>
      </c>
    </row>
  </sheetData>
  <hyperlinks>
    <hyperlink ref="A1" r:id="rId1" xr:uid="{B978686B-C1AB-41C4-9890-E49F9057C086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7481-A818-4B97-A577-3FDD5062A9D7}">
  <dimension ref="A1:Q128"/>
  <sheetViews>
    <sheetView tabSelected="1" topLeftCell="G1" workbookViewId="0">
      <selection activeCell="H3" sqref="H3"/>
    </sheetView>
  </sheetViews>
  <sheetFormatPr defaultRowHeight="15" x14ac:dyDescent="0.25"/>
  <cols>
    <col min="1" max="1" width="9.140625" style="7"/>
    <col min="2" max="2" width="19" style="7" bestFit="1" customWidth="1"/>
    <col min="3" max="3" width="19.5703125" style="7" bestFit="1" customWidth="1"/>
    <col min="4" max="5" width="19.5703125" style="7" customWidth="1"/>
    <col min="6" max="6" width="20.28515625" style="7" bestFit="1" customWidth="1"/>
    <col min="7" max="7" width="41" style="7" bestFit="1" customWidth="1"/>
    <col min="8" max="8" width="41" style="7" customWidth="1"/>
    <col min="9" max="9" width="23" style="7" bestFit="1" customWidth="1"/>
    <col min="10" max="10" width="46.28515625" style="7" bestFit="1" customWidth="1"/>
    <col min="11" max="11" width="46.28515625" style="7" customWidth="1"/>
    <col min="12" max="12" width="30.85546875" style="7" bestFit="1" customWidth="1"/>
    <col min="13" max="13" width="53.42578125" style="7" bestFit="1" customWidth="1"/>
    <col min="14" max="14" width="19.28515625" style="7" bestFit="1" customWidth="1"/>
    <col min="15" max="15" width="12.85546875" style="7" bestFit="1" customWidth="1"/>
    <col min="16" max="16" width="13.140625" style="7" bestFit="1" customWidth="1"/>
    <col min="17" max="17" width="45.140625" style="7" bestFit="1" customWidth="1"/>
    <col min="18" max="16384" width="9.140625" style="7"/>
  </cols>
  <sheetData>
    <row r="1" spans="1:17" x14ac:dyDescent="0.25">
      <c r="A1" s="7" t="s">
        <v>0</v>
      </c>
      <c r="B1" s="7" t="s">
        <v>1</v>
      </c>
      <c r="C1" s="7" t="s">
        <v>252</v>
      </c>
      <c r="D1" s="7" t="s">
        <v>253</v>
      </c>
      <c r="E1" s="7" t="s">
        <v>254</v>
      </c>
      <c r="F1" s="7" t="s">
        <v>2</v>
      </c>
      <c r="G1" s="7" t="s">
        <v>255</v>
      </c>
      <c r="H1" s="7" t="s">
        <v>257</v>
      </c>
      <c r="I1" s="7" t="s">
        <v>4</v>
      </c>
      <c r="J1" s="7" t="s">
        <v>5</v>
      </c>
      <c r="K1" s="7" t="s">
        <v>256</v>
      </c>
      <c r="L1" s="7" t="s">
        <v>6</v>
      </c>
      <c r="M1" s="7" t="s">
        <v>9</v>
      </c>
      <c r="N1" s="7" t="s">
        <v>251</v>
      </c>
      <c r="O1" s="7" t="s">
        <v>11</v>
      </c>
      <c r="P1" s="7" t="s">
        <v>12</v>
      </c>
      <c r="Q1" s="7" t="s">
        <v>250</v>
      </c>
    </row>
    <row r="2" spans="1:17" x14ac:dyDescent="0.25">
      <c r="A2" s="1">
        <v>40179</v>
      </c>
      <c r="B2" s="8">
        <v>288972.79999999999</v>
      </c>
      <c r="C2" s="8">
        <f>B2*1000000</f>
        <v>288972800000</v>
      </c>
      <c r="D2" s="8">
        <v>3040.22</v>
      </c>
      <c r="E2" s="8">
        <f>(C2/D2)*100</f>
        <v>9504996348.9484329</v>
      </c>
      <c r="F2" s="9">
        <v>-1.8605184104888827E-2</v>
      </c>
      <c r="G2" s="13">
        <v>0.66</v>
      </c>
      <c r="H2" s="13">
        <f>((G2-Planilha1!F94)/Planilha1!F94)*100</f>
        <v>-9.5890410958904049</v>
      </c>
      <c r="I2" s="12">
        <v>0.75</v>
      </c>
      <c r="J2" s="14">
        <v>79.59</v>
      </c>
      <c r="K2" s="14">
        <f>((J2-Planilha1!I94)/Planilha1!I94)*100</f>
        <v>-0.35056967572305137</v>
      </c>
      <c r="L2" s="9">
        <v>-4.6500000000000004</v>
      </c>
      <c r="M2" s="9">
        <v>125.72</v>
      </c>
      <c r="N2" s="10">
        <v>0.19650000000000001</v>
      </c>
      <c r="O2" s="9">
        <v>56.970001000000003</v>
      </c>
      <c r="P2" s="2">
        <v>3.1366610062910402E-2</v>
      </c>
      <c r="Q2" s="11">
        <v>0</v>
      </c>
    </row>
    <row r="3" spans="1:17" x14ac:dyDescent="0.25">
      <c r="A3" s="1">
        <v>40210</v>
      </c>
      <c r="B3" s="8">
        <v>285723.2</v>
      </c>
      <c r="C3" s="8">
        <f t="shared" ref="C3:C66" si="0">B3*1000000</f>
        <v>285723200000</v>
      </c>
      <c r="D3" s="8">
        <v>3063.93</v>
      </c>
      <c r="E3" s="8">
        <f t="shared" ref="E3:E66" si="1">(C3/D3)*100</f>
        <v>9325382760.0500011</v>
      </c>
      <c r="F3" s="9">
        <f>(E3-E2)/E2</f>
        <v>-1.889675517006411E-2</v>
      </c>
      <c r="G3" s="13">
        <v>0.59</v>
      </c>
      <c r="H3" s="13">
        <f>((G3-G2)/G2)*100</f>
        <v>-10.606060606060614</v>
      </c>
      <c r="I3" s="12">
        <v>0.78</v>
      </c>
      <c r="J3" s="15">
        <v>81.53</v>
      </c>
      <c r="K3" s="15">
        <f>((J3-J2)/J2)*100</f>
        <v>2.4374921472546776</v>
      </c>
      <c r="L3" s="9">
        <v>1.68</v>
      </c>
      <c r="M3" s="9">
        <v>127.49</v>
      </c>
      <c r="N3" s="10">
        <v>1.41E-2</v>
      </c>
      <c r="O3" s="9">
        <v>58.75</v>
      </c>
      <c r="P3" s="2">
        <v>-2.1594930053243599E-2</v>
      </c>
      <c r="Q3" s="11">
        <v>0</v>
      </c>
    </row>
    <row r="4" spans="1:17" x14ac:dyDescent="0.25">
      <c r="A4" s="1">
        <v>40238</v>
      </c>
      <c r="B4" s="8">
        <v>311651.59999999998</v>
      </c>
      <c r="C4" s="8">
        <f t="shared" si="0"/>
        <v>311651600000</v>
      </c>
      <c r="D4" s="8">
        <v>3079.86</v>
      </c>
      <c r="E4" s="8">
        <f t="shared" si="1"/>
        <v>10119018396.940119</v>
      </c>
      <c r="F4" s="9">
        <f t="shared" ref="F4:F67" si="2">(E4-E3)/E3</f>
        <v>8.5104886020341997E-2</v>
      </c>
      <c r="G4" s="13">
        <v>0.76</v>
      </c>
      <c r="H4" s="13">
        <f t="shared" ref="H4:H67" si="3">((G4-G3)/G3)*100</f>
        <v>28.813559322033903</v>
      </c>
      <c r="I4" s="12">
        <v>0.52</v>
      </c>
      <c r="J4" s="15">
        <v>78.75</v>
      </c>
      <c r="K4" s="15">
        <f t="shared" ref="K4:K67" si="4">((J4-J3)/J3)*100</f>
        <v>-3.4097878081687738</v>
      </c>
      <c r="L4" s="9">
        <v>5.82</v>
      </c>
      <c r="M4" s="9">
        <v>139.69</v>
      </c>
      <c r="N4" s="10">
        <v>9.5699999999999993E-2</v>
      </c>
      <c r="O4" s="9">
        <v>55.240001999999997</v>
      </c>
      <c r="P4" s="2">
        <v>1.1444521124035E-2</v>
      </c>
      <c r="Q4" s="11">
        <v>0</v>
      </c>
    </row>
    <row r="5" spans="1:17" x14ac:dyDescent="0.25">
      <c r="A5" s="1">
        <v>40269</v>
      </c>
      <c r="B5" s="8">
        <v>307083.5</v>
      </c>
      <c r="C5" s="8">
        <f t="shared" si="0"/>
        <v>307083500000</v>
      </c>
      <c r="D5" s="8">
        <v>3097.42</v>
      </c>
      <c r="E5" s="8">
        <f t="shared" si="1"/>
        <v>9914170503.1929798</v>
      </c>
      <c r="F5" s="9">
        <f t="shared" si="2"/>
        <v>-2.0243850313493131E-2</v>
      </c>
      <c r="G5" s="13">
        <v>0.67</v>
      </c>
      <c r="H5" s="13">
        <f t="shared" si="3"/>
        <v>-11.84210526315789</v>
      </c>
      <c r="I5" s="12">
        <v>0.56999999999999995</v>
      </c>
      <c r="J5" s="15">
        <v>77.180000000000007</v>
      </c>
      <c r="K5" s="15">
        <f t="shared" si="4"/>
        <v>-1.993650793650785</v>
      </c>
      <c r="L5" s="9">
        <v>-4.04</v>
      </c>
      <c r="M5" s="9">
        <v>172.47</v>
      </c>
      <c r="N5" s="10">
        <v>0.23469999999999999</v>
      </c>
      <c r="O5" s="9">
        <v>0</v>
      </c>
      <c r="P5" s="2">
        <v>0.124539725101508</v>
      </c>
      <c r="Q5" s="11">
        <v>0</v>
      </c>
    </row>
    <row r="6" spans="1:17" x14ac:dyDescent="0.25">
      <c r="A6" s="1">
        <v>40299</v>
      </c>
      <c r="B6" s="8">
        <v>315988.40000000002</v>
      </c>
      <c r="C6" s="8">
        <f t="shared" si="0"/>
        <v>315988400000</v>
      </c>
      <c r="D6" s="8">
        <v>3110.74</v>
      </c>
      <c r="E6" s="8">
        <f t="shared" si="1"/>
        <v>10157981702.103037</v>
      </c>
      <c r="F6" s="9">
        <f t="shared" si="2"/>
        <v>2.4592193449924499E-2</v>
      </c>
      <c r="G6" s="13">
        <v>0.75</v>
      </c>
      <c r="H6" s="13">
        <f t="shared" si="3"/>
        <v>11.94029850746268</v>
      </c>
      <c r="I6" s="12">
        <v>0.43</v>
      </c>
      <c r="J6" s="15">
        <v>77.66</v>
      </c>
      <c r="K6" s="15">
        <f t="shared" si="4"/>
        <v>0.62192277792172812</v>
      </c>
      <c r="L6" s="9">
        <v>-6.64</v>
      </c>
      <c r="M6" s="9">
        <v>161.35</v>
      </c>
      <c r="N6" s="10">
        <v>-6.4500000000000002E-2</v>
      </c>
      <c r="O6" s="9">
        <v>51.220001000000003</v>
      </c>
      <c r="P6" s="2">
        <v>-0.110319168216099</v>
      </c>
      <c r="Q6" s="11">
        <v>0</v>
      </c>
    </row>
    <row r="7" spans="1:17" x14ac:dyDescent="0.25">
      <c r="A7" s="1">
        <v>40330</v>
      </c>
      <c r="B7" s="8">
        <v>321023.2</v>
      </c>
      <c r="C7" s="8">
        <f t="shared" si="0"/>
        <v>321023200000</v>
      </c>
      <c r="D7" s="8">
        <v>3110.74</v>
      </c>
      <c r="E7" s="8">
        <f t="shared" si="1"/>
        <v>10319833865.896862</v>
      </c>
      <c r="F7" s="9">
        <f t="shared" si="2"/>
        <v>1.5933496292902007E-2</v>
      </c>
      <c r="G7" s="13">
        <v>0.79</v>
      </c>
      <c r="H7" s="13">
        <f t="shared" si="3"/>
        <v>5.3333333333333375</v>
      </c>
      <c r="I7" s="12">
        <v>0</v>
      </c>
      <c r="J7" s="15">
        <v>76.400000000000006</v>
      </c>
      <c r="K7" s="15">
        <f t="shared" si="4"/>
        <v>-1.6224568632500527</v>
      </c>
      <c r="L7" s="9">
        <v>-3.34</v>
      </c>
      <c r="M7" s="9">
        <v>143.63</v>
      </c>
      <c r="N7" s="10">
        <v>-0.10979999999999999</v>
      </c>
      <c r="O7" s="9">
        <v>49.77</v>
      </c>
      <c r="P7" s="2">
        <v>-5.5271530920846697E-2</v>
      </c>
      <c r="Q7" s="11">
        <v>0</v>
      </c>
    </row>
    <row r="8" spans="1:17" x14ac:dyDescent="0.25">
      <c r="A8" s="1">
        <v>40360</v>
      </c>
      <c r="B8" s="8">
        <v>332454.2</v>
      </c>
      <c r="C8" s="8">
        <f t="shared" si="0"/>
        <v>332454200000</v>
      </c>
      <c r="D8" s="8">
        <v>3111.05</v>
      </c>
      <c r="E8" s="8">
        <f t="shared" si="1"/>
        <v>10686237765.384678</v>
      </c>
      <c r="F8" s="9">
        <f t="shared" si="2"/>
        <v>3.5504825392455377E-2</v>
      </c>
      <c r="G8" s="13">
        <v>0.86</v>
      </c>
      <c r="H8" s="13">
        <f t="shared" si="3"/>
        <v>8.86075949367088</v>
      </c>
      <c r="I8" s="12">
        <v>0.01</v>
      </c>
      <c r="J8" s="15">
        <v>76.44</v>
      </c>
      <c r="K8" s="15">
        <f t="shared" si="4"/>
        <v>5.2356020942397954E-2</v>
      </c>
      <c r="L8" s="9">
        <v>10.8</v>
      </c>
      <c r="M8" s="9">
        <v>126.36</v>
      </c>
      <c r="N8" s="10">
        <v>-0.1202</v>
      </c>
      <c r="O8" s="9">
        <v>51.689999</v>
      </c>
      <c r="P8" s="2">
        <v>-0.10963962729613599</v>
      </c>
      <c r="Q8" s="11">
        <v>1</v>
      </c>
    </row>
    <row r="9" spans="1:17" x14ac:dyDescent="0.25">
      <c r="A9" s="1">
        <v>40391</v>
      </c>
      <c r="B9" s="8">
        <v>334225.59999999998</v>
      </c>
      <c r="C9" s="8">
        <f t="shared" si="0"/>
        <v>334225600000</v>
      </c>
      <c r="D9" s="8">
        <v>3112.29</v>
      </c>
      <c r="E9" s="8">
        <f t="shared" si="1"/>
        <v>10738896439.599136</v>
      </c>
      <c r="F9" s="9">
        <f t="shared" si="2"/>
        <v>4.9277093932003566E-3</v>
      </c>
      <c r="G9" s="13">
        <v>0.89</v>
      </c>
      <c r="H9" s="13">
        <f t="shared" si="3"/>
        <v>3.4883720930232593</v>
      </c>
      <c r="I9" s="12">
        <v>0.04</v>
      </c>
      <c r="J9" s="15">
        <v>76.819999999999993</v>
      </c>
      <c r="K9" s="15">
        <f t="shared" si="4"/>
        <v>0.49712192569334829</v>
      </c>
      <c r="L9" s="9">
        <v>-3.51</v>
      </c>
      <c r="M9" s="9">
        <v>145.34</v>
      </c>
      <c r="N9" s="10">
        <v>0.1502</v>
      </c>
      <c r="O9" s="9">
        <v>50.200001</v>
      </c>
      <c r="P9" s="2">
        <v>0.142020556873833</v>
      </c>
      <c r="Q9" s="11">
        <v>0</v>
      </c>
    </row>
    <row r="10" spans="1:17" x14ac:dyDescent="0.25">
      <c r="A10" s="1">
        <v>40422</v>
      </c>
      <c r="B10" s="8">
        <v>331255.90000000002</v>
      </c>
      <c r="C10" s="8">
        <f t="shared" si="0"/>
        <v>331255900000</v>
      </c>
      <c r="D10" s="8">
        <v>3126.29</v>
      </c>
      <c r="E10" s="8">
        <f t="shared" si="1"/>
        <v>10595814847.630899</v>
      </c>
      <c r="F10" s="9">
        <f t="shared" si="2"/>
        <v>-1.3323677416296781E-2</v>
      </c>
      <c r="G10" s="13">
        <v>0.85</v>
      </c>
      <c r="H10" s="13">
        <f t="shared" si="3"/>
        <v>-4.494382022471914</v>
      </c>
      <c r="I10" s="12">
        <v>0.45</v>
      </c>
      <c r="J10" s="15">
        <v>75.569999999999993</v>
      </c>
      <c r="K10" s="15">
        <f t="shared" si="4"/>
        <v>-1.6271804217651655</v>
      </c>
      <c r="L10" s="9">
        <v>6.58</v>
      </c>
      <c r="M10" s="9">
        <v>140.63</v>
      </c>
      <c r="N10" s="10">
        <v>-3.2399999999999998E-2</v>
      </c>
      <c r="O10" s="9">
        <v>45.07</v>
      </c>
      <c r="P10" s="2">
        <v>-2.68768690356803E-2</v>
      </c>
      <c r="Q10" s="11">
        <v>0</v>
      </c>
    </row>
    <row r="11" spans="1:17" x14ac:dyDescent="0.25">
      <c r="A11" s="1">
        <v>40452</v>
      </c>
      <c r="B11" s="8">
        <v>344963.8</v>
      </c>
      <c r="C11" s="8">
        <f t="shared" si="0"/>
        <v>344963800000</v>
      </c>
      <c r="D11" s="8">
        <v>3149.74</v>
      </c>
      <c r="E11" s="8">
        <f t="shared" si="1"/>
        <v>10952135731.838184</v>
      </c>
      <c r="F11" s="9">
        <f t="shared" si="2"/>
        <v>3.3628455133580794E-2</v>
      </c>
      <c r="G11" s="13">
        <v>0.81</v>
      </c>
      <c r="H11" s="13">
        <f t="shared" si="3"/>
        <v>-4.7058823529411677</v>
      </c>
      <c r="I11" s="12">
        <v>0.75</v>
      </c>
      <c r="J11" s="15">
        <v>75.180000000000007</v>
      </c>
      <c r="K11" s="15">
        <f t="shared" si="4"/>
        <v>-0.51607780865420982</v>
      </c>
      <c r="L11" s="9">
        <v>1.79</v>
      </c>
      <c r="M11" s="9">
        <v>148.47999999999999</v>
      </c>
      <c r="N11" s="10">
        <v>5.5800000000000002E-2</v>
      </c>
      <c r="O11" s="9">
        <v>41.369999</v>
      </c>
      <c r="P11" s="2">
        <v>7.0820841294908704E-2</v>
      </c>
      <c r="Q11" s="11">
        <v>0</v>
      </c>
    </row>
    <row r="12" spans="1:17" x14ac:dyDescent="0.25">
      <c r="A12" s="1">
        <v>40483</v>
      </c>
      <c r="B12" s="8">
        <v>356707.5</v>
      </c>
      <c r="C12" s="8">
        <f t="shared" si="0"/>
        <v>356707500000</v>
      </c>
      <c r="D12" s="8">
        <v>3175.88</v>
      </c>
      <c r="E12" s="8">
        <f t="shared" si="1"/>
        <v>11231768832.575537</v>
      </c>
      <c r="F12" s="9">
        <f t="shared" si="2"/>
        <v>2.5532289553758053E-2</v>
      </c>
      <c r="G12" s="13">
        <v>0.81</v>
      </c>
      <c r="H12" s="13">
        <f t="shared" si="3"/>
        <v>0</v>
      </c>
      <c r="I12" s="12">
        <v>0.83</v>
      </c>
      <c r="J12" s="15">
        <v>75.739999999999995</v>
      </c>
      <c r="K12" s="15">
        <f t="shared" si="4"/>
        <v>0.74487895716944397</v>
      </c>
      <c r="L12" s="9">
        <v>-4.2</v>
      </c>
      <c r="M12" s="9">
        <v>156.1</v>
      </c>
      <c r="N12" s="10">
        <v>5.1299999999999998E-2</v>
      </c>
      <c r="O12" s="9">
        <v>43.299999</v>
      </c>
      <c r="P12" s="2">
        <v>3.7179003932972701E-2</v>
      </c>
      <c r="Q12" s="11">
        <v>0</v>
      </c>
    </row>
    <row r="13" spans="1:17" x14ac:dyDescent="0.25">
      <c r="A13" s="1">
        <v>40513</v>
      </c>
      <c r="B13" s="8">
        <v>355797.4</v>
      </c>
      <c r="C13" s="8">
        <f t="shared" si="0"/>
        <v>355797400000</v>
      </c>
      <c r="D13" s="8">
        <v>3195.89</v>
      </c>
      <c r="E13" s="8">
        <f t="shared" si="1"/>
        <v>11132967655.332317</v>
      </c>
      <c r="F13" s="9">
        <f t="shared" si="2"/>
        <v>-8.7965821515722433E-3</v>
      </c>
      <c r="G13" s="13">
        <v>0.93</v>
      </c>
      <c r="H13" s="13">
        <f t="shared" si="3"/>
        <v>14.814814814814813</v>
      </c>
      <c r="I13" s="12">
        <v>0.63</v>
      </c>
      <c r="J13" s="15">
        <v>73.739999999999995</v>
      </c>
      <c r="K13" s="15">
        <f t="shared" si="4"/>
        <v>-2.6406126221283341</v>
      </c>
      <c r="L13" s="9">
        <v>2.36</v>
      </c>
      <c r="M13" s="9">
        <v>163.1</v>
      </c>
      <c r="N13" s="10">
        <v>4.48E-2</v>
      </c>
      <c r="O13" s="9">
        <v>41.900002000000001</v>
      </c>
      <c r="P13" s="2">
        <v>9.0827147393117494E-3</v>
      </c>
      <c r="Q13" s="11">
        <v>0</v>
      </c>
    </row>
    <row r="14" spans="1:17" x14ac:dyDescent="0.25">
      <c r="A14" s="1">
        <v>40544</v>
      </c>
      <c r="B14" s="8">
        <v>333255.59999999998</v>
      </c>
      <c r="C14" s="8">
        <f t="shared" si="0"/>
        <v>333255600000</v>
      </c>
      <c r="D14" s="8">
        <v>3222.42</v>
      </c>
      <c r="E14" s="8">
        <f t="shared" si="1"/>
        <v>10341780401.065039</v>
      </c>
      <c r="F14" s="9">
        <f t="shared" si="2"/>
        <v>-7.1067057658101299E-2</v>
      </c>
      <c r="G14" s="13">
        <v>0.86</v>
      </c>
      <c r="H14" s="13">
        <f t="shared" si="3"/>
        <v>-7.5268817204301133</v>
      </c>
      <c r="I14" s="12">
        <v>0.83</v>
      </c>
      <c r="J14" s="15">
        <v>73.19</v>
      </c>
      <c r="K14" s="15">
        <f t="shared" si="4"/>
        <v>-0.74586384594520916</v>
      </c>
      <c r="L14" s="9">
        <v>-3.94</v>
      </c>
      <c r="M14" s="9">
        <v>179.18</v>
      </c>
      <c r="N14" s="10">
        <v>9.8599999999999993E-2</v>
      </c>
      <c r="O14" s="9">
        <v>40.900002000000001</v>
      </c>
      <c r="P14" s="2">
        <v>2.97519406002958E-2</v>
      </c>
      <c r="Q14" s="11">
        <v>1</v>
      </c>
    </row>
    <row r="15" spans="1:17" x14ac:dyDescent="0.25">
      <c r="A15" s="1">
        <v>40575</v>
      </c>
      <c r="B15" s="8">
        <v>334982</v>
      </c>
      <c r="C15" s="8">
        <f t="shared" si="0"/>
        <v>334982000000</v>
      </c>
      <c r="D15" s="8">
        <v>3248.2</v>
      </c>
      <c r="E15" s="8">
        <f t="shared" si="1"/>
        <v>10312850193.953575</v>
      </c>
      <c r="F15" s="9">
        <f t="shared" si="2"/>
        <v>-2.7974106961780195E-3</v>
      </c>
      <c r="G15" s="13">
        <v>0.84</v>
      </c>
      <c r="H15" s="13">
        <f t="shared" si="3"/>
        <v>-2.3255813953488391</v>
      </c>
      <c r="I15" s="12">
        <v>0.8</v>
      </c>
      <c r="J15" s="15">
        <v>74.67</v>
      </c>
      <c r="K15" s="15">
        <f t="shared" si="4"/>
        <v>2.0221341713348875</v>
      </c>
      <c r="L15" s="9">
        <v>1.22</v>
      </c>
      <c r="M15" s="9">
        <v>187.18</v>
      </c>
      <c r="N15" s="10">
        <v>4.4600000000000001E-2</v>
      </c>
      <c r="O15" s="9">
        <v>45.599997999999999</v>
      </c>
      <c r="P15" s="2">
        <v>3.0766321978866001E-2</v>
      </c>
      <c r="Q15" s="11">
        <v>0</v>
      </c>
    </row>
    <row r="16" spans="1:17" x14ac:dyDescent="0.25">
      <c r="A16" s="1">
        <v>40603</v>
      </c>
      <c r="B16" s="8">
        <v>347879.6</v>
      </c>
      <c r="C16" s="8">
        <f t="shared" si="0"/>
        <v>347879600000</v>
      </c>
      <c r="D16" s="8">
        <v>3273.86</v>
      </c>
      <c r="E16" s="8">
        <f t="shared" si="1"/>
        <v>10625976675.850525</v>
      </c>
      <c r="F16" s="9">
        <f t="shared" si="2"/>
        <v>3.0362748998384155E-2</v>
      </c>
      <c r="G16" s="13">
        <v>0.92</v>
      </c>
      <c r="H16" s="13">
        <f t="shared" si="3"/>
        <v>9.5238095238095326</v>
      </c>
      <c r="I16" s="12">
        <v>0.79</v>
      </c>
      <c r="J16" s="15">
        <v>74.77</v>
      </c>
      <c r="K16" s="15">
        <f t="shared" si="4"/>
        <v>0.13392259274138787</v>
      </c>
      <c r="L16" s="9">
        <v>1.79</v>
      </c>
      <c r="M16" s="9">
        <v>169.36</v>
      </c>
      <c r="N16" s="10">
        <v>-9.5200000000000007E-2</v>
      </c>
      <c r="O16" s="9">
        <v>44.049999</v>
      </c>
      <c r="P16" s="2">
        <v>-6.1603788277529603E-2</v>
      </c>
      <c r="Q16" s="11">
        <v>0</v>
      </c>
    </row>
    <row r="17" spans="1:17" x14ac:dyDescent="0.25">
      <c r="A17" s="1">
        <v>40634</v>
      </c>
      <c r="B17" s="8">
        <v>349049.3</v>
      </c>
      <c r="C17" s="8">
        <f t="shared" si="0"/>
        <v>349049300000</v>
      </c>
      <c r="D17" s="8">
        <v>3299.07</v>
      </c>
      <c r="E17" s="8">
        <f t="shared" si="1"/>
        <v>10580233217.240009</v>
      </c>
      <c r="F17" s="9">
        <f t="shared" si="2"/>
        <v>-4.3048709785403509E-3</v>
      </c>
      <c r="G17" s="13">
        <v>0.84</v>
      </c>
      <c r="H17" s="13">
        <f t="shared" si="3"/>
        <v>-8.6956521739130501</v>
      </c>
      <c r="I17" s="12">
        <v>0.77</v>
      </c>
      <c r="J17" s="15">
        <v>72.209999999999994</v>
      </c>
      <c r="K17" s="15">
        <f t="shared" si="4"/>
        <v>-3.4238330881369565</v>
      </c>
      <c r="L17" s="9">
        <v>-3.58</v>
      </c>
      <c r="M17" s="9">
        <v>179.33</v>
      </c>
      <c r="N17" s="10">
        <v>5.8900000000000001E-2</v>
      </c>
      <c r="O17" s="9">
        <v>44.009998000000003</v>
      </c>
      <c r="P17" s="2">
        <v>0</v>
      </c>
      <c r="Q17" s="11">
        <v>0</v>
      </c>
    </row>
    <row r="18" spans="1:17" x14ac:dyDescent="0.25">
      <c r="A18" s="1">
        <v>40664</v>
      </c>
      <c r="B18" s="8">
        <v>366256.2</v>
      </c>
      <c r="C18" s="8">
        <f t="shared" si="0"/>
        <v>366256200000</v>
      </c>
      <c r="D18" s="8">
        <v>3314.58</v>
      </c>
      <c r="E18" s="8">
        <f t="shared" si="1"/>
        <v>11049852469.996199</v>
      </c>
      <c r="F18" s="9">
        <f t="shared" si="2"/>
        <v>4.4386474580821726E-2</v>
      </c>
      <c r="G18" s="13">
        <v>0.99</v>
      </c>
      <c r="H18" s="13">
        <f t="shared" si="3"/>
        <v>17.857142857142861</v>
      </c>
      <c r="I18" s="12">
        <v>0.47</v>
      </c>
      <c r="J18" s="15">
        <v>73.42</v>
      </c>
      <c r="K18" s="15">
        <f t="shared" si="4"/>
        <v>1.6756681900013961</v>
      </c>
      <c r="L18" s="9">
        <v>-2.29</v>
      </c>
      <c r="M18" s="9">
        <v>177.05</v>
      </c>
      <c r="N18" s="10">
        <v>-1.2699999999999999E-2</v>
      </c>
      <c r="O18" s="9">
        <v>43.200001</v>
      </c>
      <c r="P18" s="2">
        <v>0</v>
      </c>
      <c r="Q18" s="11">
        <v>0</v>
      </c>
    </row>
    <row r="19" spans="1:17" x14ac:dyDescent="0.25">
      <c r="A19" s="1">
        <v>40695</v>
      </c>
      <c r="B19" s="8">
        <v>370951.2</v>
      </c>
      <c r="C19" s="8">
        <f t="shared" si="0"/>
        <v>370951200000</v>
      </c>
      <c r="D19" s="8">
        <v>3319.55</v>
      </c>
      <c r="E19" s="8">
        <f t="shared" si="1"/>
        <v>11174743564.639784</v>
      </c>
      <c r="F19" s="9">
        <f t="shared" si="2"/>
        <v>1.1302512407536982E-2</v>
      </c>
      <c r="G19" s="13">
        <v>0.96</v>
      </c>
      <c r="H19" s="13">
        <f t="shared" si="3"/>
        <v>-3.0303030303030329</v>
      </c>
      <c r="I19" s="12">
        <v>0.15</v>
      </c>
      <c r="J19" s="15">
        <v>72.38</v>
      </c>
      <c r="K19" s="15">
        <f t="shared" si="4"/>
        <v>-1.4165077635521741</v>
      </c>
      <c r="L19" s="9">
        <v>-3.43</v>
      </c>
      <c r="M19" s="9">
        <v>170.88</v>
      </c>
      <c r="N19" s="10">
        <v>-3.4799999999999998E-2</v>
      </c>
      <c r="O19" s="9">
        <v>37</v>
      </c>
      <c r="P19" s="2">
        <v>-2.8717707424539801E-2</v>
      </c>
      <c r="Q19" s="11">
        <v>0</v>
      </c>
    </row>
    <row r="20" spans="1:17" x14ac:dyDescent="0.25">
      <c r="A20" s="1">
        <v>40725</v>
      </c>
      <c r="B20" s="8">
        <v>373143.3</v>
      </c>
      <c r="C20" s="8">
        <f t="shared" si="0"/>
        <v>373143300000</v>
      </c>
      <c r="D20" s="8">
        <v>3324.86</v>
      </c>
      <c r="E20" s="8">
        <f t="shared" si="1"/>
        <v>11222827427.320248</v>
      </c>
      <c r="F20" s="9">
        <f t="shared" si="2"/>
        <v>4.3029052436259433E-3</v>
      </c>
      <c r="G20" s="13">
        <v>0.97</v>
      </c>
      <c r="H20" s="13">
        <f t="shared" si="3"/>
        <v>1.0416666666666676</v>
      </c>
      <c r="I20" s="12">
        <v>0.16</v>
      </c>
      <c r="J20" s="15">
        <v>71.760000000000005</v>
      </c>
      <c r="K20" s="15">
        <f t="shared" si="4"/>
        <v>-0.85659021829233262</v>
      </c>
      <c r="L20" s="9">
        <v>-5.74</v>
      </c>
      <c r="M20" s="9">
        <v>172.98</v>
      </c>
      <c r="N20" s="10">
        <v>1.23E-2</v>
      </c>
      <c r="O20" s="9">
        <v>40.240001999999997</v>
      </c>
      <c r="P20" s="2">
        <v>3.7851926991383102E-2</v>
      </c>
      <c r="Q20" s="11">
        <v>0</v>
      </c>
    </row>
    <row r="21" spans="1:17" x14ac:dyDescent="0.25">
      <c r="A21" s="1">
        <v>40756</v>
      </c>
      <c r="B21" s="8">
        <v>376769.3</v>
      </c>
      <c r="C21" s="8">
        <f t="shared" si="0"/>
        <v>376769300000</v>
      </c>
      <c r="D21" s="8">
        <v>3337.16</v>
      </c>
      <c r="E21" s="8">
        <f t="shared" si="1"/>
        <v>11290117944.5996</v>
      </c>
      <c r="F21" s="9">
        <f t="shared" si="2"/>
        <v>5.9958613562517919E-3</v>
      </c>
      <c r="G21" s="13">
        <v>1.07</v>
      </c>
      <c r="H21" s="13">
        <f t="shared" si="3"/>
        <v>10.309278350515473</v>
      </c>
      <c r="I21" s="12">
        <v>0.37</v>
      </c>
      <c r="J21" s="15">
        <v>73.430000000000007</v>
      </c>
      <c r="K21" s="15">
        <f t="shared" si="4"/>
        <v>2.3272017837235253</v>
      </c>
      <c r="L21" s="9">
        <v>-3.96</v>
      </c>
      <c r="M21" s="9">
        <v>177.5</v>
      </c>
      <c r="N21" s="10">
        <v>2.6100000000000002E-2</v>
      </c>
      <c r="O21" s="9">
        <v>37.389999000000003</v>
      </c>
      <c r="P21" s="2">
        <v>-2.9249273243844E-2</v>
      </c>
      <c r="Q21" s="11">
        <v>0</v>
      </c>
    </row>
    <row r="22" spans="1:17" x14ac:dyDescent="0.25">
      <c r="A22" s="1">
        <v>40787</v>
      </c>
      <c r="B22" s="8">
        <v>361724.6</v>
      </c>
      <c r="C22" s="8">
        <f t="shared" si="0"/>
        <v>361724600000</v>
      </c>
      <c r="D22" s="8">
        <v>3354.85</v>
      </c>
      <c r="E22" s="8">
        <f t="shared" si="1"/>
        <v>10782139290.877386</v>
      </c>
      <c r="F22" s="9">
        <f t="shared" si="2"/>
        <v>-4.499321054171937E-2</v>
      </c>
      <c r="G22" s="13">
        <v>0.94</v>
      </c>
      <c r="H22" s="13">
        <f t="shared" si="3"/>
        <v>-12.149532710280383</v>
      </c>
      <c r="I22" s="12">
        <v>0.53</v>
      </c>
      <c r="J22" s="15">
        <v>78.12</v>
      </c>
      <c r="K22" s="15">
        <f t="shared" si="4"/>
        <v>6.387035271687318</v>
      </c>
      <c r="L22" s="9">
        <v>-7.38</v>
      </c>
      <c r="M22" s="9">
        <v>177.23</v>
      </c>
      <c r="N22" s="10">
        <v>-1.5E-3</v>
      </c>
      <c r="O22" s="9">
        <v>33.549999</v>
      </c>
      <c r="P22" s="2">
        <v>-0.107798209915445</v>
      </c>
      <c r="Q22" s="11">
        <v>0</v>
      </c>
    </row>
    <row r="23" spans="1:17" x14ac:dyDescent="0.25">
      <c r="A23" s="1">
        <v>40817</v>
      </c>
      <c r="B23" s="8">
        <v>378491</v>
      </c>
      <c r="C23" s="8">
        <f t="shared" si="0"/>
        <v>378491000000</v>
      </c>
      <c r="D23" s="8">
        <v>3369.28</v>
      </c>
      <c r="E23" s="8">
        <f t="shared" si="1"/>
        <v>11233586997.815557</v>
      </c>
      <c r="F23" s="9">
        <f t="shared" si="2"/>
        <v>4.1869956857275514E-2</v>
      </c>
      <c r="G23" s="13">
        <v>0.88</v>
      </c>
      <c r="H23" s="13">
        <f t="shared" si="3"/>
        <v>-6.382978723404249</v>
      </c>
      <c r="I23" s="12">
        <v>0.43</v>
      </c>
      <c r="J23" s="15">
        <v>78.22</v>
      </c>
      <c r="K23" s="15">
        <f t="shared" si="4"/>
        <v>0.12800819252431428</v>
      </c>
      <c r="L23" s="9">
        <v>11.49</v>
      </c>
      <c r="M23" s="9">
        <v>150.43</v>
      </c>
      <c r="N23" s="10">
        <v>-0.1512</v>
      </c>
      <c r="O23" s="9">
        <v>36.330002</v>
      </c>
      <c r="P23" s="2">
        <v>-8.5660880401342399E-2</v>
      </c>
      <c r="Q23" s="11">
        <v>0</v>
      </c>
    </row>
    <row r="24" spans="1:17" x14ac:dyDescent="0.25">
      <c r="A24" s="1">
        <v>40848</v>
      </c>
      <c r="B24" s="8">
        <v>389560.8</v>
      </c>
      <c r="C24" s="8">
        <f t="shared" si="0"/>
        <v>389560800000</v>
      </c>
      <c r="D24" s="8">
        <v>3386.8</v>
      </c>
      <c r="E24" s="8">
        <f t="shared" si="1"/>
        <v>11502326680.051966</v>
      </c>
      <c r="F24" s="9">
        <f t="shared" si="2"/>
        <v>2.3922873636770373E-2</v>
      </c>
      <c r="G24" s="13">
        <v>0.86</v>
      </c>
      <c r="H24" s="13">
        <f t="shared" si="3"/>
        <v>-2.2727272727272747</v>
      </c>
      <c r="I24" s="12">
        <v>0.52</v>
      </c>
      <c r="J24" s="15">
        <v>78.599999999999994</v>
      </c>
      <c r="K24" s="15">
        <f t="shared" si="4"/>
        <v>0.48580925594476537</v>
      </c>
      <c r="L24" s="9">
        <v>-2.5099999999999998</v>
      </c>
      <c r="M24" s="9">
        <v>135.54</v>
      </c>
      <c r="N24" s="10">
        <v>-9.9000000000000005E-2</v>
      </c>
      <c r="O24" s="9">
        <v>38.389999000000003</v>
      </c>
      <c r="P24" s="2">
        <v>4.5596655612541302E-2</v>
      </c>
      <c r="Q24" s="11">
        <v>0</v>
      </c>
    </row>
    <row r="25" spans="1:17" x14ac:dyDescent="0.25">
      <c r="A25" s="1">
        <v>40878</v>
      </c>
      <c r="B25" s="8">
        <v>391595.1</v>
      </c>
      <c r="C25" s="8">
        <f t="shared" si="0"/>
        <v>391595100000</v>
      </c>
      <c r="D25" s="8">
        <v>3403.73</v>
      </c>
      <c r="E25" s="8">
        <f t="shared" si="1"/>
        <v>11504881409.512505</v>
      </c>
      <c r="F25" s="9">
        <f t="shared" si="2"/>
        <v>2.221054514969942E-4</v>
      </c>
      <c r="G25" s="13">
        <v>0.91</v>
      </c>
      <c r="H25" s="13">
        <f t="shared" si="3"/>
        <v>5.8139534883720989</v>
      </c>
      <c r="I25" s="12">
        <v>0.5</v>
      </c>
      <c r="J25" s="15">
        <v>79.39</v>
      </c>
      <c r="K25" s="15">
        <f t="shared" si="4"/>
        <v>1.005089058524181</v>
      </c>
      <c r="L25" s="9">
        <v>-0.21</v>
      </c>
      <c r="M25" s="9">
        <v>136.38999999999999</v>
      </c>
      <c r="N25" s="10">
        <v>6.3E-3</v>
      </c>
      <c r="O25" s="9">
        <v>37.380001</v>
      </c>
      <c r="P25" s="2">
        <v>-3.28667372529678E-2</v>
      </c>
      <c r="Q25" s="11">
        <v>0</v>
      </c>
    </row>
    <row r="26" spans="1:17" x14ac:dyDescent="0.25">
      <c r="A26" s="1">
        <v>40909</v>
      </c>
      <c r="B26" s="8">
        <v>367215.4</v>
      </c>
      <c r="C26" s="8">
        <f t="shared" si="0"/>
        <v>367215400000</v>
      </c>
      <c r="D26" s="8">
        <v>3422.79</v>
      </c>
      <c r="E26" s="8">
        <f t="shared" si="1"/>
        <v>10728540167.524155</v>
      </c>
      <c r="F26" s="9">
        <f t="shared" si="2"/>
        <v>-6.7479291124761434E-2</v>
      </c>
      <c r="G26" s="13">
        <v>0.89</v>
      </c>
      <c r="H26" s="13">
        <f t="shared" si="3"/>
        <v>-2.1978021978021998</v>
      </c>
      <c r="I26" s="12">
        <v>0.56000000000000005</v>
      </c>
      <c r="J26" s="15">
        <v>76.75</v>
      </c>
      <c r="K26" s="15">
        <f t="shared" si="4"/>
        <v>-3.3253558382667849</v>
      </c>
      <c r="L26" s="9">
        <v>11.13</v>
      </c>
      <c r="M26" s="9">
        <v>140.26</v>
      </c>
      <c r="N26" s="10">
        <v>2.8400000000000002E-2</v>
      </c>
      <c r="O26" s="9">
        <v>44.099997999999999</v>
      </c>
      <c r="P26" s="2">
        <v>-2.4155762712277401E-2</v>
      </c>
      <c r="Q26" s="11">
        <v>0</v>
      </c>
    </row>
    <row r="27" spans="1:17" x14ac:dyDescent="0.25">
      <c r="A27" s="1">
        <v>40940</v>
      </c>
      <c r="B27" s="8">
        <v>367177.3</v>
      </c>
      <c r="C27" s="8">
        <f t="shared" si="0"/>
        <v>367177300000</v>
      </c>
      <c r="D27" s="8">
        <v>3438.19</v>
      </c>
      <c r="E27" s="8">
        <f t="shared" si="1"/>
        <v>10679377812.162794</v>
      </c>
      <c r="F27" s="9">
        <f t="shared" si="2"/>
        <v>-4.5823900170665847E-3</v>
      </c>
      <c r="G27" s="13">
        <v>0.75</v>
      </c>
      <c r="H27" s="13">
        <f t="shared" si="3"/>
        <v>-15.730337078651688</v>
      </c>
      <c r="I27" s="12">
        <v>0.45</v>
      </c>
      <c r="J27" s="15">
        <v>75.45</v>
      </c>
      <c r="K27" s="15">
        <f t="shared" si="4"/>
        <v>-1.6938110749185629</v>
      </c>
      <c r="L27" s="9">
        <v>4.34</v>
      </c>
      <c r="M27" s="9">
        <v>140.4</v>
      </c>
      <c r="N27" s="10">
        <v>1E-3</v>
      </c>
      <c r="O27" s="9">
        <v>40.849997999999999</v>
      </c>
      <c r="P27" s="2">
        <v>0.10877756071218</v>
      </c>
      <c r="Q27" s="11">
        <v>0</v>
      </c>
    </row>
    <row r="28" spans="1:17" x14ac:dyDescent="0.25">
      <c r="A28" s="1">
        <v>40969</v>
      </c>
      <c r="B28" s="8">
        <v>392996.5</v>
      </c>
      <c r="C28" s="8">
        <f t="shared" si="0"/>
        <v>392996500000</v>
      </c>
      <c r="D28" s="8">
        <v>3445.41</v>
      </c>
      <c r="E28" s="8">
        <f t="shared" si="1"/>
        <v>11406378341.039238</v>
      </c>
      <c r="F28" s="9">
        <f t="shared" si="2"/>
        <v>6.8075176444123878E-2</v>
      </c>
      <c r="G28" s="13">
        <v>0.82</v>
      </c>
      <c r="H28" s="13">
        <f t="shared" si="3"/>
        <v>9.3333333333333268</v>
      </c>
      <c r="I28" s="12">
        <v>0.21</v>
      </c>
      <c r="J28" s="15">
        <v>79</v>
      </c>
      <c r="K28" s="15">
        <f t="shared" si="4"/>
        <v>4.705102717031143</v>
      </c>
      <c r="L28" s="9">
        <v>-1.98</v>
      </c>
      <c r="M28" s="9">
        <v>144.66</v>
      </c>
      <c r="N28" s="10">
        <v>3.0300000000000001E-2</v>
      </c>
      <c r="O28" s="9">
        <v>36.75</v>
      </c>
      <c r="P28" s="2">
        <v>-3.4582342979977698E-2</v>
      </c>
      <c r="Q28" s="11">
        <v>0</v>
      </c>
    </row>
    <row r="29" spans="1:17" x14ac:dyDescent="0.25">
      <c r="A29" s="1">
        <v>41000</v>
      </c>
      <c r="B29" s="8">
        <v>381795.3</v>
      </c>
      <c r="C29" s="8">
        <f t="shared" si="0"/>
        <v>381795300000</v>
      </c>
      <c r="D29" s="8">
        <v>3467.46</v>
      </c>
      <c r="E29" s="8">
        <f t="shared" si="1"/>
        <v>11010806180.893219</v>
      </c>
      <c r="F29" s="9">
        <f t="shared" si="2"/>
        <v>-3.4679908759714023E-2</v>
      </c>
      <c r="G29" s="13">
        <v>0.71</v>
      </c>
      <c r="H29" s="13">
        <f t="shared" si="3"/>
        <v>-13.414634146341461</v>
      </c>
      <c r="I29" s="12">
        <v>0.64</v>
      </c>
      <c r="J29" s="15">
        <v>81.099999999999994</v>
      </c>
      <c r="K29" s="15">
        <f t="shared" si="4"/>
        <v>2.6582278481012587</v>
      </c>
      <c r="L29" s="9">
        <v>-4.17</v>
      </c>
      <c r="M29" s="9">
        <v>147.63999999999999</v>
      </c>
      <c r="N29" s="10">
        <v>2.06E-2</v>
      </c>
      <c r="O29" s="9">
        <v>34</v>
      </c>
      <c r="P29" s="2">
        <v>-9.0849430193076103E-4</v>
      </c>
      <c r="Q29" s="11">
        <v>0</v>
      </c>
    </row>
    <row r="30" spans="1:17" x14ac:dyDescent="0.25">
      <c r="A30" s="1">
        <v>41030</v>
      </c>
      <c r="B30" s="8">
        <v>400281.3</v>
      </c>
      <c r="C30" s="8">
        <f t="shared" si="0"/>
        <v>400281300000</v>
      </c>
      <c r="D30" s="8">
        <v>3479.94</v>
      </c>
      <c r="E30" s="8">
        <f t="shared" si="1"/>
        <v>11502534526.457354</v>
      </c>
      <c r="F30" s="9">
        <f t="shared" si="2"/>
        <v>4.4658705047176173E-2</v>
      </c>
      <c r="G30" s="13">
        <v>0.74</v>
      </c>
      <c r="H30" s="13">
        <f t="shared" si="3"/>
        <v>4.2253521126760605</v>
      </c>
      <c r="I30" s="12">
        <v>0.36</v>
      </c>
      <c r="J30" s="15">
        <v>85.53</v>
      </c>
      <c r="K30" s="15">
        <f t="shared" si="4"/>
        <v>5.4623921085080234</v>
      </c>
      <c r="L30" s="9">
        <v>-11.86</v>
      </c>
      <c r="M30" s="9">
        <v>136.61000000000001</v>
      </c>
      <c r="N30" s="10">
        <v>-7.4700000000000003E-2</v>
      </c>
      <c r="O30" s="9">
        <v>33.490001999999997</v>
      </c>
      <c r="P30" s="2">
        <v>-1.8576316980569399E-2</v>
      </c>
      <c r="Q30" s="11">
        <v>1</v>
      </c>
    </row>
    <row r="31" spans="1:17" x14ac:dyDescent="0.25">
      <c r="A31" s="1">
        <v>41061</v>
      </c>
      <c r="B31" s="8">
        <v>398714.5</v>
      </c>
      <c r="C31" s="8">
        <f t="shared" si="0"/>
        <v>398714500000</v>
      </c>
      <c r="D31" s="8">
        <v>3482.72</v>
      </c>
      <c r="E31" s="8">
        <f t="shared" si="1"/>
        <v>11448365070.979006</v>
      </c>
      <c r="F31" s="9">
        <f t="shared" si="2"/>
        <v>-4.7093495223814244E-3</v>
      </c>
      <c r="G31" s="13">
        <v>0.64</v>
      </c>
      <c r="H31" s="13">
        <f t="shared" si="3"/>
        <v>-13.513513513513512</v>
      </c>
      <c r="I31" s="12">
        <v>0.08</v>
      </c>
      <c r="J31" s="15">
        <v>87</v>
      </c>
      <c r="K31" s="15">
        <f t="shared" si="4"/>
        <v>1.718695194668536</v>
      </c>
      <c r="L31" s="9">
        <v>-0.25</v>
      </c>
      <c r="M31" s="9">
        <v>134.66</v>
      </c>
      <c r="N31" s="10">
        <v>-1.43E-2</v>
      </c>
      <c r="O31" s="9">
        <v>31.6</v>
      </c>
      <c r="P31" s="2">
        <v>-0.154922605753988</v>
      </c>
      <c r="Q31" s="11">
        <v>0</v>
      </c>
    </row>
    <row r="32" spans="1:17" x14ac:dyDescent="0.25">
      <c r="A32" s="1">
        <v>41091</v>
      </c>
      <c r="B32" s="8">
        <v>414617.4</v>
      </c>
      <c r="C32" s="8">
        <f t="shared" si="0"/>
        <v>414617400000</v>
      </c>
      <c r="D32" s="8">
        <v>3497.7</v>
      </c>
      <c r="E32" s="8">
        <f t="shared" si="1"/>
        <v>11854001200.789091</v>
      </c>
      <c r="F32" s="9">
        <f t="shared" si="2"/>
        <v>3.5431795483038118E-2</v>
      </c>
      <c r="G32" s="13">
        <v>0.68</v>
      </c>
      <c r="H32" s="13">
        <f t="shared" si="3"/>
        <v>6.2500000000000053</v>
      </c>
      <c r="I32" s="12">
        <v>0.43</v>
      </c>
      <c r="J32" s="15">
        <v>85.92</v>
      </c>
      <c r="K32" s="15">
        <f t="shared" si="4"/>
        <v>-1.2413793103448256</v>
      </c>
      <c r="L32" s="9">
        <v>3.21</v>
      </c>
      <c r="M32" s="9">
        <v>127.94</v>
      </c>
      <c r="N32" s="10">
        <v>-4.99E-2</v>
      </c>
      <c r="O32" s="9">
        <v>29.49</v>
      </c>
      <c r="P32" s="2">
        <v>8.3943662849047196E-2</v>
      </c>
      <c r="Q32" s="11">
        <v>0</v>
      </c>
    </row>
    <row r="33" spans="1:17" x14ac:dyDescent="0.25">
      <c r="A33" s="1">
        <v>41122</v>
      </c>
      <c r="B33" s="8">
        <v>419906.3</v>
      </c>
      <c r="C33" s="8">
        <f t="shared" si="0"/>
        <v>419906300000</v>
      </c>
      <c r="D33" s="8">
        <v>3512.04</v>
      </c>
      <c r="E33" s="8">
        <f t="shared" si="1"/>
        <v>11956193551.326294</v>
      </c>
      <c r="F33" s="9">
        <f t="shared" si="2"/>
        <v>8.6209161620803745E-3</v>
      </c>
      <c r="G33" s="13">
        <v>0.69</v>
      </c>
      <c r="H33" s="13">
        <f t="shared" si="3"/>
        <v>1.4705882352941024</v>
      </c>
      <c r="I33" s="12">
        <v>0.41</v>
      </c>
      <c r="J33" s="15">
        <v>86.89</v>
      </c>
      <c r="K33" s="15">
        <f t="shared" si="4"/>
        <v>1.1289571694599614</v>
      </c>
      <c r="L33" s="9">
        <v>1.72</v>
      </c>
      <c r="M33" s="9">
        <v>107.5</v>
      </c>
      <c r="N33" s="10">
        <v>-0.1598</v>
      </c>
      <c r="O33" s="9">
        <v>31.33</v>
      </c>
      <c r="P33" s="2">
        <v>-7.3458313249368606E-2</v>
      </c>
      <c r="Q33" s="11">
        <v>1</v>
      </c>
    </row>
    <row r="34" spans="1:17" x14ac:dyDescent="0.25">
      <c r="A34" s="1">
        <v>41153</v>
      </c>
      <c r="B34" s="8">
        <v>393524.7</v>
      </c>
      <c r="C34" s="8">
        <f t="shared" si="0"/>
        <v>393524700000</v>
      </c>
      <c r="D34" s="8">
        <v>3532.06</v>
      </c>
      <c r="E34" s="8">
        <f t="shared" si="1"/>
        <v>11141506656.172319</v>
      </c>
      <c r="F34" s="9">
        <f t="shared" si="2"/>
        <v>-6.813931973053429E-2</v>
      </c>
      <c r="G34" s="13">
        <v>0.54</v>
      </c>
      <c r="H34" s="13">
        <f t="shared" si="3"/>
        <v>-21.739130434782599</v>
      </c>
      <c r="I34" s="12">
        <v>0.56999999999999995</v>
      </c>
      <c r="J34" s="15">
        <v>87.63</v>
      </c>
      <c r="K34" s="15">
        <f t="shared" si="4"/>
        <v>0.85165151340775103</v>
      </c>
      <c r="L34" s="9">
        <v>3.7</v>
      </c>
      <c r="M34" s="9">
        <v>99.47</v>
      </c>
      <c r="N34" s="10">
        <v>-7.4700000000000003E-2</v>
      </c>
      <c r="O34" s="9">
        <v>35.619999</v>
      </c>
      <c r="P34" s="2">
        <v>-0.10836642863247201</v>
      </c>
      <c r="Q34" s="11">
        <v>0</v>
      </c>
    </row>
    <row r="35" spans="1:17" x14ac:dyDescent="0.25">
      <c r="A35" s="1">
        <v>41183</v>
      </c>
      <c r="B35" s="8">
        <v>422672.1</v>
      </c>
      <c r="C35" s="8">
        <f t="shared" si="0"/>
        <v>422672100000</v>
      </c>
      <c r="D35" s="8">
        <v>3552.9</v>
      </c>
      <c r="E35" s="8">
        <f t="shared" si="1"/>
        <v>11896538039.348137</v>
      </c>
      <c r="F35" s="9">
        <f t="shared" si="2"/>
        <v>6.7767439941126384E-2</v>
      </c>
      <c r="G35" s="13">
        <v>0.61</v>
      </c>
      <c r="H35" s="13">
        <f t="shared" si="3"/>
        <v>12.962962962962955</v>
      </c>
      <c r="I35" s="12">
        <v>0.59</v>
      </c>
      <c r="J35" s="15">
        <v>87.34</v>
      </c>
      <c r="K35" s="15">
        <f t="shared" si="4"/>
        <v>-0.33093689375783641</v>
      </c>
      <c r="L35" s="9">
        <v>-3.56</v>
      </c>
      <c r="M35" s="9">
        <v>113.95</v>
      </c>
      <c r="N35" s="10">
        <v>0.14560000000000001</v>
      </c>
      <c r="O35" s="9">
        <v>34.5</v>
      </c>
      <c r="P35" s="2">
        <v>7.9607067672600104E-2</v>
      </c>
      <c r="Q35" s="11">
        <v>0</v>
      </c>
    </row>
    <row r="36" spans="1:17" x14ac:dyDescent="0.25">
      <c r="A36" s="1">
        <v>41214</v>
      </c>
      <c r="B36" s="8">
        <v>423816.4</v>
      </c>
      <c r="C36" s="8">
        <f t="shared" si="0"/>
        <v>423816400000</v>
      </c>
      <c r="D36" s="8">
        <v>3574.22</v>
      </c>
      <c r="E36" s="8">
        <f t="shared" si="1"/>
        <v>11857591306.634735</v>
      </c>
      <c r="F36" s="9">
        <f t="shared" si="2"/>
        <v>-3.2737870954209006E-3</v>
      </c>
      <c r="G36" s="13">
        <v>0.55000000000000004</v>
      </c>
      <c r="H36" s="13">
        <f t="shared" si="3"/>
        <v>-9.8360655737704814</v>
      </c>
      <c r="I36" s="12">
        <v>0.6</v>
      </c>
      <c r="J36" s="15">
        <v>87.99</v>
      </c>
      <c r="K36" s="15">
        <f t="shared" si="4"/>
        <v>0.74421799862604932</v>
      </c>
      <c r="L36" s="9">
        <v>0.71</v>
      </c>
      <c r="M36" s="9">
        <v>120.35</v>
      </c>
      <c r="N36" s="10">
        <v>5.62E-2</v>
      </c>
      <c r="O36" s="9">
        <v>36.900002000000001</v>
      </c>
      <c r="P36" s="2">
        <v>5.5153081680224703E-2</v>
      </c>
      <c r="Q36" s="11">
        <v>0</v>
      </c>
    </row>
    <row r="37" spans="1:17" x14ac:dyDescent="0.25">
      <c r="A37" s="1">
        <v>41244</v>
      </c>
      <c r="B37" s="8">
        <v>423195.9</v>
      </c>
      <c r="C37" s="8">
        <f t="shared" si="0"/>
        <v>423195900000</v>
      </c>
      <c r="D37" s="8">
        <v>3602.46</v>
      </c>
      <c r="E37" s="8">
        <f t="shared" si="1"/>
        <v>11747414266.917606</v>
      </c>
      <c r="F37" s="9">
        <f t="shared" si="2"/>
        <v>-9.2916880728956194E-3</v>
      </c>
      <c r="G37" s="13">
        <v>0.55000000000000004</v>
      </c>
      <c r="H37" s="13">
        <f t="shared" si="3"/>
        <v>0</v>
      </c>
      <c r="I37" s="12">
        <v>0.79</v>
      </c>
      <c r="J37" s="15">
        <v>88.5</v>
      </c>
      <c r="K37" s="15">
        <f t="shared" si="4"/>
        <v>0.57961131946812727</v>
      </c>
      <c r="L37" s="9">
        <v>6.05</v>
      </c>
      <c r="M37" s="9">
        <v>128.51</v>
      </c>
      <c r="N37" s="10">
        <v>6.7799999999999999E-2</v>
      </c>
      <c r="O37" s="9">
        <v>35.409999999999997</v>
      </c>
      <c r="P37" s="2">
        <v>-2.6661154184565598E-2</v>
      </c>
      <c r="Q37" s="11">
        <v>0</v>
      </c>
    </row>
    <row r="38" spans="1:17" x14ac:dyDescent="0.25">
      <c r="A38" s="1">
        <v>41275</v>
      </c>
      <c r="B38" s="8">
        <v>414131.8</v>
      </c>
      <c r="C38" s="8">
        <f t="shared" si="0"/>
        <v>414131800000</v>
      </c>
      <c r="D38" s="8">
        <v>3633.44</v>
      </c>
      <c r="E38" s="8">
        <f t="shared" si="1"/>
        <v>11397788321.810736</v>
      </c>
      <c r="F38" s="9">
        <f t="shared" si="2"/>
        <v>-2.9761949069206418E-2</v>
      </c>
      <c r="G38" s="13">
        <v>0.6</v>
      </c>
      <c r="H38" s="13">
        <f t="shared" si="3"/>
        <v>9.0909090909090793</v>
      </c>
      <c r="I38" s="12">
        <v>0.86</v>
      </c>
      <c r="J38" s="15">
        <v>86</v>
      </c>
      <c r="K38" s="15">
        <f t="shared" si="4"/>
        <v>-2.8248587570621471</v>
      </c>
      <c r="L38" s="9">
        <v>-1.95</v>
      </c>
      <c r="M38" s="9">
        <v>150.49</v>
      </c>
      <c r="N38" s="10">
        <v>0.17100000000000001</v>
      </c>
      <c r="O38" s="9">
        <v>34.810001</v>
      </c>
      <c r="P38" s="2">
        <v>0.16532390832163499</v>
      </c>
      <c r="Q38" s="11">
        <v>0</v>
      </c>
    </row>
    <row r="39" spans="1:17" x14ac:dyDescent="0.25">
      <c r="A39" s="1">
        <v>41306</v>
      </c>
      <c r="B39" s="8">
        <v>398645.4</v>
      </c>
      <c r="C39" s="8">
        <f t="shared" si="0"/>
        <v>398645400000</v>
      </c>
      <c r="D39" s="8">
        <v>3655.24</v>
      </c>
      <c r="E39" s="8">
        <f t="shared" si="1"/>
        <v>10906134754.489445</v>
      </c>
      <c r="F39" s="9">
        <f t="shared" si="2"/>
        <v>-4.3135874560897555E-2</v>
      </c>
      <c r="G39" s="13">
        <v>0.49</v>
      </c>
      <c r="H39" s="13">
        <f t="shared" si="3"/>
        <v>-18.333333333333332</v>
      </c>
      <c r="I39" s="12">
        <v>0.6</v>
      </c>
      <c r="J39" s="15">
        <v>83.58</v>
      </c>
      <c r="K39" s="15">
        <f t="shared" si="4"/>
        <v>-2.8139534883720954</v>
      </c>
      <c r="L39" s="9">
        <v>-3.91</v>
      </c>
      <c r="M39" s="9">
        <v>154.63999999999999</v>
      </c>
      <c r="N39" s="10">
        <v>2.76E-2</v>
      </c>
      <c r="O39" s="9">
        <v>32.130001</v>
      </c>
      <c r="P39" s="2">
        <v>-7.6552964754923E-2</v>
      </c>
      <c r="Q39" s="11">
        <v>0</v>
      </c>
    </row>
    <row r="40" spans="1:17" x14ac:dyDescent="0.25">
      <c r="A40" s="1">
        <v>41334</v>
      </c>
      <c r="B40" s="8">
        <v>427409.8</v>
      </c>
      <c r="C40" s="8">
        <f t="shared" si="0"/>
        <v>427409800000</v>
      </c>
      <c r="D40" s="8">
        <v>3672.42</v>
      </c>
      <c r="E40" s="8">
        <f t="shared" si="1"/>
        <v>11638369249.704556</v>
      </c>
      <c r="F40" s="9">
        <f t="shared" si="2"/>
        <v>6.7139688963928384E-2</v>
      </c>
      <c r="G40" s="13">
        <v>0.55000000000000004</v>
      </c>
      <c r="H40" s="13">
        <f t="shared" si="3"/>
        <v>12.244897959183684</v>
      </c>
      <c r="I40" s="12">
        <v>0.47</v>
      </c>
      <c r="J40" s="15">
        <v>82.97</v>
      </c>
      <c r="K40" s="15">
        <f t="shared" si="4"/>
        <v>-0.72983967456329191</v>
      </c>
      <c r="L40" s="9">
        <v>-1.87</v>
      </c>
      <c r="M40" s="9">
        <v>139.87</v>
      </c>
      <c r="N40" s="10">
        <v>-9.5500000000000002E-2</v>
      </c>
      <c r="O40" s="9">
        <v>31.85</v>
      </c>
      <c r="P40" s="2">
        <v>-0.105768546687557</v>
      </c>
      <c r="Q40" s="11">
        <v>0</v>
      </c>
    </row>
    <row r="41" spans="1:17" x14ac:dyDescent="0.25">
      <c r="A41" s="1">
        <v>41365</v>
      </c>
      <c r="B41" s="8">
        <v>438856.8</v>
      </c>
      <c r="C41" s="8">
        <f t="shared" si="0"/>
        <v>438856800000</v>
      </c>
      <c r="D41" s="8">
        <v>3692.62</v>
      </c>
      <c r="E41" s="8">
        <f t="shared" si="1"/>
        <v>11884699752.479271</v>
      </c>
      <c r="F41" s="9">
        <f t="shared" si="2"/>
        <v>2.1165379572483371E-2</v>
      </c>
      <c r="G41" s="13">
        <v>0.61</v>
      </c>
      <c r="H41" s="13">
        <f t="shared" si="3"/>
        <v>10.909090909090898</v>
      </c>
      <c r="I41" s="12">
        <v>0.55000000000000004</v>
      </c>
      <c r="J41" s="15">
        <v>83.3</v>
      </c>
      <c r="K41" s="15">
        <f t="shared" si="4"/>
        <v>0.39773412076654013</v>
      </c>
      <c r="L41" s="9">
        <v>-0.78</v>
      </c>
      <c r="M41" s="9">
        <v>137.38999999999999</v>
      </c>
      <c r="N41" s="10">
        <v>-1.77E-2</v>
      </c>
      <c r="O41" s="9">
        <v>31.360001</v>
      </c>
      <c r="P41" s="2">
        <v>-7.7777701042684305E-2</v>
      </c>
      <c r="Q41" s="11">
        <v>0</v>
      </c>
    </row>
    <row r="42" spans="1:17" x14ac:dyDescent="0.25">
      <c r="A42" s="1">
        <v>41395</v>
      </c>
      <c r="B42" s="8">
        <v>439054.2</v>
      </c>
      <c r="C42" s="8">
        <f t="shared" si="0"/>
        <v>439054200000</v>
      </c>
      <c r="D42" s="8">
        <v>3706.28</v>
      </c>
      <c r="E42" s="8">
        <f t="shared" si="1"/>
        <v>11846223167.164919</v>
      </c>
      <c r="F42" s="9">
        <f t="shared" si="2"/>
        <v>-3.2374890502661138E-3</v>
      </c>
      <c r="G42" s="13">
        <v>0.6</v>
      </c>
      <c r="H42" s="13">
        <f t="shared" si="3"/>
        <v>-1.6393442622950833</v>
      </c>
      <c r="I42" s="12">
        <v>0.37</v>
      </c>
      <c r="J42" s="15">
        <v>84.33</v>
      </c>
      <c r="K42" s="15">
        <f t="shared" si="4"/>
        <v>1.2364945978391371</v>
      </c>
      <c r="L42" s="9">
        <v>-4.3</v>
      </c>
      <c r="M42" s="9">
        <v>124.01</v>
      </c>
      <c r="N42" s="10">
        <v>-9.74E-2</v>
      </c>
      <c r="O42" s="9">
        <v>30.200001</v>
      </c>
      <c r="P42" s="2">
        <v>-1.51135780907308E-2</v>
      </c>
      <c r="Q42" s="11">
        <v>0</v>
      </c>
    </row>
    <row r="43" spans="1:17" x14ac:dyDescent="0.25">
      <c r="A43" s="1">
        <v>41426</v>
      </c>
      <c r="B43" s="8">
        <v>442857</v>
      </c>
      <c r="C43" s="8">
        <f t="shared" si="0"/>
        <v>442857000000</v>
      </c>
      <c r="D43" s="8">
        <v>3715.92</v>
      </c>
      <c r="E43" s="8">
        <f t="shared" si="1"/>
        <v>11917829232.06097</v>
      </c>
      <c r="F43" s="9">
        <f t="shared" si="2"/>
        <v>6.0446324440795104E-3</v>
      </c>
      <c r="G43" s="13">
        <v>0.61</v>
      </c>
      <c r="H43" s="13">
        <f t="shared" si="3"/>
        <v>1.6666666666666683</v>
      </c>
      <c r="I43" s="12">
        <v>0.26</v>
      </c>
      <c r="J43" s="15">
        <v>90.18</v>
      </c>
      <c r="K43" s="15">
        <f t="shared" si="4"/>
        <v>6.9370330843116434</v>
      </c>
      <c r="L43" s="9">
        <v>-11.31</v>
      </c>
      <c r="M43" s="9">
        <v>114.82</v>
      </c>
      <c r="N43" s="10">
        <v>-7.4099999999999999E-2</v>
      </c>
      <c r="O43" s="9">
        <v>29.139999</v>
      </c>
      <c r="P43" s="2">
        <v>-5.8089825932564003E-2</v>
      </c>
      <c r="Q43" s="11">
        <v>0</v>
      </c>
    </row>
    <row r="44" spans="1:17" x14ac:dyDescent="0.25">
      <c r="A44" s="1">
        <v>41456</v>
      </c>
      <c r="B44" s="8">
        <v>458458.9</v>
      </c>
      <c r="C44" s="8">
        <f t="shared" si="0"/>
        <v>458458900000</v>
      </c>
      <c r="D44" s="8">
        <v>3717.03</v>
      </c>
      <c r="E44" s="8">
        <f t="shared" si="1"/>
        <v>12334011293.96319</v>
      </c>
      <c r="F44" s="9">
        <f t="shared" si="2"/>
        <v>3.4920962014006698E-2</v>
      </c>
      <c r="G44" s="13">
        <v>0.72</v>
      </c>
      <c r="H44" s="13">
        <f t="shared" si="3"/>
        <v>18.032786885245898</v>
      </c>
      <c r="I44" s="12">
        <v>0.03</v>
      </c>
      <c r="J44" s="15">
        <v>93.45</v>
      </c>
      <c r="K44" s="15">
        <f t="shared" si="4"/>
        <v>3.6260811709913456</v>
      </c>
      <c r="L44" s="9">
        <v>1.64</v>
      </c>
      <c r="M44" s="9">
        <v>127.19</v>
      </c>
      <c r="N44" s="10">
        <v>0.1077</v>
      </c>
      <c r="O44" s="9">
        <v>29.65</v>
      </c>
      <c r="P44" s="2">
        <v>-6.9105897765681698E-2</v>
      </c>
      <c r="Q44" s="11">
        <v>0</v>
      </c>
    </row>
    <row r="45" spans="1:17" x14ac:dyDescent="0.25">
      <c r="A45" s="1">
        <v>41487</v>
      </c>
      <c r="B45" s="8">
        <v>452862.2</v>
      </c>
      <c r="C45" s="8">
        <f t="shared" si="0"/>
        <v>452862200000</v>
      </c>
      <c r="D45" s="8">
        <v>3725.95</v>
      </c>
      <c r="E45" s="8">
        <f t="shared" si="1"/>
        <v>12154274748.721804</v>
      </c>
      <c r="F45" s="9">
        <f t="shared" si="2"/>
        <v>-1.457243235453801E-2</v>
      </c>
      <c r="G45" s="13">
        <v>0.71</v>
      </c>
      <c r="H45" s="13">
        <f t="shared" si="3"/>
        <v>-1.3888888888888902</v>
      </c>
      <c r="I45" s="12">
        <v>0.24</v>
      </c>
      <c r="J45" s="15">
        <v>98.6</v>
      </c>
      <c r="K45" s="15">
        <f t="shared" si="4"/>
        <v>5.5109684323167372</v>
      </c>
      <c r="L45" s="9">
        <v>3.68</v>
      </c>
      <c r="M45" s="9">
        <v>137.06</v>
      </c>
      <c r="N45" s="10">
        <v>7.7600000000000002E-2</v>
      </c>
      <c r="O45" s="9">
        <v>31.77</v>
      </c>
      <c r="P45" s="2">
        <v>6.0524882136915398E-2</v>
      </c>
      <c r="Q45" s="11">
        <v>0</v>
      </c>
    </row>
    <row r="46" spans="1:17" x14ac:dyDescent="0.25">
      <c r="A46" s="1">
        <v>41518</v>
      </c>
      <c r="B46" s="8">
        <v>438766.7</v>
      </c>
      <c r="C46" s="8">
        <f t="shared" si="0"/>
        <v>438766700000</v>
      </c>
      <c r="D46" s="8">
        <v>3738.99</v>
      </c>
      <c r="E46" s="8">
        <f t="shared" si="1"/>
        <v>11734898996.787903</v>
      </c>
      <c r="F46" s="9">
        <f t="shared" si="2"/>
        <v>-3.4504383075428191E-2</v>
      </c>
      <c r="G46" s="13">
        <v>0.71</v>
      </c>
      <c r="H46" s="13">
        <f t="shared" si="3"/>
        <v>0</v>
      </c>
      <c r="I46" s="12">
        <v>0.35</v>
      </c>
      <c r="J46" s="15">
        <v>94.79</v>
      </c>
      <c r="K46" s="15">
        <f t="shared" si="4"/>
        <v>-3.8640973630831521</v>
      </c>
      <c r="L46" s="9">
        <v>4.6500000000000004</v>
      </c>
      <c r="M46" s="9">
        <v>134.19</v>
      </c>
      <c r="N46" s="10">
        <v>-2.0899999999999998E-2</v>
      </c>
      <c r="O46" s="9">
        <v>28.950001</v>
      </c>
      <c r="P46" s="2">
        <v>0.12833114482329899</v>
      </c>
      <c r="Q46" s="11">
        <v>0</v>
      </c>
    </row>
    <row r="47" spans="1:17" x14ac:dyDescent="0.25">
      <c r="A47" s="1">
        <v>41548</v>
      </c>
      <c r="B47" s="8">
        <v>466166</v>
      </c>
      <c r="C47" s="8">
        <f t="shared" si="0"/>
        <v>466166000000</v>
      </c>
      <c r="D47" s="8">
        <v>3760.3</v>
      </c>
      <c r="E47" s="8">
        <f t="shared" si="1"/>
        <v>12397042789.139164</v>
      </c>
      <c r="F47" s="9">
        <f t="shared" si="2"/>
        <v>5.64251803558347E-2</v>
      </c>
      <c r="G47" s="13">
        <v>0.81</v>
      </c>
      <c r="H47" s="13">
        <f t="shared" si="3"/>
        <v>14.084507042253536</v>
      </c>
      <c r="I47" s="12">
        <v>0.56999999999999995</v>
      </c>
      <c r="J47" s="15">
        <v>91.47</v>
      </c>
      <c r="K47" s="15">
        <f t="shared" si="4"/>
        <v>-3.5024791644688338</v>
      </c>
      <c r="L47" s="9">
        <v>3.66</v>
      </c>
      <c r="M47" s="9">
        <v>132.57</v>
      </c>
      <c r="N47" s="10">
        <v>-1.21E-2</v>
      </c>
      <c r="O47" s="9">
        <v>26.83</v>
      </c>
      <c r="P47" s="2">
        <v>-3.1947925750085503E-2</v>
      </c>
      <c r="Q47" s="11">
        <v>0</v>
      </c>
    </row>
    <row r="48" spans="1:17" x14ac:dyDescent="0.25">
      <c r="A48" s="1">
        <v>41579</v>
      </c>
      <c r="B48" s="8">
        <v>465693.8</v>
      </c>
      <c r="C48" s="8">
        <f t="shared" si="0"/>
        <v>465693800000</v>
      </c>
      <c r="D48" s="8">
        <v>3780.61</v>
      </c>
      <c r="E48" s="8">
        <f t="shared" si="1"/>
        <v>12317953980.971325</v>
      </c>
      <c r="F48" s="9">
        <f t="shared" si="2"/>
        <v>-6.3796511404419281E-3</v>
      </c>
      <c r="G48" s="13">
        <v>0.72</v>
      </c>
      <c r="H48" s="13">
        <f t="shared" si="3"/>
        <v>-11.11111111111112</v>
      </c>
      <c r="I48" s="12">
        <v>0.54</v>
      </c>
      <c r="J48" s="15">
        <v>94.71</v>
      </c>
      <c r="K48" s="15">
        <f t="shared" si="4"/>
        <v>3.5421449655624744</v>
      </c>
      <c r="L48" s="9">
        <v>-3.27</v>
      </c>
      <c r="M48" s="9">
        <v>136.32</v>
      </c>
      <c r="N48" s="10">
        <v>2.8299999999999999E-2</v>
      </c>
      <c r="O48" s="9">
        <v>24.9</v>
      </c>
      <c r="P48" s="2">
        <v>6.7252281209707998E-2</v>
      </c>
      <c r="Q48" s="11">
        <v>0</v>
      </c>
    </row>
    <row r="49" spans="1:17" x14ac:dyDescent="0.25">
      <c r="A49" s="1">
        <v>41609</v>
      </c>
      <c r="B49" s="8">
        <v>473552.5</v>
      </c>
      <c r="C49" s="8">
        <f t="shared" si="0"/>
        <v>473552500000</v>
      </c>
      <c r="D49" s="8">
        <v>3815.39</v>
      </c>
      <c r="E49" s="8">
        <f t="shared" si="1"/>
        <v>12411640749.700556</v>
      </c>
      <c r="F49" s="9">
        <f t="shared" si="2"/>
        <v>7.605708616378778E-3</v>
      </c>
      <c r="G49" s="13">
        <v>0.79</v>
      </c>
      <c r="H49" s="13">
        <f t="shared" si="3"/>
        <v>9.7222222222222303</v>
      </c>
      <c r="I49" s="12">
        <v>0.92</v>
      </c>
      <c r="J49" s="15">
        <v>95.87</v>
      </c>
      <c r="K49" s="15">
        <f t="shared" si="4"/>
        <v>1.2247914686939192</v>
      </c>
      <c r="L49" s="9">
        <v>-1.86</v>
      </c>
      <c r="M49" s="9">
        <v>135.79</v>
      </c>
      <c r="N49" s="10">
        <v>-3.8999999999999998E-3</v>
      </c>
      <c r="O49" s="9">
        <v>22.129999000000002</v>
      </c>
      <c r="P49" s="2">
        <v>-4.1217339123209802E-2</v>
      </c>
      <c r="Q49" s="11">
        <v>0</v>
      </c>
    </row>
    <row r="50" spans="1:17" x14ac:dyDescent="0.25">
      <c r="A50" s="1">
        <v>41640</v>
      </c>
      <c r="B50" s="8">
        <v>455935</v>
      </c>
      <c r="C50" s="8">
        <f t="shared" si="0"/>
        <v>455935000000</v>
      </c>
      <c r="D50" s="8">
        <v>3836.37</v>
      </c>
      <c r="E50" s="8">
        <f t="shared" si="1"/>
        <v>11884541897.679317</v>
      </c>
      <c r="F50" s="9">
        <f t="shared" si="2"/>
        <v>-4.2468104149240314E-2</v>
      </c>
      <c r="G50" s="13">
        <v>0.85</v>
      </c>
      <c r="H50" s="13">
        <f t="shared" si="3"/>
        <v>7.5949367088607511</v>
      </c>
      <c r="I50" s="12">
        <v>0.55000000000000004</v>
      </c>
      <c r="J50" s="15">
        <v>95.6</v>
      </c>
      <c r="K50" s="15">
        <f t="shared" si="4"/>
        <v>-0.28163137582143549</v>
      </c>
      <c r="L50" s="9">
        <v>-7.51</v>
      </c>
      <c r="M50" s="9">
        <v>128.12</v>
      </c>
      <c r="N50" s="10">
        <v>-5.6500000000000002E-2</v>
      </c>
      <c r="O50" s="9">
        <v>21.280000999999999</v>
      </c>
      <c r="P50" s="2">
        <v>-1.70895355730879E-2</v>
      </c>
      <c r="Q50" s="11">
        <v>0</v>
      </c>
    </row>
    <row r="51" spans="1:17" x14ac:dyDescent="0.25">
      <c r="A51" s="1">
        <v>41671</v>
      </c>
      <c r="B51" s="8">
        <v>450358.8</v>
      </c>
      <c r="C51" s="8">
        <f t="shared" si="0"/>
        <v>450358800000</v>
      </c>
      <c r="D51" s="8">
        <v>3862.84</v>
      </c>
      <c r="E51" s="8">
        <f t="shared" si="1"/>
        <v>11658748485.570202</v>
      </c>
      <c r="F51" s="9">
        <f t="shared" si="2"/>
        <v>-1.8998915907158867E-2</v>
      </c>
      <c r="G51" s="13">
        <v>0.79</v>
      </c>
      <c r="H51" s="13">
        <f t="shared" si="3"/>
        <v>-7.0588235294117574</v>
      </c>
      <c r="I51" s="12">
        <v>0.69</v>
      </c>
      <c r="J51" s="15">
        <v>94.72</v>
      </c>
      <c r="K51" s="15">
        <f t="shared" si="4"/>
        <v>-0.92050209205020461</v>
      </c>
      <c r="L51" s="9">
        <v>-1.1399999999999999</v>
      </c>
      <c r="M51" s="9">
        <v>121.37</v>
      </c>
      <c r="N51" s="10">
        <v>-5.2699999999999997E-2</v>
      </c>
      <c r="O51" s="9">
        <v>19.739999999999998</v>
      </c>
      <c r="P51" s="2">
        <v>-8.0114526299397096E-2</v>
      </c>
      <c r="Q51" s="11">
        <v>0</v>
      </c>
    </row>
    <row r="52" spans="1:17" x14ac:dyDescent="0.25">
      <c r="A52" s="1">
        <v>41699</v>
      </c>
      <c r="B52" s="8">
        <v>462159.8</v>
      </c>
      <c r="C52" s="8">
        <f t="shared" si="0"/>
        <v>462159800000</v>
      </c>
      <c r="D52" s="8">
        <v>3898.38</v>
      </c>
      <c r="E52" s="8">
        <f t="shared" si="1"/>
        <v>11855175739.66622</v>
      </c>
      <c r="F52" s="9">
        <f t="shared" si="2"/>
        <v>1.6848056576495487E-2</v>
      </c>
      <c r="G52" s="13">
        <v>0.77</v>
      </c>
      <c r="H52" s="13">
        <f t="shared" si="3"/>
        <v>-2.5316455696202551</v>
      </c>
      <c r="I52" s="12">
        <v>0.92</v>
      </c>
      <c r="J52" s="15">
        <v>91.68</v>
      </c>
      <c r="K52" s="15">
        <f t="shared" si="4"/>
        <v>-3.2094594594594508</v>
      </c>
      <c r="L52" s="9">
        <v>7.05</v>
      </c>
      <c r="M52" s="9">
        <v>111.83</v>
      </c>
      <c r="N52" s="10">
        <v>-7.8600000000000003E-2</v>
      </c>
      <c r="O52" s="9">
        <v>20.559999000000001</v>
      </c>
      <c r="P52" s="2">
        <v>-8.7528222331547494E-3</v>
      </c>
      <c r="Q52" s="11">
        <v>0</v>
      </c>
    </row>
    <row r="53" spans="1:17" x14ac:dyDescent="0.25">
      <c r="A53" s="1">
        <v>41730</v>
      </c>
      <c r="B53" s="8">
        <v>468767.5</v>
      </c>
      <c r="C53" s="8">
        <f t="shared" si="0"/>
        <v>468767500000</v>
      </c>
      <c r="D53" s="8">
        <v>3924.5</v>
      </c>
      <c r="E53" s="8">
        <f t="shared" si="1"/>
        <v>11944642629.63435</v>
      </c>
      <c r="F53" s="9">
        <f t="shared" si="2"/>
        <v>7.5466523595076659E-3</v>
      </c>
      <c r="G53" s="13">
        <v>0.82</v>
      </c>
      <c r="H53" s="13">
        <f t="shared" si="3"/>
        <v>6.4935064935064846</v>
      </c>
      <c r="I53" s="12">
        <v>0.67</v>
      </c>
      <c r="J53" s="15">
        <v>87.63</v>
      </c>
      <c r="K53" s="15">
        <f t="shared" si="4"/>
        <v>-4.4175392670157185</v>
      </c>
      <c r="L53" s="9">
        <v>2.4</v>
      </c>
      <c r="M53" s="9">
        <v>114.58</v>
      </c>
      <c r="N53" s="10">
        <v>2.46E-2</v>
      </c>
      <c r="O53" s="9">
        <v>17.540001</v>
      </c>
      <c r="P53" s="2">
        <v>-1.55041546482107E-2</v>
      </c>
      <c r="Q53" s="11">
        <v>0</v>
      </c>
    </row>
    <row r="54" spans="1:17" x14ac:dyDescent="0.25">
      <c r="A54" s="1">
        <v>41760</v>
      </c>
      <c r="B54" s="8">
        <v>473347.1</v>
      </c>
      <c r="C54" s="8">
        <f t="shared" si="0"/>
        <v>473347100000</v>
      </c>
      <c r="D54" s="8">
        <v>3942.55</v>
      </c>
      <c r="E54" s="8">
        <f t="shared" si="1"/>
        <v>12006115331.44792</v>
      </c>
      <c r="F54" s="9">
        <f t="shared" si="2"/>
        <v>5.1464663882917552E-3</v>
      </c>
      <c r="G54" s="13">
        <v>0.87</v>
      </c>
      <c r="H54" s="13">
        <f t="shared" si="3"/>
        <v>6.0975609756097624</v>
      </c>
      <c r="I54" s="12">
        <v>0.46</v>
      </c>
      <c r="J54" s="15">
        <v>86.9</v>
      </c>
      <c r="K54" s="15">
        <f t="shared" si="4"/>
        <v>-0.83304804290766832</v>
      </c>
      <c r="L54" s="9">
        <v>-0.75</v>
      </c>
      <c r="M54" s="9">
        <v>100.56</v>
      </c>
      <c r="N54" s="10">
        <v>-0.12239999999999999</v>
      </c>
      <c r="O54" s="9">
        <v>24.780000999999999</v>
      </c>
      <c r="P54" s="2">
        <v>-3.7691269876555501E-2</v>
      </c>
      <c r="Q54" s="11">
        <v>0</v>
      </c>
    </row>
    <row r="55" spans="1:17" x14ac:dyDescent="0.25">
      <c r="A55" s="1">
        <v>41791</v>
      </c>
      <c r="B55" s="8">
        <v>458516.5</v>
      </c>
      <c r="C55" s="8">
        <f t="shared" si="0"/>
        <v>458516500000</v>
      </c>
      <c r="D55" s="8">
        <v>3958.32</v>
      </c>
      <c r="E55" s="8">
        <f t="shared" si="1"/>
        <v>11583613755.330544</v>
      </c>
      <c r="F55" s="9">
        <f t="shared" si="2"/>
        <v>-3.5190531196273564E-2</v>
      </c>
      <c r="G55" s="13">
        <v>0.82</v>
      </c>
      <c r="H55" s="13">
        <f t="shared" si="3"/>
        <v>-5.7471264367816151</v>
      </c>
      <c r="I55" s="12">
        <v>0.4</v>
      </c>
      <c r="J55" s="15">
        <v>87.5</v>
      </c>
      <c r="K55" s="15">
        <f t="shared" si="4"/>
        <v>0.69044879171460793</v>
      </c>
      <c r="L55" s="9">
        <v>3.76</v>
      </c>
      <c r="M55" s="9">
        <v>92.74</v>
      </c>
      <c r="N55" s="10">
        <v>-7.7799999999999994E-2</v>
      </c>
      <c r="O55" s="9">
        <v>20.040001</v>
      </c>
      <c r="P55" s="2">
        <v>-3.5730191043437998E-2</v>
      </c>
      <c r="Q55" s="11">
        <v>0</v>
      </c>
    </row>
    <row r="56" spans="1:17" x14ac:dyDescent="0.25">
      <c r="A56" s="1">
        <v>41821</v>
      </c>
      <c r="B56" s="8">
        <v>481994</v>
      </c>
      <c r="C56" s="8">
        <f t="shared" si="0"/>
        <v>481994000000</v>
      </c>
      <c r="D56" s="8">
        <v>3958.72</v>
      </c>
      <c r="E56" s="8">
        <f t="shared" si="1"/>
        <v>12175501172.096031</v>
      </c>
      <c r="F56" s="9">
        <f t="shared" si="2"/>
        <v>5.1096957242131209E-2</v>
      </c>
      <c r="G56" s="13">
        <v>0.95</v>
      </c>
      <c r="H56" s="13">
        <f t="shared" si="3"/>
        <v>15.853658536585366</v>
      </c>
      <c r="I56" s="12">
        <v>0.01</v>
      </c>
      <c r="J56" s="15">
        <v>87.49</v>
      </c>
      <c r="K56" s="15">
        <f t="shared" si="4"/>
        <v>-1.1428571428577275E-2</v>
      </c>
      <c r="L56" s="9">
        <v>5</v>
      </c>
      <c r="M56" s="9">
        <v>96.05</v>
      </c>
      <c r="N56" s="10">
        <v>3.5700000000000003E-2</v>
      </c>
      <c r="O56" s="9">
        <v>18.110001</v>
      </c>
      <c r="P56" s="2">
        <v>1.7350358993766201E-2</v>
      </c>
      <c r="Q56" s="11">
        <v>0</v>
      </c>
    </row>
    <row r="57" spans="1:17" x14ac:dyDescent="0.25">
      <c r="A57" s="1">
        <v>41852</v>
      </c>
      <c r="B57" s="8">
        <v>477052.9</v>
      </c>
      <c r="C57" s="8">
        <f t="shared" si="0"/>
        <v>477052900000</v>
      </c>
      <c r="D57" s="8">
        <v>3968.62</v>
      </c>
      <c r="E57" s="8">
        <f t="shared" si="1"/>
        <v>12020624297.614788</v>
      </c>
      <c r="F57" s="9">
        <f t="shared" si="2"/>
        <v>-1.2720369559504617E-2</v>
      </c>
      <c r="G57" s="13">
        <v>0.87</v>
      </c>
      <c r="H57" s="13">
        <f t="shared" si="3"/>
        <v>-8.4210526315789433</v>
      </c>
      <c r="I57" s="12">
        <v>0.25</v>
      </c>
      <c r="J57" s="15">
        <v>88.77</v>
      </c>
      <c r="K57" s="15">
        <f t="shared" si="4"/>
        <v>1.4630243456395031</v>
      </c>
      <c r="L57" s="9">
        <v>9.7799999999999994</v>
      </c>
      <c r="M57" s="9">
        <v>92.61</v>
      </c>
      <c r="N57" s="10">
        <v>-3.5799999999999998E-2</v>
      </c>
      <c r="O57" s="9">
        <v>17.59</v>
      </c>
      <c r="P57" s="2">
        <v>6.9060322837690299E-2</v>
      </c>
      <c r="Q57" s="11">
        <v>0</v>
      </c>
    </row>
    <row r="58" spans="1:17" x14ac:dyDescent="0.25">
      <c r="A58" s="1">
        <v>41883</v>
      </c>
      <c r="B58" s="8">
        <v>476520.6</v>
      </c>
      <c r="C58" s="8">
        <f t="shared" si="0"/>
        <v>476520600000</v>
      </c>
      <c r="D58" s="8">
        <v>3991.24</v>
      </c>
      <c r="E58" s="8">
        <f t="shared" si="1"/>
        <v>11939161764.263739</v>
      </c>
      <c r="F58" s="9">
        <f t="shared" si="2"/>
        <v>-6.7768970507807785E-3</v>
      </c>
      <c r="G58" s="13">
        <v>0.91</v>
      </c>
      <c r="H58" s="13">
        <f t="shared" si="3"/>
        <v>4.5977011494252915</v>
      </c>
      <c r="I58" s="12">
        <v>0.56999999999999995</v>
      </c>
      <c r="J58" s="15">
        <v>89.59</v>
      </c>
      <c r="K58" s="15">
        <f t="shared" si="4"/>
        <v>0.92373549622621098</v>
      </c>
      <c r="L58" s="9">
        <v>-11.7</v>
      </c>
      <c r="M58" s="9">
        <v>82.38</v>
      </c>
      <c r="N58" s="10">
        <v>-0.1105</v>
      </c>
      <c r="O58" s="9">
        <v>17.100000000000001</v>
      </c>
      <c r="P58" s="2">
        <v>-9.2952209720106801E-2</v>
      </c>
      <c r="Q58" s="11">
        <v>1</v>
      </c>
    </row>
    <row r="59" spans="1:17" x14ac:dyDescent="0.25">
      <c r="A59" s="1">
        <v>41913</v>
      </c>
      <c r="B59" s="8">
        <v>493304.7</v>
      </c>
      <c r="C59" s="8">
        <f t="shared" si="0"/>
        <v>493304700000</v>
      </c>
      <c r="D59" s="8">
        <v>4008</v>
      </c>
      <c r="E59" s="8">
        <f t="shared" si="1"/>
        <v>12308001497.005989</v>
      </c>
      <c r="F59" s="9">
        <f t="shared" si="2"/>
        <v>3.0893268725637035E-2</v>
      </c>
      <c r="G59" s="13">
        <v>0.95</v>
      </c>
      <c r="H59" s="13">
        <f t="shared" si="3"/>
        <v>4.3956043956043871</v>
      </c>
      <c r="I59" s="12">
        <v>0.42</v>
      </c>
      <c r="J59" s="15">
        <v>92.87</v>
      </c>
      <c r="K59" s="15">
        <f t="shared" si="4"/>
        <v>3.6611228931800439</v>
      </c>
      <c r="L59" s="9">
        <v>0.95</v>
      </c>
      <c r="M59" s="9">
        <v>81.06</v>
      </c>
      <c r="N59" s="10">
        <v>-1.6E-2</v>
      </c>
      <c r="O59" s="9">
        <v>17.219999000000001</v>
      </c>
      <c r="P59" s="2">
        <v>-7.6049574123785199E-2</v>
      </c>
      <c r="Q59" s="11">
        <v>0</v>
      </c>
    </row>
    <row r="60" spans="1:17" x14ac:dyDescent="0.25">
      <c r="A60" s="1">
        <v>41944</v>
      </c>
      <c r="B60" s="8">
        <v>489484.4</v>
      </c>
      <c r="C60" s="8">
        <f t="shared" si="0"/>
        <v>489484400000</v>
      </c>
      <c r="D60" s="8">
        <v>4028.44</v>
      </c>
      <c r="E60" s="8">
        <f t="shared" si="1"/>
        <v>12150718392.231236</v>
      </c>
      <c r="F60" s="9">
        <f t="shared" si="2"/>
        <v>-1.2778931235344246E-2</v>
      </c>
      <c r="G60" s="13">
        <v>0.84</v>
      </c>
      <c r="H60" s="13">
        <f t="shared" si="3"/>
        <v>-11.578947368421051</v>
      </c>
      <c r="I60" s="12">
        <v>0.51</v>
      </c>
      <c r="J60" s="15">
        <v>94.97</v>
      </c>
      <c r="K60" s="15">
        <f t="shared" si="4"/>
        <v>2.2612253687950838</v>
      </c>
      <c r="L60" s="9">
        <v>0.18</v>
      </c>
      <c r="M60" s="9">
        <v>73.73</v>
      </c>
      <c r="N60" s="10">
        <v>-9.0399999999999994E-2</v>
      </c>
      <c r="O60" s="9">
        <v>17.75</v>
      </c>
      <c r="P60" s="2">
        <v>-7.4652860966870793E-2</v>
      </c>
      <c r="Q60" s="11">
        <v>0</v>
      </c>
    </row>
    <row r="61" spans="1:17" x14ac:dyDescent="0.25">
      <c r="A61" s="1">
        <v>41974</v>
      </c>
      <c r="B61" s="8">
        <v>499867.7</v>
      </c>
      <c r="C61" s="8">
        <f t="shared" si="0"/>
        <v>499867700000</v>
      </c>
      <c r="D61" s="8">
        <v>4059.86</v>
      </c>
      <c r="E61" s="8">
        <f t="shared" si="1"/>
        <v>12312436882.059973</v>
      </c>
      <c r="F61" s="9">
        <f t="shared" si="2"/>
        <v>1.330937682928564E-2</v>
      </c>
      <c r="G61" s="13">
        <v>0.96</v>
      </c>
      <c r="H61" s="13">
        <f t="shared" si="3"/>
        <v>14.285714285714285</v>
      </c>
      <c r="I61" s="12">
        <v>0.78</v>
      </c>
      <c r="J61" s="15">
        <v>96.64</v>
      </c>
      <c r="K61" s="15">
        <f t="shared" si="4"/>
        <v>1.758450036853745</v>
      </c>
      <c r="L61" s="9">
        <v>-8.6199999999999992</v>
      </c>
      <c r="M61" s="9">
        <v>68.39</v>
      </c>
      <c r="N61" s="10">
        <v>-7.2400000000000006E-2</v>
      </c>
      <c r="O61" s="9">
        <v>12.84</v>
      </c>
      <c r="P61" s="2">
        <v>-0.11793369459523299</v>
      </c>
      <c r="Q61" s="11">
        <v>0</v>
      </c>
    </row>
    <row r="62" spans="1:17" x14ac:dyDescent="0.25">
      <c r="A62" s="1">
        <v>42005</v>
      </c>
      <c r="B62" s="8">
        <v>472913.9</v>
      </c>
      <c r="C62" s="8">
        <f t="shared" si="0"/>
        <v>472913900000</v>
      </c>
      <c r="D62" s="8">
        <v>4110.2</v>
      </c>
      <c r="E62" s="8">
        <f t="shared" si="1"/>
        <v>11505861028.660406</v>
      </c>
      <c r="F62" s="9">
        <f t="shared" si="2"/>
        <v>-6.5509034574203623E-2</v>
      </c>
      <c r="G62" s="13">
        <v>0.94</v>
      </c>
      <c r="H62" s="13">
        <f t="shared" si="3"/>
        <v>-2.0833333333333353</v>
      </c>
      <c r="I62" s="12">
        <v>1.24</v>
      </c>
      <c r="J62" s="15">
        <v>93.33</v>
      </c>
      <c r="K62" s="15">
        <f t="shared" si="4"/>
        <v>-3.4250827814569562</v>
      </c>
      <c r="L62" s="9">
        <v>-6.2</v>
      </c>
      <c r="M62" s="9">
        <v>68.23</v>
      </c>
      <c r="N62" s="10">
        <v>-2.3E-3</v>
      </c>
      <c r="O62" s="9">
        <v>12.69</v>
      </c>
      <c r="P62" s="2">
        <v>-3.91663974095054E-2</v>
      </c>
      <c r="Q62" s="11">
        <v>0</v>
      </c>
    </row>
    <row r="63" spans="1:17" x14ac:dyDescent="0.25">
      <c r="A63" s="1">
        <v>42036</v>
      </c>
      <c r="B63" s="8">
        <v>460156.7</v>
      </c>
      <c r="C63" s="8">
        <f t="shared" si="0"/>
        <v>460156700000</v>
      </c>
      <c r="D63" s="8">
        <v>4160.34</v>
      </c>
      <c r="E63" s="8">
        <f t="shared" si="1"/>
        <v>11060555146.935104</v>
      </c>
      <c r="F63" s="9">
        <f t="shared" si="2"/>
        <v>-3.8702525662014486E-2</v>
      </c>
      <c r="G63" s="13">
        <v>0.82</v>
      </c>
      <c r="H63" s="13">
        <f t="shared" si="3"/>
        <v>-12.76595744680851</v>
      </c>
      <c r="I63" s="12">
        <v>1.22</v>
      </c>
      <c r="J63" s="15">
        <v>98.77</v>
      </c>
      <c r="K63" s="15">
        <f t="shared" si="4"/>
        <v>5.8287795992714004</v>
      </c>
      <c r="L63" s="9">
        <v>9.9700000000000006</v>
      </c>
      <c r="M63" s="9">
        <v>62.75</v>
      </c>
      <c r="N63" s="10">
        <v>-8.0299999999999996E-2</v>
      </c>
      <c r="O63" s="9">
        <v>9.5</v>
      </c>
      <c r="P63" s="2">
        <v>-7.5120677460588203E-2</v>
      </c>
      <c r="Q63" s="11">
        <v>0</v>
      </c>
    </row>
    <row r="64" spans="1:17" x14ac:dyDescent="0.25">
      <c r="A64" s="1">
        <v>42064</v>
      </c>
      <c r="B64" s="8">
        <v>501752.2</v>
      </c>
      <c r="C64" s="8">
        <f t="shared" si="0"/>
        <v>501752200000</v>
      </c>
      <c r="D64" s="8">
        <v>4215.26</v>
      </c>
      <c r="E64" s="8">
        <f t="shared" si="1"/>
        <v>11903232540.815987</v>
      </c>
      <c r="F64" s="9">
        <f t="shared" si="2"/>
        <v>7.618762193092897E-2</v>
      </c>
      <c r="G64" s="13">
        <v>1.04</v>
      </c>
      <c r="H64" s="13">
        <f t="shared" si="3"/>
        <v>26.82926829268294</v>
      </c>
      <c r="I64" s="12">
        <v>1.32</v>
      </c>
      <c r="J64" s="15">
        <v>106.96</v>
      </c>
      <c r="K64" s="15">
        <f t="shared" si="4"/>
        <v>8.2919914953933365</v>
      </c>
      <c r="L64" s="9">
        <v>-0.84</v>
      </c>
      <c r="M64" s="9">
        <v>58.05</v>
      </c>
      <c r="N64" s="10">
        <v>-7.4899999999999994E-2</v>
      </c>
      <c r="O64" s="9">
        <v>12.81</v>
      </c>
      <c r="P64" s="2">
        <v>4.0700357943495399E-2</v>
      </c>
      <c r="Q64" s="11">
        <v>0</v>
      </c>
    </row>
    <row r="65" spans="1:17" x14ac:dyDescent="0.25">
      <c r="A65" s="1">
        <v>42095</v>
      </c>
      <c r="B65" s="8">
        <v>486614.6</v>
      </c>
      <c r="C65" s="8">
        <f t="shared" si="0"/>
        <v>486614600000</v>
      </c>
      <c r="D65" s="8">
        <v>4245.1899999999996</v>
      </c>
      <c r="E65" s="8">
        <f t="shared" si="1"/>
        <v>11462728405.560177</v>
      </c>
      <c r="F65" s="9">
        <f t="shared" si="2"/>
        <v>-3.700710153694204E-2</v>
      </c>
      <c r="G65" s="13">
        <v>0.95</v>
      </c>
      <c r="H65" s="13">
        <f t="shared" si="3"/>
        <v>-8.6538461538461604</v>
      </c>
      <c r="I65" s="12">
        <v>0.71</v>
      </c>
      <c r="J65" s="15">
        <v>103.69</v>
      </c>
      <c r="K65" s="15">
        <f t="shared" si="4"/>
        <v>-3.0572176514584859</v>
      </c>
      <c r="L65" s="9">
        <v>9.93</v>
      </c>
      <c r="M65" s="9">
        <v>52.28</v>
      </c>
      <c r="N65" s="10">
        <v>-9.9400000000000002E-2</v>
      </c>
      <c r="O65" s="9">
        <v>15.51</v>
      </c>
      <c r="P65" s="2">
        <v>-0.15886334799225299</v>
      </c>
      <c r="Q65" s="11">
        <v>0</v>
      </c>
    </row>
    <row r="66" spans="1:17" x14ac:dyDescent="0.25">
      <c r="A66" s="1">
        <v>42125</v>
      </c>
      <c r="B66" s="8">
        <v>483239.7</v>
      </c>
      <c r="C66" s="8">
        <f t="shared" si="0"/>
        <v>483239700000</v>
      </c>
      <c r="D66" s="8">
        <v>4276.6000000000004</v>
      </c>
      <c r="E66" s="8">
        <f t="shared" si="1"/>
        <v>11299623532.712902</v>
      </c>
      <c r="F66" s="9">
        <f t="shared" si="2"/>
        <v>-1.4229149210946862E-2</v>
      </c>
      <c r="G66" s="13">
        <v>0.99</v>
      </c>
      <c r="H66" s="13">
        <f t="shared" si="3"/>
        <v>4.2105263157894779</v>
      </c>
      <c r="I66" s="12">
        <v>0.74</v>
      </c>
      <c r="J66" s="15">
        <v>104.13</v>
      </c>
      <c r="K66" s="15">
        <f t="shared" si="4"/>
        <v>0.42434178802198641</v>
      </c>
      <c r="L66" s="9">
        <v>-6.17</v>
      </c>
      <c r="M66" s="9">
        <v>60.3</v>
      </c>
      <c r="N66" s="10">
        <v>0.15340000000000001</v>
      </c>
      <c r="O66" s="9">
        <v>19.870000999999998</v>
      </c>
      <c r="P66" s="2">
        <v>0.34555287259954198</v>
      </c>
      <c r="Q66" s="11">
        <v>0</v>
      </c>
    </row>
    <row r="67" spans="1:17" x14ac:dyDescent="0.25">
      <c r="A67" s="1">
        <v>42156</v>
      </c>
      <c r="B67" s="8">
        <v>486647.5</v>
      </c>
      <c r="C67" s="8">
        <f t="shared" ref="C67:C121" si="5">B67*1000000</f>
        <v>486647500000</v>
      </c>
      <c r="D67" s="8">
        <v>4310.3900000000003</v>
      </c>
      <c r="E67" s="8">
        <f t="shared" ref="E67:E121" si="6">(C67/D67)*100</f>
        <v>11290103679.713436</v>
      </c>
      <c r="F67" s="9">
        <f t="shared" si="2"/>
        <v>-8.4249293544210152E-4</v>
      </c>
      <c r="G67" s="13">
        <v>1.07</v>
      </c>
      <c r="H67" s="13">
        <f t="shared" si="3"/>
        <v>8.0808080808080884</v>
      </c>
      <c r="I67" s="12">
        <v>0.79</v>
      </c>
      <c r="J67" s="15">
        <v>105.7</v>
      </c>
      <c r="K67" s="15">
        <f t="shared" si="4"/>
        <v>1.5077307212138744</v>
      </c>
      <c r="L67" s="9">
        <v>0.61</v>
      </c>
      <c r="M67" s="9">
        <v>62.63</v>
      </c>
      <c r="N67" s="10">
        <v>3.8600000000000002E-2</v>
      </c>
      <c r="O67" s="9">
        <v>14.43</v>
      </c>
      <c r="P67" s="2">
        <v>-0.21230659043925801</v>
      </c>
      <c r="Q67" s="11">
        <v>0</v>
      </c>
    </row>
    <row r="68" spans="1:17" x14ac:dyDescent="0.25">
      <c r="A68" s="1">
        <v>42186</v>
      </c>
      <c r="B68" s="8">
        <v>502275.2</v>
      </c>
      <c r="C68" s="8">
        <f t="shared" si="5"/>
        <v>502275200000</v>
      </c>
      <c r="D68" s="8">
        <v>4337.1099999999997</v>
      </c>
      <c r="E68" s="8">
        <f t="shared" si="6"/>
        <v>11580872977.62796</v>
      </c>
      <c r="F68" s="9">
        <f t="shared" ref="F68:F119" si="7">(E68-E67)/E67</f>
        <v>2.5754351435850087E-2</v>
      </c>
      <c r="G68" s="13">
        <v>1.18</v>
      </c>
      <c r="H68" s="13">
        <f t="shared" ref="H68:H121" si="8">((G68-G67)/G67)*100</f>
        <v>10.280373831775687</v>
      </c>
      <c r="I68" s="12">
        <v>0.62</v>
      </c>
      <c r="J68" s="15">
        <v>108.32</v>
      </c>
      <c r="K68" s="15">
        <f t="shared" ref="K68:K121" si="9">((J68-J67)/J67)*100</f>
        <v>2.4787133396404828</v>
      </c>
      <c r="L68" s="9">
        <v>-4.17</v>
      </c>
      <c r="M68" s="9">
        <v>52.39</v>
      </c>
      <c r="N68" s="10">
        <v>-0.16350000000000001</v>
      </c>
      <c r="O68" s="9">
        <v>16.620000999999998</v>
      </c>
      <c r="P68" s="2">
        <v>-0.10126599900343</v>
      </c>
      <c r="Q68" s="11">
        <v>0</v>
      </c>
    </row>
    <row r="69" spans="1:17" x14ac:dyDescent="0.25">
      <c r="A69" s="1">
        <v>42217</v>
      </c>
      <c r="B69" s="8">
        <v>492505.7</v>
      </c>
      <c r="C69" s="8">
        <f t="shared" si="5"/>
        <v>492505700000</v>
      </c>
      <c r="D69" s="8">
        <v>4346.6499999999996</v>
      </c>
      <c r="E69" s="8">
        <f t="shared" si="6"/>
        <v>11330696053.282413</v>
      </c>
      <c r="F69" s="9">
        <f t="shared" si="7"/>
        <v>-2.1602596352523758E-2</v>
      </c>
      <c r="G69" s="13">
        <v>1.1100000000000001</v>
      </c>
      <c r="H69" s="13">
        <f t="shared" si="8"/>
        <v>-5.9322033898304953</v>
      </c>
      <c r="I69" s="12">
        <v>0.22</v>
      </c>
      <c r="J69" s="15">
        <v>116.79</v>
      </c>
      <c r="K69" s="15">
        <f t="shared" si="9"/>
        <v>7.8194239290989787</v>
      </c>
      <c r="L69" s="9">
        <v>-8.33</v>
      </c>
      <c r="M69" s="9">
        <v>56.19</v>
      </c>
      <c r="N69" s="10">
        <v>7.2499999999999995E-2</v>
      </c>
      <c r="O69" s="9">
        <v>17.899999999999999</v>
      </c>
      <c r="P69" s="2">
        <v>-2.91337683639653E-2</v>
      </c>
      <c r="Q69" s="11">
        <v>0</v>
      </c>
    </row>
    <row r="70" spans="1:17" x14ac:dyDescent="0.25">
      <c r="A70" s="1">
        <v>42248</v>
      </c>
      <c r="B70" s="8">
        <v>496004.7</v>
      </c>
      <c r="C70" s="8">
        <f t="shared" si="5"/>
        <v>496004700000</v>
      </c>
      <c r="D70" s="8">
        <v>4370.12</v>
      </c>
      <c r="E70" s="8">
        <f t="shared" si="6"/>
        <v>11349910299.945997</v>
      </c>
      <c r="F70" s="9">
        <f t="shared" si="7"/>
        <v>1.6957693131321389E-3</v>
      </c>
      <c r="G70" s="13">
        <v>1.1100000000000001</v>
      </c>
      <c r="H70" s="13">
        <f t="shared" si="8"/>
        <v>0</v>
      </c>
      <c r="I70" s="12">
        <v>0.54</v>
      </c>
      <c r="J70" s="15">
        <v>129.34</v>
      </c>
      <c r="K70" s="15">
        <f t="shared" si="9"/>
        <v>10.745783029368949</v>
      </c>
      <c r="L70" s="9">
        <v>-3.36</v>
      </c>
      <c r="M70" s="9">
        <v>56.95</v>
      </c>
      <c r="N70" s="10">
        <v>1.35E-2</v>
      </c>
      <c r="O70" s="9">
        <v>17.440000999999999</v>
      </c>
      <c r="P70" s="2">
        <v>-2.8252095240852499E-2</v>
      </c>
      <c r="Q70" s="11">
        <v>0</v>
      </c>
    </row>
    <row r="71" spans="1:17" x14ac:dyDescent="0.25">
      <c r="A71" s="1">
        <v>42278</v>
      </c>
      <c r="B71" s="8">
        <v>518828.9</v>
      </c>
      <c r="C71" s="8">
        <f t="shared" si="5"/>
        <v>518828900000</v>
      </c>
      <c r="D71" s="8">
        <v>4405.95</v>
      </c>
      <c r="E71" s="8">
        <f t="shared" si="6"/>
        <v>11775642029.528254</v>
      </c>
      <c r="F71" s="9">
        <f t="shared" si="7"/>
        <v>3.750969992990006E-2</v>
      </c>
      <c r="G71" s="13">
        <v>1.1100000000000001</v>
      </c>
      <c r="H71" s="13">
        <f t="shared" si="8"/>
        <v>0</v>
      </c>
      <c r="I71" s="12">
        <v>0.82</v>
      </c>
      <c r="J71" s="15">
        <v>127.47</v>
      </c>
      <c r="K71" s="15">
        <f t="shared" si="9"/>
        <v>-1.4458017627957356</v>
      </c>
      <c r="L71" s="9">
        <v>1.8</v>
      </c>
      <c r="M71" s="9">
        <v>53.12</v>
      </c>
      <c r="N71" s="10">
        <v>-6.7299999999999999E-2</v>
      </c>
      <c r="O71" s="9">
        <v>18.100000000000001</v>
      </c>
      <c r="P71" s="2">
        <v>6.9929774189596804E-3</v>
      </c>
      <c r="Q71" s="11">
        <v>0</v>
      </c>
    </row>
    <row r="72" spans="1:17" x14ac:dyDescent="0.25">
      <c r="A72" s="1">
        <v>42309</v>
      </c>
      <c r="B72" s="8">
        <v>513819.8</v>
      </c>
      <c r="C72" s="8">
        <f t="shared" si="5"/>
        <v>513819800000</v>
      </c>
      <c r="D72" s="8">
        <v>4450.45</v>
      </c>
      <c r="E72" s="8">
        <f t="shared" si="6"/>
        <v>11545344852.767698</v>
      </c>
      <c r="F72" s="9">
        <f t="shared" si="7"/>
        <v>-1.9557080300425984E-2</v>
      </c>
      <c r="G72" s="13">
        <v>1.06</v>
      </c>
      <c r="H72" s="13">
        <f t="shared" si="8"/>
        <v>-4.5045045045045082</v>
      </c>
      <c r="I72" s="12">
        <v>1.01</v>
      </c>
      <c r="J72" s="15">
        <v>121.97</v>
      </c>
      <c r="K72" s="15">
        <f t="shared" si="9"/>
        <v>-4.3147407233074446</v>
      </c>
      <c r="L72" s="9">
        <v>-1.63</v>
      </c>
      <c r="M72" s="9">
        <v>46.86</v>
      </c>
      <c r="N72" s="10">
        <v>-0.1178</v>
      </c>
      <c r="O72" s="9">
        <v>22.299999</v>
      </c>
      <c r="P72" s="2">
        <v>3.0314074993851001E-2</v>
      </c>
      <c r="Q72" s="11">
        <v>1</v>
      </c>
    </row>
    <row r="73" spans="1:17" x14ac:dyDescent="0.25">
      <c r="A73" s="1">
        <v>42339</v>
      </c>
      <c r="B73" s="8">
        <v>521918.7</v>
      </c>
      <c r="C73" s="8">
        <f t="shared" si="5"/>
        <v>521918700000</v>
      </c>
      <c r="D73" s="8">
        <v>4493.17</v>
      </c>
      <c r="E73" s="8">
        <f t="shared" si="6"/>
        <v>11615823572.22184</v>
      </c>
      <c r="F73" s="9">
        <f t="shared" si="7"/>
        <v>6.1045140143428595E-3</v>
      </c>
      <c r="G73" s="13">
        <v>1.1599999999999999</v>
      </c>
      <c r="H73" s="13">
        <f t="shared" si="8"/>
        <v>9.4339622641509298</v>
      </c>
      <c r="I73" s="12">
        <v>0.96</v>
      </c>
      <c r="J73" s="15">
        <v>122.1</v>
      </c>
      <c r="K73" s="15">
        <f t="shared" si="9"/>
        <v>0.1065835861277326</v>
      </c>
      <c r="L73" s="9">
        <v>-3.93</v>
      </c>
      <c r="M73" s="9">
        <v>40.5</v>
      </c>
      <c r="N73" s="10">
        <v>-0.13569999999999999</v>
      </c>
      <c r="O73" s="9">
        <v>28.469999000000001</v>
      </c>
      <c r="P73" s="2">
        <v>-0.32382021765961</v>
      </c>
      <c r="Q73" s="11">
        <v>0</v>
      </c>
    </row>
    <row r="74" spans="1:17" x14ac:dyDescent="0.25">
      <c r="A74" s="1">
        <v>42370</v>
      </c>
      <c r="B74" s="8">
        <v>490284</v>
      </c>
      <c r="C74" s="8">
        <f t="shared" si="5"/>
        <v>490284000000</v>
      </c>
      <c r="D74" s="8">
        <v>4550.2299999999996</v>
      </c>
      <c r="E74" s="8">
        <f t="shared" si="6"/>
        <v>10774927860.789455</v>
      </c>
      <c r="F74" s="9">
        <f t="shared" si="7"/>
        <v>-7.2392259249125332E-2</v>
      </c>
      <c r="G74" s="13">
        <v>1.06</v>
      </c>
      <c r="H74" s="13">
        <f t="shared" si="8"/>
        <v>-8.6206896551724039</v>
      </c>
      <c r="I74" s="12">
        <v>1.27</v>
      </c>
      <c r="J74" s="15">
        <v>122.64</v>
      </c>
      <c r="K74" s="15">
        <f t="shared" si="9"/>
        <v>0.44226044226044742</v>
      </c>
      <c r="L74" s="9">
        <v>-6.79</v>
      </c>
      <c r="M74" s="9">
        <v>41.88</v>
      </c>
      <c r="N74" s="10">
        <v>3.4099999999999998E-2</v>
      </c>
      <c r="O74" s="9">
        <v>25.059999000000001</v>
      </c>
      <c r="P74" s="2">
        <v>-1.17510165355189E-2</v>
      </c>
      <c r="Q74" s="11">
        <v>0</v>
      </c>
    </row>
    <row r="75" spans="1:17" x14ac:dyDescent="0.25">
      <c r="A75" s="1">
        <v>42401</v>
      </c>
      <c r="B75" s="8">
        <v>491011.7</v>
      </c>
      <c r="C75" s="8">
        <f t="shared" si="5"/>
        <v>491011700000</v>
      </c>
      <c r="D75" s="8">
        <v>4591.18</v>
      </c>
      <c r="E75" s="8">
        <f t="shared" si="6"/>
        <v>10694673264.825163</v>
      </c>
      <c r="F75" s="9">
        <f t="shared" si="7"/>
        <v>-7.4482722298627483E-3</v>
      </c>
      <c r="G75" s="13">
        <v>1</v>
      </c>
      <c r="H75" s="13">
        <f t="shared" si="8"/>
        <v>-5.660377358490571</v>
      </c>
      <c r="I75" s="12">
        <v>0.9</v>
      </c>
      <c r="J75" s="15">
        <v>120.27</v>
      </c>
      <c r="K75" s="15">
        <f t="shared" si="9"/>
        <v>-1.9324853228962855</v>
      </c>
      <c r="L75" s="9">
        <v>5.91</v>
      </c>
      <c r="M75" s="9">
        <v>46.83</v>
      </c>
      <c r="N75" s="10">
        <v>0.1182</v>
      </c>
      <c r="O75" s="9">
        <v>32.889999000000003</v>
      </c>
      <c r="P75" s="2">
        <v>-0.289522483119801</v>
      </c>
      <c r="Q75" s="11">
        <v>0</v>
      </c>
    </row>
    <row r="76" spans="1:17" x14ac:dyDescent="0.25">
      <c r="A76" s="1">
        <v>42430</v>
      </c>
      <c r="B76" s="8">
        <v>516985.9</v>
      </c>
      <c r="C76" s="8">
        <f t="shared" si="5"/>
        <v>516985900000</v>
      </c>
      <c r="D76" s="8">
        <v>4610.92</v>
      </c>
      <c r="E76" s="8">
        <f t="shared" si="6"/>
        <v>11212207108.342804</v>
      </c>
      <c r="F76" s="9">
        <f t="shared" si="7"/>
        <v>4.8391739579348593E-2</v>
      </c>
      <c r="G76" s="13">
        <v>1.1599999999999999</v>
      </c>
      <c r="H76" s="13">
        <f t="shared" si="8"/>
        <v>15.999999999999993</v>
      </c>
      <c r="I76" s="12">
        <v>0.43</v>
      </c>
      <c r="J76" s="15">
        <v>112.65</v>
      </c>
      <c r="K76" s="15">
        <f t="shared" si="9"/>
        <v>-6.3357445747069017</v>
      </c>
      <c r="L76" s="9">
        <v>16.97</v>
      </c>
      <c r="M76" s="9">
        <v>56.2</v>
      </c>
      <c r="N76" s="10">
        <v>0.2001</v>
      </c>
      <c r="O76" s="9">
        <v>33.169998</v>
      </c>
      <c r="P76" s="2">
        <v>0.29893431730214798</v>
      </c>
      <c r="Q76" s="11">
        <v>1</v>
      </c>
    </row>
    <row r="77" spans="1:17" x14ac:dyDescent="0.25">
      <c r="A77" s="1">
        <v>42461</v>
      </c>
      <c r="B77" s="8">
        <v>508058.7</v>
      </c>
      <c r="C77" s="8">
        <f t="shared" si="5"/>
        <v>508058700000</v>
      </c>
      <c r="D77" s="8">
        <v>4639.05</v>
      </c>
      <c r="E77" s="8">
        <f t="shared" si="6"/>
        <v>10951783231.480583</v>
      </c>
      <c r="F77" s="9">
        <f t="shared" si="7"/>
        <v>-2.3226816481872154E-2</v>
      </c>
      <c r="G77" s="13">
        <v>1.06</v>
      </c>
      <c r="H77" s="13">
        <f t="shared" si="8"/>
        <v>-8.6206896551724039</v>
      </c>
      <c r="I77" s="12">
        <v>0.61</v>
      </c>
      <c r="J77" s="15">
        <v>110.4</v>
      </c>
      <c r="K77" s="15">
        <f t="shared" si="9"/>
        <v>-1.9973368841544608</v>
      </c>
      <c r="L77" s="9">
        <v>7.7</v>
      </c>
      <c r="M77" s="9">
        <v>60.92</v>
      </c>
      <c r="N77" s="10">
        <v>8.4000000000000005E-2</v>
      </c>
      <c r="O77" s="9">
        <v>29.51</v>
      </c>
      <c r="P77" s="2">
        <v>0.19125886127980499</v>
      </c>
      <c r="Q77" s="11">
        <v>0</v>
      </c>
    </row>
    <row r="78" spans="1:17" x14ac:dyDescent="0.25">
      <c r="A78" s="1">
        <v>42491</v>
      </c>
      <c r="B78" s="8">
        <v>513267.5</v>
      </c>
      <c r="C78" s="8">
        <f t="shared" si="5"/>
        <v>513267500000</v>
      </c>
      <c r="D78" s="8">
        <v>4675.2299999999996</v>
      </c>
      <c r="E78" s="8">
        <f t="shared" si="6"/>
        <v>10978443841.265566</v>
      </c>
      <c r="F78" s="9">
        <f t="shared" si="7"/>
        <v>2.4343624432181538E-3</v>
      </c>
      <c r="G78" s="13">
        <v>1.1100000000000001</v>
      </c>
      <c r="H78" s="13">
        <f t="shared" si="8"/>
        <v>4.7169811320754755</v>
      </c>
      <c r="I78" s="12">
        <v>0.78</v>
      </c>
      <c r="J78" s="15">
        <v>108.67</v>
      </c>
      <c r="K78" s="15">
        <f t="shared" si="9"/>
        <v>-1.5670289855072499</v>
      </c>
      <c r="L78" s="9">
        <v>-10.09</v>
      </c>
      <c r="M78" s="9">
        <v>55.13</v>
      </c>
      <c r="N78" s="10">
        <v>-9.5000000000000001E-2</v>
      </c>
      <c r="O78" s="9">
        <v>28.059999000000001</v>
      </c>
      <c r="P78" s="2">
        <v>0.24772612970240299</v>
      </c>
      <c r="Q78" s="11">
        <v>0</v>
      </c>
    </row>
    <row r="79" spans="1:17" x14ac:dyDescent="0.25">
      <c r="A79" s="1">
        <v>42522</v>
      </c>
      <c r="B79" s="8">
        <v>536459.30000000005</v>
      </c>
      <c r="C79" s="8">
        <f t="shared" si="5"/>
        <v>536459300000.00006</v>
      </c>
      <c r="D79" s="8">
        <v>4691.59</v>
      </c>
      <c r="E79" s="8">
        <f t="shared" si="6"/>
        <v>11434488094.654478</v>
      </c>
      <c r="F79" s="9">
        <f t="shared" si="7"/>
        <v>4.1539972329661307E-2</v>
      </c>
      <c r="G79" s="13">
        <v>1.1599999999999999</v>
      </c>
      <c r="H79" s="13">
        <f t="shared" si="8"/>
        <v>4.5045045045044887</v>
      </c>
      <c r="I79" s="12">
        <v>0.35</v>
      </c>
      <c r="J79" s="15">
        <v>104.88</v>
      </c>
      <c r="K79" s="15">
        <f t="shared" si="9"/>
        <v>-3.4876230790466609</v>
      </c>
      <c r="L79" s="9">
        <v>6.3</v>
      </c>
      <c r="M79" s="9">
        <v>51.98</v>
      </c>
      <c r="N79" s="10">
        <v>-5.7099999999999998E-2</v>
      </c>
      <c r="O79" s="9">
        <v>26.67</v>
      </c>
      <c r="P79" s="2">
        <v>-0.319901734105071</v>
      </c>
      <c r="Q79" s="11">
        <v>0</v>
      </c>
    </row>
    <row r="80" spans="1:17" x14ac:dyDescent="0.25">
      <c r="A80" s="1">
        <v>42552</v>
      </c>
      <c r="B80" s="8">
        <v>532947.80000000005</v>
      </c>
      <c r="C80" s="8">
        <f t="shared" si="5"/>
        <v>532947800000.00006</v>
      </c>
      <c r="D80" s="8">
        <v>4715.99</v>
      </c>
      <c r="E80" s="8">
        <f t="shared" si="6"/>
        <v>11300867898.362806</v>
      </c>
      <c r="F80" s="9">
        <f t="shared" si="7"/>
        <v>-1.1685717382847948E-2</v>
      </c>
      <c r="G80" s="13">
        <v>1.1100000000000001</v>
      </c>
      <c r="H80" s="13">
        <f t="shared" si="8"/>
        <v>-4.3103448275861922</v>
      </c>
      <c r="I80" s="12">
        <v>0.52</v>
      </c>
      <c r="J80" s="15">
        <v>99.55</v>
      </c>
      <c r="K80" s="15">
        <f t="shared" si="9"/>
        <v>-5.0819984744469862</v>
      </c>
      <c r="L80" s="9">
        <v>11.22</v>
      </c>
      <c r="M80" s="9">
        <v>57.26</v>
      </c>
      <c r="N80" s="10">
        <v>0.1016</v>
      </c>
      <c r="O80" s="9">
        <v>29.65</v>
      </c>
      <c r="P80" s="2">
        <v>0.141297476809992</v>
      </c>
      <c r="Q80" s="11">
        <v>0</v>
      </c>
    </row>
    <row r="81" spans="1:17" x14ac:dyDescent="0.25">
      <c r="A81" s="1">
        <v>42583</v>
      </c>
      <c r="B81" s="8">
        <v>534761.80000000005</v>
      </c>
      <c r="C81" s="8">
        <f t="shared" si="5"/>
        <v>534761800000.00006</v>
      </c>
      <c r="D81" s="8">
        <v>4736.74</v>
      </c>
      <c r="E81" s="8">
        <f t="shared" si="6"/>
        <v>11289659132.652416</v>
      </c>
      <c r="F81" s="9">
        <f t="shared" si="7"/>
        <v>-9.918499898590922E-4</v>
      </c>
      <c r="G81" s="13">
        <v>1.22</v>
      </c>
      <c r="H81" s="13">
        <f t="shared" si="8"/>
        <v>9.9099099099098975</v>
      </c>
      <c r="I81" s="12">
        <v>0.44</v>
      </c>
      <c r="J81" s="15">
        <v>98.17</v>
      </c>
      <c r="K81" s="15">
        <f t="shared" si="9"/>
        <v>-1.3862380713209397</v>
      </c>
      <c r="L81" s="9">
        <v>1.03</v>
      </c>
      <c r="M81" s="9">
        <v>60.89</v>
      </c>
      <c r="N81" s="10">
        <v>6.3399999999999998E-2</v>
      </c>
      <c r="O81" s="9">
        <v>31.059999000000001</v>
      </c>
      <c r="P81" s="2">
        <v>7.4193863250937298E-2</v>
      </c>
      <c r="Q81" s="11">
        <v>0</v>
      </c>
    </row>
    <row r="82" spans="1:17" x14ac:dyDescent="0.25">
      <c r="A82" s="1">
        <v>42614</v>
      </c>
      <c r="B82" s="8">
        <v>509975</v>
      </c>
      <c r="C82" s="8">
        <f t="shared" si="5"/>
        <v>509975000000</v>
      </c>
      <c r="D82" s="8">
        <v>4740.53</v>
      </c>
      <c r="E82" s="8">
        <f t="shared" si="6"/>
        <v>10757763372.449917</v>
      </c>
      <c r="F82" s="9">
        <f t="shared" si="7"/>
        <v>-4.7113535843091012E-2</v>
      </c>
      <c r="G82" s="13">
        <v>1.1100000000000001</v>
      </c>
      <c r="H82" s="13">
        <f t="shared" si="8"/>
        <v>-9.0163934426229417</v>
      </c>
      <c r="I82" s="12">
        <v>0.08</v>
      </c>
      <c r="J82" s="15">
        <v>99.1</v>
      </c>
      <c r="K82" s="15">
        <f t="shared" si="9"/>
        <v>0.94733625343790628</v>
      </c>
      <c r="L82" s="9">
        <v>0.8</v>
      </c>
      <c r="M82" s="9">
        <v>57.79</v>
      </c>
      <c r="N82" s="10">
        <v>-5.0900000000000001E-2</v>
      </c>
      <c r="O82" s="9">
        <v>35.669998</v>
      </c>
      <c r="P82" s="2">
        <v>-2.60342370264279E-2</v>
      </c>
      <c r="Q82" s="11">
        <v>0</v>
      </c>
    </row>
    <row r="83" spans="1:17" x14ac:dyDescent="0.25">
      <c r="A83" s="1">
        <v>42644</v>
      </c>
      <c r="B83" s="8">
        <v>525162.69999999995</v>
      </c>
      <c r="C83" s="8">
        <f t="shared" si="5"/>
        <v>525162699999.99994</v>
      </c>
      <c r="D83" s="8">
        <v>4752.8599999999997</v>
      </c>
      <c r="E83" s="8">
        <f t="shared" si="6"/>
        <v>11049403937.839531</v>
      </c>
      <c r="F83" s="9">
        <f t="shared" si="7"/>
        <v>2.7109776938995581E-2</v>
      </c>
      <c r="G83" s="13">
        <v>1.05</v>
      </c>
      <c r="H83" s="13">
        <f t="shared" si="8"/>
        <v>-5.4054054054054097</v>
      </c>
      <c r="I83" s="12">
        <v>0.26</v>
      </c>
      <c r="J83" s="15">
        <v>95.95</v>
      </c>
      <c r="K83" s="15">
        <f t="shared" si="9"/>
        <v>-3.1786074672048352</v>
      </c>
      <c r="L83" s="9">
        <v>11.23</v>
      </c>
      <c r="M83" s="9">
        <v>59.09</v>
      </c>
      <c r="N83" s="10">
        <v>2.2499999999999999E-2</v>
      </c>
      <c r="O83" s="9">
        <v>31.9</v>
      </c>
      <c r="P83" s="2">
        <v>3.7145462451498801E-2</v>
      </c>
      <c r="Q83" s="11">
        <v>0</v>
      </c>
    </row>
    <row r="84" spans="1:17" x14ac:dyDescent="0.25">
      <c r="A84" s="1">
        <v>42675</v>
      </c>
      <c r="B84" s="8">
        <v>541530.69999999995</v>
      </c>
      <c r="C84" s="8">
        <f t="shared" si="5"/>
        <v>541530699999.99994</v>
      </c>
      <c r="D84" s="8">
        <v>4761.42</v>
      </c>
      <c r="E84" s="8">
        <f t="shared" si="6"/>
        <v>11373302502.194721</v>
      </c>
      <c r="F84" s="9">
        <f t="shared" si="7"/>
        <v>2.9313668517988993E-2</v>
      </c>
      <c r="G84" s="13">
        <v>1.04</v>
      </c>
      <c r="H84" s="13">
        <f t="shared" si="8"/>
        <v>-0.95238095238095322</v>
      </c>
      <c r="I84" s="12">
        <v>0.18</v>
      </c>
      <c r="J84" s="15">
        <v>98.84</v>
      </c>
      <c r="K84" s="15">
        <f t="shared" si="9"/>
        <v>3.0119854090672233</v>
      </c>
      <c r="L84" s="9">
        <v>-4.6500000000000004</v>
      </c>
      <c r="M84" s="9">
        <v>73.099999999999994</v>
      </c>
      <c r="N84" s="10">
        <v>0.23710000000000001</v>
      </c>
      <c r="O84" s="9">
        <v>32.82</v>
      </c>
      <c r="P84" s="2">
        <v>0.208674695351243</v>
      </c>
      <c r="Q84" s="11">
        <v>0</v>
      </c>
    </row>
    <row r="85" spans="1:17" x14ac:dyDescent="0.25">
      <c r="A85" s="1">
        <v>42705</v>
      </c>
      <c r="B85" s="8">
        <v>565780.5</v>
      </c>
      <c r="C85" s="8">
        <f t="shared" si="5"/>
        <v>565780500000</v>
      </c>
      <c r="D85" s="8">
        <v>4775.7</v>
      </c>
      <c r="E85" s="8">
        <f t="shared" si="6"/>
        <v>11847069539.543941</v>
      </c>
      <c r="F85" s="9">
        <f t="shared" si="7"/>
        <v>4.1656065795998731E-2</v>
      </c>
      <c r="G85" s="13">
        <v>1.1200000000000001</v>
      </c>
      <c r="H85" s="13">
        <f t="shared" si="8"/>
        <v>7.6923076923076987</v>
      </c>
      <c r="I85" s="12">
        <v>0.3</v>
      </c>
      <c r="J85" s="15">
        <v>97.55</v>
      </c>
      <c r="K85" s="15">
        <f t="shared" si="9"/>
        <v>-1.305139619587218</v>
      </c>
      <c r="L85" s="9">
        <v>-2.71</v>
      </c>
      <c r="M85" s="9">
        <v>80.02</v>
      </c>
      <c r="N85" s="10">
        <v>9.4700000000000006E-2</v>
      </c>
      <c r="O85" s="9">
        <v>35.479999999999997</v>
      </c>
      <c r="P85" s="2">
        <v>0.24426423254223001</v>
      </c>
      <c r="Q85" s="11">
        <v>0</v>
      </c>
    </row>
    <row r="86" spans="1:17" x14ac:dyDescent="0.25">
      <c r="A86" s="1">
        <v>42736</v>
      </c>
      <c r="B86" s="8">
        <v>526564.69999999995</v>
      </c>
      <c r="C86" s="8">
        <f t="shared" si="5"/>
        <v>526564699999.99994</v>
      </c>
      <c r="D86" s="8">
        <v>4793.8500000000004</v>
      </c>
      <c r="E86" s="8">
        <f t="shared" si="6"/>
        <v>10984171386.255304</v>
      </c>
      <c r="F86" s="9">
        <f t="shared" si="7"/>
        <v>-7.2836421733526419E-2</v>
      </c>
      <c r="G86" s="13">
        <v>1.0900000000000001</v>
      </c>
      <c r="H86" s="13">
        <f t="shared" si="8"/>
        <v>-2.678571428571431</v>
      </c>
      <c r="I86" s="12">
        <v>0.38</v>
      </c>
      <c r="J86" s="15">
        <v>93.8</v>
      </c>
      <c r="K86" s="15">
        <f t="shared" si="9"/>
        <v>-3.8441824705279348</v>
      </c>
      <c r="L86" s="9">
        <v>7.38</v>
      </c>
      <c r="M86" s="9">
        <v>80.41</v>
      </c>
      <c r="N86" s="10">
        <v>4.8999999999999998E-3</v>
      </c>
      <c r="O86" s="9">
        <v>41.720001000000003</v>
      </c>
      <c r="P86" s="2">
        <v>-0.12757795660156099</v>
      </c>
      <c r="Q86" s="11">
        <v>0</v>
      </c>
    </row>
    <row r="87" spans="1:17" x14ac:dyDescent="0.25">
      <c r="A87" s="1">
        <v>42767</v>
      </c>
      <c r="B87" s="8">
        <v>514120.5</v>
      </c>
      <c r="C87" s="8">
        <f t="shared" si="5"/>
        <v>514120500000</v>
      </c>
      <c r="D87" s="8">
        <v>4809.67</v>
      </c>
      <c r="E87" s="8">
        <f t="shared" si="6"/>
        <v>10689309245.748669</v>
      </c>
      <c r="F87" s="9">
        <f t="shared" si="7"/>
        <v>-2.6844277109113763E-2</v>
      </c>
      <c r="G87" s="13">
        <v>0.87</v>
      </c>
      <c r="H87" s="13">
        <f t="shared" si="8"/>
        <v>-20.183486238532115</v>
      </c>
      <c r="I87" s="12">
        <v>0.33</v>
      </c>
      <c r="J87" s="15">
        <v>91.5</v>
      </c>
      <c r="K87" s="15">
        <f t="shared" si="9"/>
        <v>-2.4520255863539413</v>
      </c>
      <c r="L87" s="9">
        <v>3.08</v>
      </c>
      <c r="M87" s="9">
        <v>89.44</v>
      </c>
      <c r="N87" s="10">
        <v>0.1123</v>
      </c>
      <c r="O87" s="9">
        <v>41.790000999999997</v>
      </c>
      <c r="P87" s="2">
        <v>0.27189572023289499</v>
      </c>
      <c r="Q87" s="11">
        <v>0</v>
      </c>
    </row>
    <row r="88" spans="1:17" x14ac:dyDescent="0.25">
      <c r="A88" s="1">
        <v>42795</v>
      </c>
      <c r="B88" s="8">
        <v>544312.9</v>
      </c>
      <c r="C88" s="8">
        <f t="shared" si="5"/>
        <v>544312900000</v>
      </c>
      <c r="D88" s="8">
        <v>4821.6899999999996</v>
      </c>
      <c r="E88" s="8">
        <f t="shared" si="6"/>
        <v>11288840634.715214</v>
      </c>
      <c r="F88" s="9">
        <f t="shared" si="7"/>
        <v>5.6087009476780698E-2</v>
      </c>
      <c r="G88" s="13">
        <v>1.05</v>
      </c>
      <c r="H88" s="13">
        <f t="shared" si="8"/>
        <v>20.689655172413797</v>
      </c>
      <c r="I88" s="12">
        <v>0.25</v>
      </c>
      <c r="J88" s="15">
        <v>92.12</v>
      </c>
      <c r="K88" s="15">
        <f t="shared" si="9"/>
        <v>0.67759562841530552</v>
      </c>
      <c r="L88" s="9">
        <v>-2.52</v>
      </c>
      <c r="M88" s="9">
        <v>87.65</v>
      </c>
      <c r="N88" s="10">
        <v>-0.02</v>
      </c>
      <c r="O88" s="9">
        <v>44.450001</v>
      </c>
      <c r="P88" s="2">
        <v>8.4771628669245303E-3</v>
      </c>
      <c r="Q88" s="11">
        <v>0</v>
      </c>
    </row>
    <row r="89" spans="1:17" x14ac:dyDescent="0.25">
      <c r="A89" s="1">
        <v>42826</v>
      </c>
      <c r="B89" s="8">
        <v>525238.1</v>
      </c>
      <c r="C89" s="8">
        <f t="shared" si="5"/>
        <v>525238100000</v>
      </c>
      <c r="D89" s="8">
        <v>4828.4399999999996</v>
      </c>
      <c r="E89" s="8">
        <f t="shared" si="6"/>
        <v>10878008217.975164</v>
      </c>
      <c r="F89" s="9">
        <f t="shared" si="7"/>
        <v>-3.6392790901544472E-2</v>
      </c>
      <c r="G89" s="13">
        <v>0.79</v>
      </c>
      <c r="H89" s="13">
        <f t="shared" si="8"/>
        <v>-24.761904761904763</v>
      </c>
      <c r="I89" s="12">
        <v>0.14000000000000001</v>
      </c>
      <c r="J89" s="15">
        <v>93.26</v>
      </c>
      <c r="K89" s="15">
        <f t="shared" si="9"/>
        <v>1.2375162831089888</v>
      </c>
      <c r="L89" s="9">
        <v>0.64</v>
      </c>
      <c r="M89" s="9">
        <v>70.22</v>
      </c>
      <c r="N89" s="10">
        <v>-0.19889999999999999</v>
      </c>
      <c r="O89" s="9">
        <v>43</v>
      </c>
      <c r="P89" s="2">
        <v>-0.116916603708663</v>
      </c>
      <c r="Q89" s="11">
        <v>0</v>
      </c>
    </row>
    <row r="90" spans="1:17" x14ac:dyDescent="0.25">
      <c r="A90" s="1">
        <v>42856</v>
      </c>
      <c r="B90" s="8">
        <v>548887.69999999995</v>
      </c>
      <c r="C90" s="8">
        <f t="shared" si="5"/>
        <v>548887699999.99994</v>
      </c>
      <c r="D90" s="8">
        <v>4843.41</v>
      </c>
      <c r="E90" s="8">
        <f t="shared" si="6"/>
        <v>11332670577.134703</v>
      </c>
      <c r="F90" s="9">
        <f t="shared" si="7"/>
        <v>4.1796471380508779E-2</v>
      </c>
      <c r="G90" s="13">
        <v>0.93</v>
      </c>
      <c r="H90" s="13">
        <f t="shared" si="8"/>
        <v>17.721518987341771</v>
      </c>
      <c r="I90" s="12">
        <v>0.31</v>
      </c>
      <c r="J90" s="15">
        <v>95.64</v>
      </c>
      <c r="K90" s="15">
        <f t="shared" si="9"/>
        <v>2.5520051469011316</v>
      </c>
      <c r="L90" s="9">
        <v>-4.12</v>
      </c>
      <c r="M90" s="9">
        <v>62.43</v>
      </c>
      <c r="N90" s="10">
        <v>-0.1109</v>
      </c>
      <c r="O90" s="9">
        <v>48.709999000000003</v>
      </c>
      <c r="P90" s="2">
        <v>-5.0384149918452498E-2</v>
      </c>
      <c r="Q90" s="11">
        <v>0</v>
      </c>
    </row>
    <row r="91" spans="1:17" x14ac:dyDescent="0.25">
      <c r="A91" s="1">
        <v>42887</v>
      </c>
      <c r="B91" s="8">
        <v>556787.6</v>
      </c>
      <c r="C91" s="8">
        <f t="shared" si="5"/>
        <v>556787600000</v>
      </c>
      <c r="D91" s="8">
        <v>4832.2700000000004</v>
      </c>
      <c r="E91" s="8">
        <f t="shared" si="6"/>
        <v>11522278349.512754</v>
      </c>
      <c r="F91" s="9">
        <f t="shared" si="7"/>
        <v>1.6731075970796573E-2</v>
      </c>
      <c r="G91" s="13">
        <v>0.81</v>
      </c>
      <c r="H91" s="13">
        <f t="shared" si="8"/>
        <v>-12.903225806451612</v>
      </c>
      <c r="I91" s="12">
        <v>-0.23</v>
      </c>
      <c r="J91" s="15">
        <v>99.23</v>
      </c>
      <c r="K91" s="15">
        <f t="shared" si="9"/>
        <v>3.7536595566708528</v>
      </c>
      <c r="L91" s="9">
        <v>0.3</v>
      </c>
      <c r="M91" s="9">
        <v>57.48</v>
      </c>
      <c r="N91" s="10">
        <v>-7.9299999999999995E-2</v>
      </c>
      <c r="O91" s="9">
        <v>52.759998000000003</v>
      </c>
      <c r="P91" s="2">
        <v>-5.0805700842472601E-2</v>
      </c>
      <c r="Q91" s="11">
        <v>0</v>
      </c>
    </row>
    <row r="92" spans="1:17" x14ac:dyDescent="0.25">
      <c r="A92" s="1">
        <v>42917</v>
      </c>
      <c r="B92" s="8">
        <v>557458.19999999995</v>
      </c>
      <c r="C92" s="8">
        <f t="shared" si="5"/>
        <v>557458200000</v>
      </c>
      <c r="D92" s="8">
        <v>4843.87</v>
      </c>
      <c r="E92" s="8">
        <f t="shared" si="6"/>
        <v>11508529337.079649</v>
      </c>
      <c r="F92" s="9">
        <f t="shared" si="7"/>
        <v>-1.1932546685688146E-3</v>
      </c>
      <c r="G92" s="13">
        <v>0.8</v>
      </c>
      <c r="H92" s="13">
        <f t="shared" si="8"/>
        <v>-1.2345679012345689</v>
      </c>
      <c r="I92" s="12">
        <v>0.24</v>
      </c>
      <c r="J92" s="15">
        <v>97.45</v>
      </c>
      <c r="K92" s="15">
        <f t="shared" si="9"/>
        <v>-1.7938123551345369</v>
      </c>
      <c r="L92" s="9">
        <v>4.8</v>
      </c>
      <c r="M92" s="9">
        <v>67.739999999999995</v>
      </c>
      <c r="N92" s="10">
        <v>0.17849999999999999</v>
      </c>
      <c r="O92" s="9">
        <v>48.759998000000003</v>
      </c>
      <c r="P92" s="2">
        <v>0.105922787249811</v>
      </c>
      <c r="Q92" s="11">
        <v>0</v>
      </c>
    </row>
    <row r="93" spans="1:17" x14ac:dyDescent="0.25">
      <c r="A93" s="1">
        <v>42948</v>
      </c>
      <c r="B93" s="8">
        <v>555578.69999999995</v>
      </c>
      <c r="C93" s="8">
        <f t="shared" si="5"/>
        <v>555578700000</v>
      </c>
      <c r="D93" s="8">
        <v>4853.07</v>
      </c>
      <c r="E93" s="8">
        <f t="shared" si="6"/>
        <v>11447984471.684935</v>
      </c>
      <c r="F93" s="9">
        <f t="shared" si="7"/>
        <v>-5.2608690147439756E-3</v>
      </c>
      <c r="G93" s="13">
        <v>0.8</v>
      </c>
      <c r="H93" s="13">
        <f t="shared" si="8"/>
        <v>0</v>
      </c>
      <c r="I93" s="12">
        <v>0.19</v>
      </c>
      <c r="J93" s="15">
        <v>97.36</v>
      </c>
      <c r="K93" s="15">
        <f t="shared" si="9"/>
        <v>-9.2355053873784926E-2</v>
      </c>
      <c r="L93" s="9">
        <v>7.46</v>
      </c>
      <c r="M93" s="9">
        <v>76.069999999999993</v>
      </c>
      <c r="N93" s="10">
        <v>0.123</v>
      </c>
      <c r="O93" s="9">
        <v>53.060001</v>
      </c>
      <c r="P93" s="2">
        <v>4.6458660081055897E-2</v>
      </c>
      <c r="Q93" s="11">
        <v>0</v>
      </c>
    </row>
    <row r="94" spans="1:17" x14ac:dyDescent="0.25">
      <c r="A94" s="1">
        <v>42979</v>
      </c>
      <c r="B94" s="8">
        <v>528871.19999999995</v>
      </c>
      <c r="C94" s="8">
        <f t="shared" si="5"/>
        <v>528871199999.99994</v>
      </c>
      <c r="D94" s="8">
        <v>4860.83</v>
      </c>
      <c r="E94" s="8">
        <f t="shared" si="6"/>
        <v>10880265304.485035</v>
      </c>
      <c r="F94" s="9">
        <f t="shared" si="7"/>
        <v>-4.9591189488776603E-2</v>
      </c>
      <c r="G94" s="13">
        <v>0.64</v>
      </c>
      <c r="H94" s="13">
        <f t="shared" si="8"/>
        <v>-20.000000000000004</v>
      </c>
      <c r="I94" s="12">
        <v>0.16</v>
      </c>
      <c r="J94" s="15">
        <v>97.51</v>
      </c>
      <c r="K94" s="15">
        <f t="shared" si="9"/>
        <v>0.1540673788003345</v>
      </c>
      <c r="L94" s="9">
        <v>4.88</v>
      </c>
      <c r="M94" s="9">
        <v>71.53</v>
      </c>
      <c r="N94" s="10">
        <v>-5.9700000000000003E-2</v>
      </c>
      <c r="O94" s="9">
        <v>54.049999</v>
      </c>
      <c r="P94" s="2">
        <v>0.138389157776482</v>
      </c>
      <c r="Q94" s="11">
        <v>0</v>
      </c>
    </row>
    <row r="95" spans="1:17" x14ac:dyDescent="0.25">
      <c r="A95" s="1">
        <v>43009</v>
      </c>
      <c r="B95" s="8">
        <v>549304.69999999995</v>
      </c>
      <c r="C95" s="8">
        <f t="shared" si="5"/>
        <v>549304699999.99994</v>
      </c>
      <c r="D95" s="8">
        <v>4881.25</v>
      </c>
      <c r="E95" s="8">
        <f t="shared" si="6"/>
        <v>11253361331.62612</v>
      </c>
      <c r="F95" s="9">
        <f t="shared" si="7"/>
        <v>3.4291078084951472E-2</v>
      </c>
      <c r="G95" s="13">
        <v>0.64</v>
      </c>
      <c r="H95" s="13">
        <f t="shared" si="8"/>
        <v>0</v>
      </c>
      <c r="I95" s="12">
        <v>0.42</v>
      </c>
      <c r="J95" s="15">
        <v>97.91</v>
      </c>
      <c r="K95" s="15">
        <f t="shared" si="9"/>
        <v>0.41021433699106907</v>
      </c>
      <c r="L95" s="9">
        <v>0.02</v>
      </c>
      <c r="M95" s="9">
        <v>61.66</v>
      </c>
      <c r="N95" s="10">
        <v>-0.13800000000000001</v>
      </c>
      <c r="O95" s="9">
        <v>60.400002000000001</v>
      </c>
      <c r="P95" s="2">
        <v>-0.111703933510474</v>
      </c>
      <c r="Q95" s="11">
        <v>0</v>
      </c>
    </row>
    <row r="96" spans="1:17" x14ac:dyDescent="0.25">
      <c r="A96" s="1">
        <v>43040</v>
      </c>
      <c r="B96" s="8">
        <v>566209.30000000005</v>
      </c>
      <c r="C96" s="8">
        <f t="shared" si="5"/>
        <v>566209300000</v>
      </c>
      <c r="D96" s="8">
        <v>4894.92</v>
      </c>
      <c r="E96" s="8">
        <f t="shared" si="6"/>
        <v>11567284041.414364</v>
      </c>
      <c r="F96" s="9">
        <f t="shared" si="7"/>
        <v>2.7895905990862037E-2</v>
      </c>
      <c r="G96" s="13">
        <v>0.56999999999999995</v>
      </c>
      <c r="H96" s="13">
        <f t="shared" si="8"/>
        <v>-10.937500000000009</v>
      </c>
      <c r="I96" s="12">
        <v>0.28000000000000003</v>
      </c>
      <c r="J96" s="15">
        <v>99.87</v>
      </c>
      <c r="K96" s="15">
        <f t="shared" si="9"/>
        <v>2.0018384230415771</v>
      </c>
      <c r="L96" s="9">
        <v>-3.15</v>
      </c>
      <c r="M96" s="9">
        <v>64.239999999999995</v>
      </c>
      <c r="N96" s="10">
        <v>4.1799999999999997E-2</v>
      </c>
      <c r="O96" s="9">
        <v>57.5</v>
      </c>
      <c r="P96" s="2">
        <v>2.8432075871146E-2</v>
      </c>
      <c r="Q96" s="11">
        <v>0</v>
      </c>
    </row>
    <row r="97" spans="1:17" x14ac:dyDescent="0.25">
      <c r="A97" s="1">
        <v>43070</v>
      </c>
      <c r="B97" s="8">
        <v>588892.80000000005</v>
      </c>
      <c r="C97" s="8">
        <f t="shared" si="5"/>
        <v>588892800000</v>
      </c>
      <c r="D97" s="8">
        <v>4916.46</v>
      </c>
      <c r="E97" s="8">
        <f t="shared" si="6"/>
        <v>11977984159.334154</v>
      </c>
      <c r="F97" s="9">
        <f t="shared" si="7"/>
        <v>3.5505319697291086E-2</v>
      </c>
      <c r="G97" s="13">
        <v>0.54</v>
      </c>
      <c r="H97" s="13">
        <f t="shared" si="8"/>
        <v>-5.2631578947368283</v>
      </c>
      <c r="I97" s="12">
        <v>0.44</v>
      </c>
      <c r="J97" s="15">
        <v>100.99</v>
      </c>
      <c r="K97" s="15">
        <f t="shared" si="9"/>
        <v>1.1214578952638332</v>
      </c>
      <c r="L97" s="9">
        <v>6.16</v>
      </c>
      <c r="M97" s="9">
        <v>72.25</v>
      </c>
      <c r="N97" s="10">
        <v>0.12470000000000001</v>
      </c>
      <c r="O97" s="9">
        <v>54.110000999999997</v>
      </c>
      <c r="P97" s="2">
        <v>7.7931071779433703E-2</v>
      </c>
      <c r="Q97" s="11">
        <v>0</v>
      </c>
    </row>
    <row r="98" spans="1:17" x14ac:dyDescent="0.25">
      <c r="A98" s="1">
        <v>43101</v>
      </c>
      <c r="B98" s="8">
        <v>555644.6</v>
      </c>
      <c r="C98" s="8">
        <f t="shared" si="5"/>
        <v>555644600000</v>
      </c>
      <c r="D98" s="8">
        <v>4930.72</v>
      </c>
      <c r="E98" s="8">
        <f t="shared" si="6"/>
        <v>11269035759.483402</v>
      </c>
      <c r="F98" s="9">
        <f t="shared" si="7"/>
        <v>-5.9187622092343933E-2</v>
      </c>
      <c r="G98" s="13">
        <v>0.57999999999999996</v>
      </c>
      <c r="H98" s="13">
        <f t="shared" si="8"/>
        <v>7.4074074074073932</v>
      </c>
      <c r="I98" s="12">
        <v>0.28999999999999998</v>
      </c>
      <c r="J98" s="15">
        <v>99.48</v>
      </c>
      <c r="K98" s="15">
        <f t="shared" si="9"/>
        <v>-1.495197544311309</v>
      </c>
      <c r="L98" s="9">
        <v>11.14</v>
      </c>
      <c r="M98" s="9">
        <v>76.34</v>
      </c>
      <c r="N98" s="10">
        <v>5.6599999999999998E-2</v>
      </c>
      <c r="O98" s="9">
        <v>51.09</v>
      </c>
      <c r="P98" s="2">
        <v>0.16201149666051201</v>
      </c>
      <c r="Q98" s="11">
        <v>0</v>
      </c>
    </row>
    <row r="99" spans="1:17" x14ac:dyDescent="0.25">
      <c r="A99" s="1">
        <v>43132</v>
      </c>
      <c r="B99" s="8">
        <v>528905.5</v>
      </c>
      <c r="C99" s="8">
        <f t="shared" si="5"/>
        <v>528905500000</v>
      </c>
      <c r="D99" s="8">
        <v>4946.5</v>
      </c>
      <c r="E99" s="8">
        <f t="shared" si="6"/>
        <v>10692519963.610634</v>
      </c>
      <c r="F99" s="9">
        <f t="shared" si="7"/>
        <v>-5.11592835604949E-2</v>
      </c>
      <c r="G99" s="13">
        <v>0.47</v>
      </c>
      <c r="H99" s="13">
        <f t="shared" si="8"/>
        <v>-18.96551724137931</v>
      </c>
      <c r="I99" s="12">
        <v>0.32</v>
      </c>
      <c r="J99" s="15">
        <v>101.89</v>
      </c>
      <c r="K99" s="15">
        <f t="shared" si="9"/>
        <v>2.4225975070365866</v>
      </c>
      <c r="L99" s="9">
        <v>0.52</v>
      </c>
      <c r="M99" s="9">
        <v>77.459999999999994</v>
      </c>
      <c r="N99" s="10">
        <v>1.47E-2</v>
      </c>
      <c r="O99" s="9">
        <v>46.25</v>
      </c>
      <c r="P99" s="2">
        <v>1.6764462871025499E-3</v>
      </c>
      <c r="Q99" s="11">
        <v>0</v>
      </c>
    </row>
    <row r="100" spans="1:17" x14ac:dyDescent="0.25">
      <c r="A100" s="1">
        <v>43160</v>
      </c>
      <c r="B100" s="8">
        <v>560120.69999999995</v>
      </c>
      <c r="C100" s="8">
        <f t="shared" si="5"/>
        <v>560120700000</v>
      </c>
      <c r="D100" s="8">
        <v>4950.95</v>
      </c>
      <c r="E100" s="8">
        <f t="shared" si="6"/>
        <v>11313398438.683487</v>
      </c>
      <c r="F100" s="9">
        <f t="shared" si="7"/>
        <v>5.8066618270142166E-2</v>
      </c>
      <c r="G100" s="13">
        <v>0.53</v>
      </c>
      <c r="H100" s="13">
        <f t="shared" si="8"/>
        <v>12.765957446808523</v>
      </c>
      <c r="I100" s="12">
        <v>0.09</v>
      </c>
      <c r="J100" s="15">
        <v>102.57</v>
      </c>
      <c r="K100" s="15">
        <f t="shared" si="9"/>
        <v>0.667386397094899</v>
      </c>
      <c r="L100" s="9">
        <v>0.01</v>
      </c>
      <c r="M100" s="9">
        <v>70.349999999999994</v>
      </c>
      <c r="N100" s="10">
        <v>-9.1800000000000007E-2</v>
      </c>
      <c r="O100" s="9">
        <v>46.740001999999997</v>
      </c>
      <c r="P100" s="2">
        <v>6.1707884068108003E-2</v>
      </c>
      <c r="Q100" s="11">
        <v>0</v>
      </c>
    </row>
    <row r="101" spans="1:17" x14ac:dyDescent="0.25">
      <c r="A101" s="1">
        <v>43191</v>
      </c>
      <c r="B101" s="8">
        <v>559359.80000000005</v>
      </c>
      <c r="C101" s="8">
        <f t="shared" si="5"/>
        <v>559359800000</v>
      </c>
      <c r="D101" s="8">
        <v>4961.84</v>
      </c>
      <c r="E101" s="8">
        <f t="shared" si="6"/>
        <v>11273233316.672846</v>
      </c>
      <c r="F101" s="9">
        <f t="shared" si="7"/>
        <v>-3.5502260641069598E-3</v>
      </c>
      <c r="G101" s="13">
        <v>0.52</v>
      </c>
      <c r="H101" s="13">
        <f t="shared" si="8"/>
        <v>-1.8867924528301903</v>
      </c>
      <c r="I101" s="12">
        <v>0.22</v>
      </c>
      <c r="J101" s="15">
        <v>106.74</v>
      </c>
      <c r="K101" s="15">
        <f t="shared" si="9"/>
        <v>4.0655162328166146</v>
      </c>
      <c r="L101" s="9">
        <v>0.88</v>
      </c>
      <c r="M101" s="9">
        <v>65.75</v>
      </c>
      <c r="N101" s="10">
        <v>-6.54E-2</v>
      </c>
      <c r="O101" s="9">
        <v>52.599997999999999</v>
      </c>
      <c r="P101" s="2">
        <v>-3.3164868763538802E-2</v>
      </c>
      <c r="Q101" s="11">
        <v>0</v>
      </c>
    </row>
    <row r="102" spans="1:17" x14ac:dyDescent="0.25">
      <c r="A102" s="1">
        <v>43221</v>
      </c>
      <c r="B102" s="8">
        <v>547016.5</v>
      </c>
      <c r="C102" s="8">
        <f t="shared" si="5"/>
        <v>547016500000</v>
      </c>
      <c r="D102" s="8">
        <v>4981.6899999999996</v>
      </c>
      <c r="E102" s="8">
        <f t="shared" si="6"/>
        <v>10980540740.190578</v>
      </c>
      <c r="F102" s="9">
        <f t="shared" si="7"/>
        <v>-2.596349851549528E-2</v>
      </c>
      <c r="G102" s="13">
        <v>0.52</v>
      </c>
      <c r="H102" s="13">
        <f t="shared" si="8"/>
        <v>0</v>
      </c>
      <c r="I102" s="12">
        <v>0.4</v>
      </c>
      <c r="J102" s="15">
        <v>110</v>
      </c>
      <c r="K102" s="15">
        <f t="shared" si="9"/>
        <v>3.0541502716882194</v>
      </c>
      <c r="L102" s="9">
        <v>-10.87</v>
      </c>
      <c r="M102" s="9">
        <v>66.099999999999994</v>
      </c>
      <c r="N102" s="10">
        <v>5.3E-3</v>
      </c>
      <c r="O102" s="9">
        <v>48.939999</v>
      </c>
      <c r="P102" s="2">
        <v>0.124684211595223</v>
      </c>
      <c r="Q102" s="11">
        <v>0</v>
      </c>
    </row>
    <row r="103" spans="1:17" x14ac:dyDescent="0.25">
      <c r="A103" s="1">
        <v>43252</v>
      </c>
      <c r="B103" s="8">
        <v>580697.80000000005</v>
      </c>
      <c r="C103" s="8">
        <f t="shared" si="5"/>
        <v>580697800000</v>
      </c>
      <c r="D103" s="8">
        <v>5044.46</v>
      </c>
      <c r="E103" s="8">
        <f t="shared" si="6"/>
        <v>11511594898.165512</v>
      </c>
      <c r="F103" s="9">
        <f t="shared" si="7"/>
        <v>4.8363206379371498E-2</v>
      </c>
      <c r="G103" s="13">
        <v>0.52</v>
      </c>
      <c r="H103" s="13">
        <f t="shared" si="8"/>
        <v>0</v>
      </c>
      <c r="I103" s="12">
        <v>1.26</v>
      </c>
      <c r="J103" s="15">
        <v>110.84</v>
      </c>
      <c r="K103" s="15">
        <f t="shared" si="9"/>
        <v>0.76363636363636678</v>
      </c>
      <c r="L103" s="9">
        <v>-5.2</v>
      </c>
      <c r="M103" s="9">
        <v>65.040000000000006</v>
      </c>
      <c r="N103" s="10">
        <v>-1.6E-2</v>
      </c>
      <c r="O103" s="9">
        <v>48.830002</v>
      </c>
      <c r="P103" s="2">
        <v>7.9868962652821701E-2</v>
      </c>
      <c r="Q103" s="11">
        <v>0</v>
      </c>
    </row>
    <row r="104" spans="1:17" x14ac:dyDescent="0.25">
      <c r="A104" s="1">
        <v>43282</v>
      </c>
      <c r="B104" s="8">
        <v>583054.80000000005</v>
      </c>
      <c r="C104" s="8">
        <f t="shared" si="5"/>
        <v>583054800000</v>
      </c>
      <c r="D104" s="8">
        <v>5061.1099999999997</v>
      </c>
      <c r="E104" s="8">
        <f t="shared" si="6"/>
        <v>11520294955.059265</v>
      </c>
      <c r="F104" s="9">
        <f t="shared" si="7"/>
        <v>7.557646851471027E-4</v>
      </c>
      <c r="G104" s="13">
        <v>0.54</v>
      </c>
      <c r="H104" s="13">
        <f t="shared" si="8"/>
        <v>3.8461538461538494</v>
      </c>
      <c r="I104" s="12">
        <v>0.33</v>
      </c>
      <c r="J104" s="15">
        <v>111.84</v>
      </c>
      <c r="K104" s="15">
        <f t="shared" si="9"/>
        <v>0.90220137134608447</v>
      </c>
      <c r="L104" s="9">
        <v>8.8800000000000008</v>
      </c>
      <c r="M104" s="9">
        <v>64.56</v>
      </c>
      <c r="N104" s="10">
        <v>-7.4000000000000003E-3</v>
      </c>
      <c r="O104" s="9">
        <v>53.650002000000001</v>
      </c>
      <c r="P104" s="2">
        <v>-7.8843026345764705E-2</v>
      </c>
      <c r="Q104" s="11">
        <v>0</v>
      </c>
    </row>
    <row r="105" spans="1:17" x14ac:dyDescent="0.25">
      <c r="A105" s="1">
        <v>43313</v>
      </c>
      <c r="B105" s="8">
        <v>582756.69999999995</v>
      </c>
      <c r="C105" s="8">
        <f t="shared" si="5"/>
        <v>582756700000</v>
      </c>
      <c r="D105" s="8">
        <v>5056.5600000000004</v>
      </c>
      <c r="E105" s="8">
        <f t="shared" si="6"/>
        <v>11524765848.719288</v>
      </c>
      <c r="F105" s="9">
        <f t="shared" si="7"/>
        <v>3.8808847147262432E-4</v>
      </c>
      <c r="G105" s="13">
        <v>0.56999999999999995</v>
      </c>
      <c r="H105" s="13">
        <f t="shared" si="8"/>
        <v>5.5555555555555394</v>
      </c>
      <c r="I105" s="12">
        <v>-0.09</v>
      </c>
      <c r="J105" s="15">
        <v>113.82</v>
      </c>
      <c r="K105" s="15">
        <f t="shared" si="9"/>
        <v>1.7703862660944112</v>
      </c>
      <c r="L105" s="9">
        <v>-3.21</v>
      </c>
      <c r="M105" s="9">
        <v>67.150000000000006</v>
      </c>
      <c r="N105" s="10">
        <v>4.0099999999999997E-2</v>
      </c>
      <c r="O105" s="9">
        <v>48.400002000000001</v>
      </c>
      <c r="P105" s="2">
        <v>8.4513103960339397E-2</v>
      </c>
      <c r="Q105" s="11">
        <v>0</v>
      </c>
    </row>
    <row r="106" spans="1:17" x14ac:dyDescent="0.25">
      <c r="A106" s="1">
        <v>43344</v>
      </c>
      <c r="B106" s="8">
        <v>556776.6</v>
      </c>
      <c r="C106" s="8">
        <f t="shared" si="5"/>
        <v>556776600000</v>
      </c>
      <c r="D106" s="8">
        <v>5080.83</v>
      </c>
      <c r="E106" s="8">
        <f t="shared" si="6"/>
        <v>10958378847.550499</v>
      </c>
      <c r="F106" s="9">
        <f t="shared" si="7"/>
        <v>-4.9145206818386661E-2</v>
      </c>
      <c r="G106" s="13">
        <v>0.47</v>
      </c>
      <c r="H106" s="13">
        <f t="shared" si="8"/>
        <v>-17.543859649122805</v>
      </c>
      <c r="I106" s="12">
        <v>0.48</v>
      </c>
      <c r="J106" s="15">
        <v>116.32</v>
      </c>
      <c r="K106" s="15">
        <f t="shared" si="9"/>
        <v>2.196450535933931</v>
      </c>
      <c r="L106" s="9">
        <v>3.48</v>
      </c>
      <c r="M106" s="9">
        <v>68.44</v>
      </c>
      <c r="N106" s="10">
        <v>1.9199999999999998E-2</v>
      </c>
      <c r="O106" s="9">
        <v>46.009998000000003</v>
      </c>
      <c r="P106" s="2">
        <v>1.8486158027647401E-2</v>
      </c>
      <c r="Q106" s="11">
        <v>0</v>
      </c>
    </row>
    <row r="107" spans="1:17" x14ac:dyDescent="0.25">
      <c r="A107" s="1">
        <v>43374</v>
      </c>
      <c r="B107" s="8">
        <v>591983.9</v>
      </c>
      <c r="C107" s="8">
        <f t="shared" si="5"/>
        <v>591983900000</v>
      </c>
      <c r="D107" s="8">
        <v>5103.6899999999996</v>
      </c>
      <c r="E107" s="8">
        <f t="shared" si="6"/>
        <v>11599135135.558783</v>
      </c>
      <c r="F107" s="9">
        <f t="shared" si="7"/>
        <v>5.8471813844208388E-2</v>
      </c>
      <c r="G107" s="13">
        <v>0.54</v>
      </c>
      <c r="H107" s="13">
        <f t="shared" si="8"/>
        <v>14.89361702127661</v>
      </c>
      <c r="I107" s="12">
        <v>0.45</v>
      </c>
      <c r="J107" s="15">
        <v>106.32</v>
      </c>
      <c r="K107" s="15">
        <f t="shared" si="9"/>
        <v>-8.5969738651994501</v>
      </c>
      <c r="L107" s="9">
        <v>10.19</v>
      </c>
      <c r="M107" s="9">
        <v>73.41</v>
      </c>
      <c r="N107" s="10">
        <v>7.2599999999999998E-2</v>
      </c>
      <c r="O107" s="9">
        <v>47.709999000000003</v>
      </c>
      <c r="P107" s="2">
        <v>0.111079612469522</v>
      </c>
      <c r="Q107" s="11">
        <v>0</v>
      </c>
    </row>
    <row r="108" spans="1:17" x14ac:dyDescent="0.25">
      <c r="A108" s="1">
        <v>43405</v>
      </c>
      <c r="B108" s="8">
        <v>593926.9</v>
      </c>
      <c r="C108" s="8">
        <f t="shared" si="5"/>
        <v>593926900000</v>
      </c>
      <c r="D108" s="8">
        <v>5092.97</v>
      </c>
      <c r="E108" s="8">
        <f t="shared" si="6"/>
        <v>11661700343.807247</v>
      </c>
      <c r="F108" s="9">
        <f t="shared" si="7"/>
        <v>5.3939545937922674E-3</v>
      </c>
      <c r="G108" s="13">
        <v>0.49</v>
      </c>
      <c r="H108" s="13">
        <f t="shared" si="8"/>
        <v>-9.2592592592592666</v>
      </c>
      <c r="I108" s="12">
        <v>-0.21</v>
      </c>
      <c r="J108" s="15">
        <v>106.72</v>
      </c>
      <c r="K108" s="15">
        <f t="shared" si="9"/>
        <v>0.37622272385252609</v>
      </c>
      <c r="L108" s="9">
        <v>2.38</v>
      </c>
      <c r="M108" s="9">
        <v>73.260000000000005</v>
      </c>
      <c r="N108" s="10">
        <v>-2E-3</v>
      </c>
      <c r="O108" s="9">
        <v>48.439999</v>
      </c>
      <c r="P108" s="2">
        <v>-4.92041902500467E-2</v>
      </c>
      <c r="Q108" s="11">
        <v>0</v>
      </c>
    </row>
    <row r="109" spans="1:17" x14ac:dyDescent="0.25">
      <c r="A109" s="1">
        <v>43435</v>
      </c>
      <c r="B109" s="8">
        <v>603155.19999999995</v>
      </c>
      <c r="C109" s="8">
        <f t="shared" si="5"/>
        <v>603155200000</v>
      </c>
      <c r="D109" s="8">
        <v>5100.6099999999997</v>
      </c>
      <c r="E109" s="8">
        <f t="shared" si="6"/>
        <v>11825158167.356453</v>
      </c>
      <c r="F109" s="9">
        <f t="shared" si="7"/>
        <v>1.4016637259592023E-2</v>
      </c>
      <c r="G109" s="13">
        <v>0.49</v>
      </c>
      <c r="H109" s="13">
        <f t="shared" si="8"/>
        <v>0</v>
      </c>
      <c r="I109" s="12">
        <v>0.15</v>
      </c>
      <c r="J109" s="15">
        <v>109.46</v>
      </c>
      <c r="K109" s="15">
        <f t="shared" si="9"/>
        <v>2.5674662668665622</v>
      </c>
      <c r="L109" s="9">
        <v>-1.81</v>
      </c>
      <c r="M109" s="9">
        <v>69.150000000000006</v>
      </c>
      <c r="N109" s="10">
        <v>-5.6099999999999997E-2</v>
      </c>
      <c r="O109" s="9">
        <v>51.34</v>
      </c>
      <c r="P109" s="2">
        <v>-6.0765917667788799E-2</v>
      </c>
      <c r="Q109" s="11">
        <v>0</v>
      </c>
    </row>
    <row r="110" spans="1:17" x14ac:dyDescent="0.25">
      <c r="A110" s="1">
        <v>43466</v>
      </c>
      <c r="B110" s="8">
        <v>578452.6</v>
      </c>
      <c r="C110" s="8">
        <f t="shared" si="5"/>
        <v>578452600000</v>
      </c>
      <c r="D110" s="8">
        <v>5116.93</v>
      </c>
      <c r="E110" s="8">
        <f t="shared" si="6"/>
        <v>11304680736.300867</v>
      </c>
      <c r="F110" s="9">
        <f t="shared" si="7"/>
        <v>-4.4014416017907697E-2</v>
      </c>
      <c r="G110" s="13">
        <v>0.54</v>
      </c>
      <c r="H110" s="13">
        <f t="shared" si="8"/>
        <v>10.204081632653072</v>
      </c>
      <c r="I110" s="12">
        <v>0.32</v>
      </c>
      <c r="J110" s="15">
        <v>106.18</v>
      </c>
      <c r="K110" s="15">
        <f t="shared" si="9"/>
        <v>-2.9965284122053601</v>
      </c>
      <c r="L110" s="9">
        <v>10.82</v>
      </c>
      <c r="M110" s="9">
        <v>76.16</v>
      </c>
      <c r="N110" s="10">
        <v>0.1014</v>
      </c>
      <c r="O110" s="9">
        <v>51.09</v>
      </c>
      <c r="P110" s="2">
        <v>-5.7430246792809302E-2</v>
      </c>
      <c r="Q110" s="11">
        <v>1</v>
      </c>
    </row>
    <row r="111" spans="1:17" x14ac:dyDescent="0.25">
      <c r="A111" s="1">
        <v>43497</v>
      </c>
      <c r="B111" s="8">
        <v>567984.5</v>
      </c>
      <c r="C111" s="8">
        <f t="shared" si="5"/>
        <v>567984500000</v>
      </c>
      <c r="D111" s="8">
        <v>5138.93</v>
      </c>
      <c r="E111" s="8">
        <f t="shared" si="6"/>
        <v>11052582930.687906</v>
      </c>
      <c r="F111" s="9">
        <f t="shared" si="7"/>
        <v>-2.2300302988959297E-2</v>
      </c>
      <c r="G111" s="13">
        <v>0.49</v>
      </c>
      <c r="H111" s="13">
        <f t="shared" si="8"/>
        <v>-9.2592592592592666</v>
      </c>
      <c r="I111" s="12">
        <v>0.43</v>
      </c>
      <c r="J111" s="15">
        <v>105.64</v>
      </c>
      <c r="K111" s="15">
        <f t="shared" si="9"/>
        <v>-0.50857035223206459</v>
      </c>
      <c r="L111" s="9">
        <v>-1.86</v>
      </c>
      <c r="M111" s="9">
        <v>88.22</v>
      </c>
      <c r="N111" s="10">
        <v>0.15840000000000001</v>
      </c>
      <c r="O111" s="9">
        <v>46.25</v>
      </c>
      <c r="P111" s="2">
        <v>-9.9527319384272506E-2</v>
      </c>
      <c r="Q111" s="11">
        <v>0</v>
      </c>
    </row>
    <row r="112" spans="1:17" x14ac:dyDescent="0.25">
      <c r="A112" s="1">
        <v>43525</v>
      </c>
      <c r="B112" s="8">
        <v>579172.6</v>
      </c>
      <c r="C112" s="8">
        <f t="shared" si="5"/>
        <v>579172600000</v>
      </c>
      <c r="D112" s="8">
        <v>5177.47</v>
      </c>
      <c r="E112" s="8">
        <f t="shared" si="6"/>
        <v>11186401852.642313</v>
      </c>
      <c r="F112" s="9">
        <f t="shared" si="7"/>
        <v>1.210747956324793E-2</v>
      </c>
      <c r="G112" s="13">
        <v>0.47</v>
      </c>
      <c r="H112" s="13">
        <f t="shared" si="8"/>
        <v>-4.0816326530612281</v>
      </c>
      <c r="I112" s="12">
        <v>0.75</v>
      </c>
      <c r="J112" s="15">
        <v>107.76</v>
      </c>
      <c r="K112" s="15">
        <f t="shared" si="9"/>
        <v>2.0068156001514623</v>
      </c>
      <c r="L112" s="9">
        <v>-0.18</v>
      </c>
      <c r="M112" s="9">
        <v>86.47</v>
      </c>
      <c r="N112" s="10">
        <v>-1.9800000000000002E-2</v>
      </c>
      <c r="O112" s="9">
        <v>46.740001999999997</v>
      </c>
      <c r="P112" s="2">
        <v>1.05389079421784E-2</v>
      </c>
      <c r="Q112" s="11">
        <v>0</v>
      </c>
    </row>
    <row r="113" spans="1:17" x14ac:dyDescent="0.25">
      <c r="A113" s="1">
        <v>43556</v>
      </c>
      <c r="B113" s="8">
        <v>592916</v>
      </c>
      <c r="C113" s="8">
        <f t="shared" si="5"/>
        <v>592916000000</v>
      </c>
      <c r="D113" s="8">
        <v>5206.9799999999996</v>
      </c>
      <c r="E113" s="8">
        <f t="shared" si="6"/>
        <v>11386945984.044495</v>
      </c>
      <c r="F113" s="9">
        <f t="shared" si="7"/>
        <v>1.7927492150195873E-2</v>
      </c>
      <c r="G113" s="13">
        <v>0.52</v>
      </c>
      <c r="H113" s="13">
        <f t="shared" si="8"/>
        <v>10.638297872340436</v>
      </c>
      <c r="I113" s="12">
        <v>0.56999999999999995</v>
      </c>
      <c r="J113" s="15">
        <v>108.96</v>
      </c>
      <c r="K113" s="15">
        <f t="shared" si="9"/>
        <v>1.1135857461024392</v>
      </c>
      <c r="L113" s="9">
        <v>0.98</v>
      </c>
      <c r="M113" s="9">
        <v>93.7</v>
      </c>
      <c r="N113" s="10">
        <v>8.3599999999999994E-2</v>
      </c>
      <c r="O113" s="9">
        <v>52.599997999999999</v>
      </c>
      <c r="P113" s="2">
        <v>0.118115709820237</v>
      </c>
      <c r="Q113" s="11">
        <v>0</v>
      </c>
    </row>
    <row r="114" spans="1:17" x14ac:dyDescent="0.25">
      <c r="A114" s="1">
        <v>43586</v>
      </c>
      <c r="B114" s="8">
        <v>604607.4</v>
      </c>
      <c r="C114" s="8">
        <f t="shared" si="5"/>
        <v>604607400000</v>
      </c>
      <c r="D114" s="8">
        <v>5213.75</v>
      </c>
      <c r="E114" s="8">
        <f t="shared" si="6"/>
        <v>11596401822.105011</v>
      </c>
      <c r="F114" s="9">
        <f t="shared" si="7"/>
        <v>1.8394382335176439E-2</v>
      </c>
      <c r="G114" s="13">
        <v>0.54</v>
      </c>
      <c r="H114" s="13">
        <f t="shared" si="8"/>
        <v>3.8461538461538494</v>
      </c>
      <c r="I114" s="12">
        <v>0.13</v>
      </c>
      <c r="J114" s="15">
        <v>110.69</v>
      </c>
      <c r="K114" s="15">
        <f t="shared" si="9"/>
        <v>1.5877386196769494</v>
      </c>
      <c r="L114" s="9">
        <v>0.7</v>
      </c>
      <c r="M114" s="9">
        <v>100.15</v>
      </c>
      <c r="N114" s="10">
        <v>6.88E-2</v>
      </c>
      <c r="O114" s="9">
        <v>48.939999</v>
      </c>
      <c r="P114" s="2">
        <v>-7.2121044139507803E-2</v>
      </c>
      <c r="Q114" s="11">
        <v>0</v>
      </c>
    </row>
    <row r="115" spans="1:17" x14ac:dyDescent="0.25">
      <c r="A115" s="1">
        <v>43617</v>
      </c>
      <c r="B115" s="8">
        <v>598282.4</v>
      </c>
      <c r="C115" s="8">
        <f t="shared" si="5"/>
        <v>598282400000</v>
      </c>
      <c r="D115" s="8">
        <v>5214.2700000000004</v>
      </c>
      <c r="E115" s="8">
        <f t="shared" si="6"/>
        <v>11473943620.104059</v>
      </c>
      <c r="F115" s="9">
        <f t="shared" si="7"/>
        <v>-1.0560017139758168E-2</v>
      </c>
      <c r="G115" s="13">
        <v>0.47</v>
      </c>
      <c r="H115" s="13">
        <f t="shared" si="8"/>
        <v>-12.962962962962973</v>
      </c>
      <c r="I115" s="12">
        <v>0.01</v>
      </c>
      <c r="J115" s="15">
        <v>107.71</v>
      </c>
      <c r="K115" s="15">
        <f t="shared" si="9"/>
        <v>-2.6922034510795951</v>
      </c>
      <c r="L115" s="9">
        <v>4.0599999999999996</v>
      </c>
      <c r="M115" s="9">
        <v>108.94</v>
      </c>
      <c r="N115" s="10">
        <v>8.7800000000000003E-2</v>
      </c>
      <c r="O115" s="9">
        <v>48.830002</v>
      </c>
      <c r="P115" s="2">
        <v>-2.25011854934663E-3</v>
      </c>
      <c r="Q115" s="11">
        <v>0</v>
      </c>
    </row>
    <row r="116" spans="1:17" x14ac:dyDescent="0.25">
      <c r="A116" s="1">
        <v>43647</v>
      </c>
      <c r="B116" s="8">
        <v>627079.30000000005</v>
      </c>
      <c r="C116" s="8">
        <f t="shared" si="5"/>
        <v>627079300000</v>
      </c>
      <c r="D116" s="8">
        <v>5224.18</v>
      </c>
      <c r="E116" s="8">
        <f t="shared" si="6"/>
        <v>12003401490.760271</v>
      </c>
      <c r="F116" s="9">
        <f t="shared" si="7"/>
        <v>4.614436746303361E-2</v>
      </c>
      <c r="G116" s="13">
        <v>0.56999999999999995</v>
      </c>
      <c r="H116" s="13">
        <f t="shared" si="8"/>
        <v>21.276595744680847</v>
      </c>
      <c r="I116" s="12">
        <v>0.19</v>
      </c>
      <c r="J116" s="15">
        <v>106.95</v>
      </c>
      <c r="K116" s="15">
        <f t="shared" si="9"/>
        <v>-0.70559836598272307</v>
      </c>
      <c r="L116" s="9">
        <v>0.84</v>
      </c>
      <c r="M116" s="9">
        <v>120.24</v>
      </c>
      <c r="N116" s="10">
        <v>0.1037</v>
      </c>
      <c r="O116" s="9">
        <v>53.650002000000001</v>
      </c>
      <c r="P116" s="2">
        <v>9.4136587323369394E-2</v>
      </c>
      <c r="Q116" s="11">
        <v>0</v>
      </c>
    </row>
    <row r="117" spans="1:17" x14ac:dyDescent="0.25">
      <c r="A117" s="1">
        <v>43678</v>
      </c>
      <c r="B117" s="8">
        <v>616172.1</v>
      </c>
      <c r="C117" s="8">
        <f t="shared" si="5"/>
        <v>616172100000</v>
      </c>
      <c r="D117" s="8">
        <v>5229.93</v>
      </c>
      <c r="E117" s="8">
        <f t="shared" si="6"/>
        <v>11781650997.240881</v>
      </c>
      <c r="F117" s="9">
        <f t="shared" si="7"/>
        <v>-1.8473971206418829E-2</v>
      </c>
      <c r="G117" s="13">
        <v>0.5</v>
      </c>
      <c r="H117" s="13">
        <f t="shared" si="8"/>
        <v>-12.280701754385957</v>
      </c>
      <c r="I117" s="12">
        <v>0.11</v>
      </c>
      <c r="J117" s="15">
        <v>110.62</v>
      </c>
      <c r="K117" s="15">
        <f t="shared" si="9"/>
        <v>3.4315100514259012</v>
      </c>
      <c r="L117" s="9">
        <v>-0.67</v>
      </c>
      <c r="M117" s="9">
        <v>93.07</v>
      </c>
      <c r="N117" s="10">
        <v>-0.22600000000000001</v>
      </c>
      <c r="O117" s="9">
        <v>48.400002000000001</v>
      </c>
      <c r="P117" s="2">
        <v>-0.10298165131046499</v>
      </c>
      <c r="Q117" s="11">
        <v>0</v>
      </c>
    </row>
    <row r="118" spans="1:17" x14ac:dyDescent="0.25">
      <c r="A118" s="1">
        <v>43709</v>
      </c>
      <c r="B118" s="8">
        <v>599448.1</v>
      </c>
      <c r="C118" s="8">
        <f t="shared" si="5"/>
        <v>599448100000</v>
      </c>
      <c r="D118" s="8">
        <v>5227.84</v>
      </c>
      <c r="E118" s="8">
        <f t="shared" si="6"/>
        <v>11466458422.599009</v>
      </c>
      <c r="F118" s="9">
        <f t="shared" si="7"/>
        <v>-2.6752835805074066E-2</v>
      </c>
      <c r="G118" s="13">
        <v>0.46</v>
      </c>
      <c r="H118" s="13">
        <f t="shared" si="8"/>
        <v>-7.9999999999999964</v>
      </c>
      <c r="I118" s="12">
        <v>-0.04</v>
      </c>
      <c r="J118" s="15">
        <v>112.63</v>
      </c>
      <c r="K118" s="15">
        <f t="shared" si="9"/>
        <v>1.8170312782498561</v>
      </c>
      <c r="L118" s="9">
        <v>3.57</v>
      </c>
      <c r="M118" s="9">
        <v>93.08</v>
      </c>
      <c r="N118" s="10">
        <v>1E-4</v>
      </c>
      <c r="O118" s="9">
        <v>46.009998000000003</v>
      </c>
      <c r="P118" s="2">
        <v>-5.0641134346334001E-2</v>
      </c>
      <c r="Q118" s="11">
        <v>0</v>
      </c>
    </row>
    <row r="119" spans="1:17" x14ac:dyDescent="0.25">
      <c r="A119" s="1">
        <v>43739</v>
      </c>
      <c r="B119" s="8">
        <v>628508.9</v>
      </c>
      <c r="C119" s="8">
        <f t="shared" si="5"/>
        <v>628508900000</v>
      </c>
      <c r="D119" s="8">
        <v>5233.07</v>
      </c>
      <c r="E119" s="8">
        <f t="shared" si="6"/>
        <v>12010328545.194313</v>
      </c>
      <c r="F119" s="9">
        <f t="shared" si="7"/>
        <v>4.7431395340291123E-2</v>
      </c>
      <c r="G119" s="13">
        <v>0.48</v>
      </c>
      <c r="H119" s="13">
        <f t="shared" si="8"/>
        <v>4.3478260869565135</v>
      </c>
      <c r="I119" s="12">
        <v>0.1</v>
      </c>
      <c r="J119" s="15">
        <v>112.9</v>
      </c>
      <c r="K119" s="15">
        <f t="shared" si="9"/>
        <v>0.23972298677085169</v>
      </c>
      <c r="L119" s="9">
        <v>2.36</v>
      </c>
      <c r="M119" s="9">
        <v>88.53</v>
      </c>
      <c r="N119" s="10">
        <v>-4.8899999999999999E-2</v>
      </c>
      <c r="O119" s="9">
        <v>47.709999000000003</v>
      </c>
      <c r="P119" s="2">
        <v>3.6282277869483799E-2</v>
      </c>
      <c r="Q119" s="11">
        <v>0</v>
      </c>
    </row>
    <row r="120" spans="1:17" x14ac:dyDescent="0.25">
      <c r="A120" s="1">
        <v>43770</v>
      </c>
      <c r="B120" s="8">
        <v>624573.9</v>
      </c>
      <c r="C120" s="8">
        <f t="shared" si="5"/>
        <v>624573900000</v>
      </c>
      <c r="D120" s="8">
        <v>5259.76</v>
      </c>
      <c r="E120" s="8">
        <f t="shared" si="6"/>
        <v>11874570322.600271</v>
      </c>
      <c r="F120" s="9">
        <f>(E120-E119)/E119</f>
        <v>-1.1303456194656948E-2</v>
      </c>
      <c r="G120" s="13">
        <v>0.38</v>
      </c>
      <c r="H120" s="13">
        <f t="shared" si="8"/>
        <v>-20.833333333333329</v>
      </c>
      <c r="I120" s="12">
        <v>0.51</v>
      </c>
      <c r="J120" s="15">
        <v>113.51</v>
      </c>
      <c r="K120" s="15">
        <f t="shared" si="9"/>
        <v>0.54030115146146984</v>
      </c>
      <c r="L120" s="9">
        <v>0.95</v>
      </c>
      <c r="M120" s="9">
        <v>84.98</v>
      </c>
      <c r="N120" s="10">
        <v>-4.0099999999999997E-2</v>
      </c>
      <c r="O120" s="9">
        <v>48.439999</v>
      </c>
      <c r="P120" s="2">
        <v>1.5184899472746399E-2</v>
      </c>
      <c r="Q120" s="11">
        <v>0</v>
      </c>
    </row>
    <row r="121" spans="1:17" x14ac:dyDescent="0.25">
      <c r="A121" s="1">
        <v>43800</v>
      </c>
      <c r="B121" s="8">
        <v>639656.80000000005</v>
      </c>
      <c r="C121" s="8">
        <f t="shared" si="5"/>
        <v>639656800000</v>
      </c>
      <c r="D121" s="8">
        <v>5320.25</v>
      </c>
      <c r="E121" s="8">
        <f t="shared" si="6"/>
        <v>12023059066.773178</v>
      </c>
      <c r="F121" s="9">
        <f>(E121-E120)/E120</f>
        <v>1.2504767763284515E-2</v>
      </c>
      <c r="G121" s="13">
        <v>0.37</v>
      </c>
      <c r="H121" s="13">
        <f t="shared" si="8"/>
        <v>-2.6315789473684235</v>
      </c>
      <c r="I121" s="12">
        <v>1.1499999999999999</v>
      </c>
      <c r="J121" s="15">
        <v>111.81</v>
      </c>
      <c r="K121" s="15">
        <f t="shared" si="9"/>
        <v>-1.4976654039291717</v>
      </c>
      <c r="L121" s="9">
        <v>6.85</v>
      </c>
      <c r="M121" s="7">
        <v>92.65</v>
      </c>
      <c r="N121" s="10">
        <v>9.0300000000000005E-2</v>
      </c>
      <c r="O121" s="9">
        <v>51.34</v>
      </c>
      <c r="P121" s="2">
        <v>5.81442774021989E-2</v>
      </c>
      <c r="Q121" s="7">
        <v>0</v>
      </c>
    </row>
    <row r="122" spans="1:17" x14ac:dyDescent="0.25">
      <c r="N122" s="10"/>
    </row>
    <row r="123" spans="1:17" x14ac:dyDescent="0.25">
      <c r="N123" s="10"/>
    </row>
    <row r="124" spans="1:17" x14ac:dyDescent="0.25">
      <c r="N124" s="10"/>
    </row>
    <row r="125" spans="1:17" x14ac:dyDescent="0.25">
      <c r="N125" s="10"/>
    </row>
    <row r="126" spans="1:17" x14ac:dyDescent="0.25">
      <c r="N126" s="10"/>
    </row>
    <row r="127" spans="1:17" x14ac:dyDescent="0.25">
      <c r="N127" s="10"/>
    </row>
    <row r="128" spans="1:17" x14ac:dyDescent="0.25">
      <c r="N128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Balbo Batista</dc:creator>
  <cp:lastModifiedBy>Thiago Balbo Batista</cp:lastModifiedBy>
  <dcterms:created xsi:type="dcterms:W3CDTF">2020-01-15T14:07:25Z</dcterms:created>
  <dcterms:modified xsi:type="dcterms:W3CDTF">2020-08-13T17:18:56Z</dcterms:modified>
</cp:coreProperties>
</file>