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ago56008866\Desktop\Thiago\Projetos_R\estatistica\lista de exercicios\"/>
    </mc:Choice>
  </mc:AlternateContent>
  <bookViews>
    <workbookView xWindow="0" yWindow="0" windowWidth="19200" windowHeight="6930" firstSheet="1" activeTab="7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I6" i="1"/>
  <c r="J6" i="1"/>
  <c r="K6" i="1"/>
  <c r="H6" i="1"/>
  <c r="I5" i="1"/>
  <c r="J5" i="1"/>
  <c r="K5" i="1"/>
  <c r="H5" i="1"/>
  <c r="I4" i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<sst xmlns="http://schemas.openxmlformats.org/spreadsheetml/2006/main" count="378" uniqueCount="247">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</sst>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G2" sqref="G2:G6"/>
    </sheetView>
  </sheetViews>
  <sheetFormatPr defaultColWidth="14" defaultRowHeight="14.5" x14ac:dyDescent="0.35"/>
  <cols>
    <col min="1" max="1" width="23.36328125" style="1" customWidth="1"/>
    <col min="2" max="6" width="14" style="1"/>
    <col min="7" max="7" width="14.6328125" style="1" bestFit="1" customWidth="1"/>
    <col min="8" max="16384" width="14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241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35">
      <c r="A2" s="3" t="s">
        <v>109</v>
      </c>
      <c r="B2" s="3">
        <v>35</v>
      </c>
      <c r="C2" s="3">
        <v>5000</v>
      </c>
      <c r="D2" s="3">
        <v>2500</v>
      </c>
      <c r="E2" s="3">
        <v>750</v>
      </c>
      <c r="F2" s="9" t="s">
        <v>233</v>
      </c>
      <c r="G2" s="1" t="s">
        <v>242</v>
      </c>
      <c r="H2" s="10">
        <f>AVERAGE(B2:B21)</f>
        <v>39.75</v>
      </c>
      <c r="I2" s="10">
        <f t="shared" ref="I2:K2" si="0">AVERAGE(C2:C21)</f>
        <v>6060</v>
      </c>
      <c r="J2" s="10">
        <f t="shared" si="0"/>
        <v>2925</v>
      </c>
      <c r="K2" s="10">
        <f t="shared" si="0"/>
        <v>758.5</v>
      </c>
    </row>
    <row r="3" spans="1:11" x14ac:dyDescent="0.35">
      <c r="A3" s="3" t="s">
        <v>110</v>
      </c>
      <c r="B3" s="3">
        <v>28</v>
      </c>
      <c r="C3" s="3">
        <v>3500</v>
      </c>
      <c r="D3" s="3">
        <v>1500</v>
      </c>
      <c r="E3" s="3">
        <v>600</v>
      </c>
      <c r="F3" s="9" t="s">
        <v>234</v>
      </c>
      <c r="G3" s="1" t="s">
        <v>243</v>
      </c>
      <c r="H3" s="10">
        <f>MEDIAN(B2:B21)</f>
        <v>39.5</v>
      </c>
      <c r="I3" s="10">
        <f t="shared" ref="I3:K3" si="1">MEDIAN(C2:C21)</f>
        <v>5900</v>
      </c>
      <c r="J3" s="10">
        <f t="shared" si="1"/>
        <v>2800</v>
      </c>
      <c r="K3" s="10">
        <f t="shared" si="1"/>
        <v>775</v>
      </c>
    </row>
    <row r="4" spans="1:11" x14ac:dyDescent="0.35">
      <c r="A4" s="3" t="s">
        <v>111</v>
      </c>
      <c r="B4" s="3">
        <v>45</v>
      </c>
      <c r="C4" s="3">
        <v>8000</v>
      </c>
      <c r="D4" s="3">
        <v>4000</v>
      </c>
      <c r="E4" s="3">
        <v>850</v>
      </c>
      <c r="F4" s="9" t="s">
        <v>233</v>
      </c>
      <c r="G4" s="1" t="s">
        <v>244</v>
      </c>
      <c r="H4" s="10" t="e">
        <f>MODE(B2:B21)</f>
        <v>#N/A</v>
      </c>
      <c r="I4" s="10">
        <f t="shared" ref="I4:K4" si="2">MODE(C2:C21)</f>
        <v>6000</v>
      </c>
      <c r="J4" s="10">
        <f t="shared" si="2"/>
        <v>2800</v>
      </c>
      <c r="K4" s="10">
        <f t="shared" si="2"/>
        <v>780</v>
      </c>
    </row>
    <row r="5" spans="1:11" x14ac:dyDescent="0.35">
      <c r="A5" s="3" t="s">
        <v>112</v>
      </c>
      <c r="B5" s="3">
        <v>52</v>
      </c>
      <c r="C5" s="3">
        <v>6000</v>
      </c>
      <c r="D5" s="3">
        <v>3000</v>
      </c>
      <c r="E5" s="3">
        <v>780</v>
      </c>
      <c r="F5" s="9" t="s">
        <v>234</v>
      </c>
      <c r="G5" s="1" t="s">
        <v>245</v>
      </c>
      <c r="H5" s="10">
        <f>_xlfn.VAR.P(B2:B21)</f>
        <v>65.787499999999994</v>
      </c>
      <c r="I5" s="10">
        <f t="shared" ref="I5:K5" si="3">_xlfn.VAR.P(C2:C21)</f>
        <v>3411400</v>
      </c>
      <c r="J5" s="10">
        <f t="shared" si="3"/>
        <v>1024875</v>
      </c>
      <c r="K5" s="10">
        <f t="shared" si="3"/>
        <v>8032.75</v>
      </c>
    </row>
    <row r="6" spans="1:11" x14ac:dyDescent="0.35">
      <c r="A6" s="3" t="s">
        <v>113</v>
      </c>
      <c r="B6" s="3">
        <v>30</v>
      </c>
      <c r="C6" s="3">
        <v>4000</v>
      </c>
      <c r="D6" s="3">
        <v>1800</v>
      </c>
      <c r="E6" s="3">
        <v>620</v>
      </c>
      <c r="F6" s="9" t="s">
        <v>233</v>
      </c>
      <c r="G6" s="1" t="s">
        <v>246</v>
      </c>
      <c r="H6" s="10">
        <f>_xlfn.STDEV.P(B2:B21)</f>
        <v>8.1109493895597691</v>
      </c>
      <c r="I6" s="10">
        <f t="shared" ref="I6:K6" si="4">_xlfn.STDEV.P(C2:C21)</f>
        <v>1846.9975636150687</v>
      </c>
      <c r="J6" s="10">
        <f t="shared" si="4"/>
        <v>1012.3611015838172</v>
      </c>
      <c r="K6" s="10">
        <f t="shared" si="4"/>
        <v>89.625610179233931</v>
      </c>
    </row>
    <row r="7" spans="1:11" x14ac:dyDescent="0.35">
      <c r="A7" s="3" t="s">
        <v>114</v>
      </c>
      <c r="B7" s="3">
        <v>42</v>
      </c>
      <c r="C7" s="3">
        <v>7000</v>
      </c>
      <c r="D7" s="3">
        <v>3500</v>
      </c>
      <c r="E7" s="3">
        <v>800</v>
      </c>
      <c r="F7" s="9" t="s">
        <v>234</v>
      </c>
      <c r="H7" s="10"/>
      <c r="I7" s="10"/>
    </row>
    <row r="8" spans="1:11" x14ac:dyDescent="0.35">
      <c r="A8" s="3" t="s">
        <v>115</v>
      </c>
      <c r="B8" s="3">
        <v>55</v>
      </c>
      <c r="C8" s="3">
        <v>10000</v>
      </c>
      <c r="D8" s="3">
        <v>5000</v>
      </c>
      <c r="E8" s="3">
        <v>900</v>
      </c>
      <c r="F8" s="9" t="s">
        <v>233</v>
      </c>
      <c r="H8" s="10"/>
      <c r="I8" s="10"/>
    </row>
    <row r="9" spans="1:11" x14ac:dyDescent="0.35">
      <c r="A9" s="3" t="s">
        <v>116</v>
      </c>
      <c r="B9" s="3">
        <v>38</v>
      </c>
      <c r="C9" s="3">
        <v>5500</v>
      </c>
      <c r="D9" s="3">
        <v>2800</v>
      </c>
      <c r="E9" s="3">
        <v>760</v>
      </c>
      <c r="F9" s="9" t="s">
        <v>234</v>
      </c>
      <c r="H9" s="10"/>
      <c r="I9" s="10"/>
    </row>
    <row r="10" spans="1:11" x14ac:dyDescent="0.35">
      <c r="A10" s="3" t="s">
        <v>117</v>
      </c>
      <c r="B10" s="3">
        <v>48</v>
      </c>
      <c r="C10" s="3">
        <v>9000</v>
      </c>
      <c r="D10" s="3">
        <v>4500</v>
      </c>
      <c r="E10" s="3">
        <v>880</v>
      </c>
      <c r="F10" s="9" t="s">
        <v>233</v>
      </c>
    </row>
    <row r="11" spans="1:11" x14ac:dyDescent="0.35">
      <c r="A11" s="3" t="s">
        <v>118</v>
      </c>
      <c r="B11" s="3">
        <v>25</v>
      </c>
      <c r="C11" s="3">
        <v>3000</v>
      </c>
      <c r="D11" s="3">
        <v>1200</v>
      </c>
      <c r="E11" s="3">
        <v>580</v>
      </c>
      <c r="F11" s="9" t="s">
        <v>234</v>
      </c>
    </row>
    <row r="12" spans="1:11" x14ac:dyDescent="0.35">
      <c r="A12" s="3" t="s">
        <v>119</v>
      </c>
      <c r="B12" s="3">
        <v>40</v>
      </c>
      <c r="C12" s="3">
        <v>6000</v>
      </c>
      <c r="D12" s="3">
        <v>2800</v>
      </c>
      <c r="E12" s="3">
        <v>780</v>
      </c>
      <c r="F12" s="9" t="s">
        <v>233</v>
      </c>
    </row>
    <row r="13" spans="1:11" x14ac:dyDescent="0.35">
      <c r="A13" s="3" t="s">
        <v>120</v>
      </c>
      <c r="B13" s="3">
        <v>33</v>
      </c>
      <c r="C13" s="3">
        <v>4500</v>
      </c>
      <c r="D13" s="3">
        <v>2000</v>
      </c>
      <c r="E13" s="3">
        <v>700</v>
      </c>
      <c r="F13" s="9" t="s">
        <v>234</v>
      </c>
    </row>
    <row r="14" spans="1:11" x14ac:dyDescent="0.35">
      <c r="A14" s="3" t="s">
        <v>121</v>
      </c>
      <c r="B14" s="3">
        <v>50</v>
      </c>
      <c r="C14" s="3">
        <v>7500</v>
      </c>
      <c r="D14" s="3">
        <v>3800</v>
      </c>
      <c r="E14" s="3">
        <v>820</v>
      </c>
      <c r="F14" s="9" t="s">
        <v>233</v>
      </c>
    </row>
    <row r="15" spans="1:11" x14ac:dyDescent="0.35">
      <c r="A15" s="3" t="s">
        <v>122</v>
      </c>
      <c r="B15" s="3">
        <v>36</v>
      </c>
      <c r="C15" s="3">
        <v>4800</v>
      </c>
      <c r="D15" s="3">
        <v>2200</v>
      </c>
      <c r="E15" s="3">
        <v>730</v>
      </c>
      <c r="F15" s="9" t="s">
        <v>234</v>
      </c>
    </row>
    <row r="16" spans="1:11" x14ac:dyDescent="0.35">
      <c r="A16" s="3" t="s">
        <v>123</v>
      </c>
      <c r="B16" s="3">
        <v>43</v>
      </c>
      <c r="C16" s="3">
        <v>6500</v>
      </c>
      <c r="D16" s="3">
        <v>3200</v>
      </c>
      <c r="E16" s="3">
        <v>790</v>
      </c>
      <c r="F16" s="9" t="s">
        <v>233</v>
      </c>
    </row>
    <row r="17" spans="1:10" x14ac:dyDescent="0.35">
      <c r="A17" s="3" t="s">
        <v>124</v>
      </c>
      <c r="B17" s="3">
        <v>31</v>
      </c>
      <c r="C17" s="3">
        <v>4200</v>
      </c>
      <c r="D17" s="3">
        <v>1900</v>
      </c>
      <c r="E17" s="3">
        <v>640</v>
      </c>
      <c r="F17" s="9" t="s">
        <v>234</v>
      </c>
    </row>
    <row r="18" spans="1:10" x14ac:dyDescent="0.35">
      <c r="A18" s="3" t="s">
        <v>125</v>
      </c>
      <c r="B18" s="3">
        <v>47</v>
      </c>
      <c r="C18" s="3">
        <v>8500</v>
      </c>
      <c r="D18" s="3">
        <v>4200</v>
      </c>
      <c r="E18" s="3">
        <v>870</v>
      </c>
      <c r="F18" s="9" t="s">
        <v>233</v>
      </c>
    </row>
    <row r="19" spans="1:10" x14ac:dyDescent="0.35">
      <c r="A19" s="3" t="s">
        <v>126</v>
      </c>
      <c r="B19" s="3">
        <v>34</v>
      </c>
      <c r="C19" s="3">
        <v>5200</v>
      </c>
      <c r="D19" s="3">
        <v>2400</v>
      </c>
      <c r="E19" s="3">
        <v>740</v>
      </c>
      <c r="F19" s="9" t="s">
        <v>234</v>
      </c>
    </row>
    <row r="20" spans="1:10" x14ac:dyDescent="0.35">
      <c r="A20" s="3" t="s">
        <v>127</v>
      </c>
      <c r="B20" s="3">
        <v>39</v>
      </c>
      <c r="C20" s="3">
        <v>5800</v>
      </c>
      <c r="D20" s="3">
        <v>2600</v>
      </c>
      <c r="E20" s="3">
        <v>770</v>
      </c>
      <c r="F20" s="9" t="s">
        <v>234</v>
      </c>
      <c r="G20" s="10"/>
      <c r="H20" s="10"/>
      <c r="I20" s="10"/>
      <c r="J20" s="10"/>
    </row>
    <row r="21" spans="1:10" x14ac:dyDescent="0.35">
      <c r="A21" s="3" t="s">
        <v>128</v>
      </c>
      <c r="B21" s="3">
        <v>44</v>
      </c>
      <c r="C21" s="3">
        <v>7200</v>
      </c>
      <c r="D21" s="3">
        <v>3600</v>
      </c>
      <c r="E21" s="3">
        <v>810</v>
      </c>
      <c r="F21" s="9" t="s">
        <v>233</v>
      </c>
      <c r="G21" s="10"/>
      <c r="H21" s="10"/>
      <c r="I21" s="10"/>
      <c r="J21" s="10"/>
    </row>
    <row r="22" spans="1:10" x14ac:dyDescent="0.35">
      <c r="G22" s="10"/>
      <c r="H22" s="10"/>
      <c r="I22" s="10"/>
      <c r="J22" s="10"/>
    </row>
    <row r="23" spans="1:10" x14ac:dyDescent="0.35">
      <c r="G23" s="10"/>
      <c r="H23" s="10"/>
      <c r="I23" s="10"/>
      <c r="J23" s="10"/>
    </row>
    <row r="24" spans="1:10" x14ac:dyDescent="0.35">
      <c r="G24" s="10"/>
      <c r="H24" s="10"/>
      <c r="I24" s="10"/>
      <c r="J24" s="10"/>
    </row>
    <row r="25" spans="1:10" x14ac:dyDescent="0.35">
      <c r="G25" s="10"/>
      <c r="H25" s="10"/>
      <c r="I25" s="10"/>
      <c r="J25" s="10"/>
    </row>
    <row r="26" spans="1:10" x14ac:dyDescent="0.35">
      <c r="G26" s="10"/>
      <c r="H26" s="10"/>
      <c r="I26" s="10"/>
      <c r="J26" s="10"/>
    </row>
    <row r="27" spans="1:10" x14ac:dyDescent="0.35">
      <c r="G27" s="10"/>
      <c r="H27" s="10"/>
      <c r="I27" s="10"/>
      <c r="J27" s="10"/>
    </row>
    <row r="28" spans="1:10" x14ac:dyDescent="0.35">
      <c r="G28" s="10"/>
      <c r="H28" s="10"/>
      <c r="I28" s="10"/>
      <c r="J28" s="10"/>
    </row>
    <row r="29" spans="1:10" x14ac:dyDescent="0.35">
      <c r="G29" s="10"/>
      <c r="H29" s="10"/>
      <c r="I29" s="10"/>
      <c r="J29" s="10"/>
    </row>
    <row r="30" spans="1:10" x14ac:dyDescent="0.35">
      <c r="G30" s="10"/>
      <c r="H30" s="10"/>
      <c r="I30" s="10"/>
      <c r="J30" s="10"/>
    </row>
    <row r="31" spans="1:10" x14ac:dyDescent="0.35">
      <c r="G31" s="10"/>
      <c r="H31" s="10"/>
      <c r="I31" s="10"/>
      <c r="J31" s="10"/>
    </row>
    <row r="32" spans="1:10" x14ac:dyDescent="0.35">
      <c r="G32" s="10"/>
      <c r="H32" s="10"/>
      <c r="I32" s="10"/>
      <c r="J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5" x14ac:dyDescent="0.35"/>
  <cols>
    <col min="1" max="1" width="38.90625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149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5">
      <c r="A2" s="3" t="s">
        <v>129</v>
      </c>
      <c r="B2" s="3">
        <v>25</v>
      </c>
      <c r="C2" s="3">
        <v>18</v>
      </c>
      <c r="D2" s="3">
        <v>7</v>
      </c>
      <c r="E2" s="3">
        <v>200</v>
      </c>
      <c r="F2" s="1" t="s">
        <v>242</v>
      </c>
      <c r="G2" s="1">
        <f>AVERAGE(B2:B21)</f>
        <v>27.75</v>
      </c>
      <c r="H2" s="1">
        <f t="shared" ref="H2:J2" si="0">AVERAGE(C2:C21)</f>
        <v>20.5</v>
      </c>
      <c r="I2" s="1">
        <f t="shared" si="0"/>
        <v>7.25</v>
      </c>
      <c r="J2" s="1">
        <f t="shared" si="0"/>
        <v>214.25</v>
      </c>
    </row>
    <row r="3" spans="1:10" x14ac:dyDescent="0.35">
      <c r="A3" s="3" t="s">
        <v>130</v>
      </c>
      <c r="B3" s="3">
        <v>30</v>
      </c>
      <c r="C3" s="3">
        <v>22</v>
      </c>
      <c r="D3" s="3">
        <v>8</v>
      </c>
      <c r="E3" s="3">
        <v>250</v>
      </c>
      <c r="F3" s="1" t="s">
        <v>243</v>
      </c>
      <c r="G3" s="1">
        <f>MEDIAN(B2:B21)</f>
        <v>27.5</v>
      </c>
      <c r="H3" s="1">
        <f t="shared" ref="H3:J3" si="1">MEDIAN(C2:C21)</f>
        <v>19.5</v>
      </c>
      <c r="I3" s="1">
        <f t="shared" si="1"/>
        <v>7.5</v>
      </c>
      <c r="J3" s="1">
        <f t="shared" si="1"/>
        <v>205</v>
      </c>
    </row>
    <row r="4" spans="1:10" x14ac:dyDescent="0.35">
      <c r="A4" s="3" t="s">
        <v>131</v>
      </c>
      <c r="B4" s="3">
        <v>15</v>
      </c>
      <c r="C4" s="3">
        <v>10</v>
      </c>
      <c r="D4" s="3">
        <v>5</v>
      </c>
      <c r="E4" s="3">
        <v>150</v>
      </c>
      <c r="F4" s="1" t="s">
        <v>244</v>
      </c>
      <c r="G4" s="1" t="e">
        <f>MODE(B2:B21)</f>
        <v>#N/A</v>
      </c>
      <c r="H4" s="1">
        <f t="shared" ref="H4:J4" si="2">MODE(C2:C21)</f>
        <v>18</v>
      </c>
      <c r="I4" s="1">
        <f t="shared" si="2"/>
        <v>8</v>
      </c>
      <c r="J4" s="1">
        <f t="shared" si="2"/>
        <v>200</v>
      </c>
    </row>
    <row r="5" spans="1:10" x14ac:dyDescent="0.35">
      <c r="A5" s="3" t="s">
        <v>132</v>
      </c>
      <c r="B5" s="3">
        <v>40</v>
      </c>
      <c r="C5" s="3">
        <v>30</v>
      </c>
      <c r="D5" s="3">
        <v>10</v>
      </c>
      <c r="E5" s="3">
        <v>300</v>
      </c>
      <c r="F5" s="1" t="s">
        <v>245</v>
      </c>
      <c r="G5" s="1">
        <f>_xlfn.VAR.P(B2:B21)</f>
        <v>45.587499999999999</v>
      </c>
      <c r="H5" s="1">
        <f t="shared" ref="H5:J5" si="3">_xlfn.VAR.P(C2:C21)</f>
        <v>36.25</v>
      </c>
      <c r="I5" s="1">
        <f t="shared" si="3"/>
        <v>1.5874999999999999</v>
      </c>
      <c r="J5" s="1">
        <f t="shared" si="3"/>
        <v>1655.6875</v>
      </c>
    </row>
    <row r="6" spans="1:10" x14ac:dyDescent="0.35">
      <c r="A6" s="3" t="s">
        <v>133</v>
      </c>
      <c r="B6" s="3">
        <v>20</v>
      </c>
      <c r="C6" s="3">
        <v>15</v>
      </c>
      <c r="D6" s="3">
        <v>5</v>
      </c>
      <c r="E6" s="3">
        <v>180</v>
      </c>
      <c r="F6" s="1" t="s">
        <v>246</v>
      </c>
      <c r="G6" s="1">
        <f>_xlfn.STDEV.P(B2:B21)</f>
        <v>6.7518515978952021</v>
      </c>
      <c r="H6" s="1">
        <f t="shared" ref="H6:J6" si="4">_xlfn.STDEV.P(C2:C21)</f>
        <v>6.0207972893961479</v>
      </c>
      <c r="I6" s="1">
        <f t="shared" si="4"/>
        <v>1.2599603168354152</v>
      </c>
      <c r="J6" s="1">
        <f t="shared" si="4"/>
        <v>40.69014008331748</v>
      </c>
    </row>
    <row r="7" spans="1:10" x14ac:dyDescent="0.35">
      <c r="A7" s="3" t="s">
        <v>134</v>
      </c>
      <c r="B7" s="3">
        <v>35</v>
      </c>
      <c r="C7" s="3">
        <v>28</v>
      </c>
      <c r="D7" s="3">
        <v>7</v>
      </c>
      <c r="E7" s="3">
        <v>220</v>
      </c>
    </row>
    <row r="8" spans="1:10" x14ac:dyDescent="0.35">
      <c r="A8" s="3" t="s">
        <v>135</v>
      </c>
      <c r="B8" s="3">
        <v>28</v>
      </c>
      <c r="C8" s="3">
        <v>20</v>
      </c>
      <c r="D8" s="3">
        <v>8</v>
      </c>
      <c r="E8" s="3">
        <v>190</v>
      </c>
    </row>
    <row r="9" spans="1:10" x14ac:dyDescent="0.35">
      <c r="A9" s="3" t="s">
        <v>136</v>
      </c>
      <c r="B9" s="3">
        <v>18</v>
      </c>
      <c r="C9" s="3">
        <v>12</v>
      </c>
      <c r="D9" s="3">
        <v>6</v>
      </c>
      <c r="E9" s="3">
        <v>160</v>
      </c>
    </row>
    <row r="10" spans="1:10" x14ac:dyDescent="0.35">
      <c r="A10" s="3" t="s">
        <v>137</v>
      </c>
      <c r="B10" s="3">
        <v>22</v>
      </c>
      <c r="C10" s="3">
        <v>16</v>
      </c>
      <c r="D10" s="3">
        <v>6</v>
      </c>
      <c r="E10" s="3">
        <v>170</v>
      </c>
    </row>
    <row r="11" spans="1:10" x14ac:dyDescent="0.35">
      <c r="A11" s="3" t="s">
        <v>138</v>
      </c>
      <c r="B11" s="3">
        <v>27</v>
      </c>
      <c r="C11" s="3">
        <v>19</v>
      </c>
      <c r="D11" s="3">
        <v>8</v>
      </c>
      <c r="E11" s="3">
        <v>210</v>
      </c>
    </row>
    <row r="12" spans="1:10" x14ac:dyDescent="0.35">
      <c r="A12" s="3" t="s">
        <v>139</v>
      </c>
      <c r="B12" s="3">
        <v>32</v>
      </c>
      <c r="C12" s="3">
        <v>24</v>
      </c>
      <c r="D12" s="3">
        <v>8</v>
      </c>
      <c r="E12" s="3">
        <v>240</v>
      </c>
    </row>
    <row r="13" spans="1:10" x14ac:dyDescent="0.35">
      <c r="A13" s="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35">
      <c r="A14" s="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35">
      <c r="A15" s="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35">
      <c r="A16" s="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35">
      <c r="A17" s="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5">
      <c r="A18" s="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5">
      <c r="A19" s="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5">
      <c r="A20" s="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5">
      <c r="A21" s="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5" x14ac:dyDescent="0.35"/>
  <cols>
    <col min="1" max="1" width="24.81640625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3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 t="shared" ref="H2:J2" si="0">AVERAGE(C2:C21)</f>
        <v>7.45</v>
      </c>
      <c r="I2" s="11">
        <f t="shared" si="0"/>
        <v>8.1999999999999993</v>
      </c>
      <c r="J2" s="11">
        <f t="shared" si="0"/>
        <v>9.0500000000000007</v>
      </c>
    </row>
    <row r="3" spans="1:10" x14ac:dyDescent="0.3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 t="shared" ref="H3:J3" si="1">MEDIAN(C2:C21)</f>
        <v>7.5</v>
      </c>
      <c r="I3" s="11">
        <f t="shared" si="1"/>
        <v>8</v>
      </c>
      <c r="J3" s="11">
        <f t="shared" si="1"/>
        <v>9</v>
      </c>
    </row>
    <row r="4" spans="1:10" x14ac:dyDescent="0.3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 t="shared" ref="H4:J4" si="2">MODE(C2:C21)</f>
        <v>9</v>
      </c>
      <c r="I4" s="1">
        <f t="shared" si="2"/>
        <v>10</v>
      </c>
      <c r="J4" s="1">
        <f t="shared" si="2"/>
        <v>10</v>
      </c>
    </row>
    <row r="5" spans="1:10" x14ac:dyDescent="0.3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 t="shared" ref="H5:J5" si="3">_xlfn.VAR.P(C2:C21)</f>
        <v>4.5475000000000003</v>
      </c>
      <c r="I5" s="1">
        <f t="shared" si="3"/>
        <v>1.96</v>
      </c>
      <c r="J5" s="1">
        <f t="shared" si="3"/>
        <v>0.74749999999999983</v>
      </c>
    </row>
    <row r="6" spans="1:10" x14ac:dyDescent="0.3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 t="shared" ref="H6:J6" si="4">_xlfn.STDEV.P(C2:C21)</f>
        <v>2.1324868112136124</v>
      </c>
      <c r="I6" s="1">
        <f t="shared" si="4"/>
        <v>1.4</v>
      </c>
      <c r="J6" s="1">
        <f t="shared" si="4"/>
        <v>0.86458082328952901</v>
      </c>
    </row>
    <row r="7" spans="1:10" x14ac:dyDescent="0.35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35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3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5" x14ac:dyDescent="0.35"/>
  <cols>
    <col min="1" max="1" width="22.36328125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3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 t="shared" ref="H2:J2" si="0">AVERAGE(C2:C21)</f>
        <v>6060</v>
      </c>
      <c r="I2" s="11">
        <f t="shared" si="0"/>
        <v>16.399999999999999</v>
      </c>
      <c r="J2" s="11">
        <f t="shared" si="0"/>
        <v>1.7</v>
      </c>
    </row>
    <row r="3" spans="1:10" x14ac:dyDescent="0.3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 t="shared" ref="H3:J3" si="1">MEDIAN(C2:C21)</f>
        <v>5900</v>
      </c>
      <c r="I3" s="11">
        <f t="shared" si="1"/>
        <v>16</v>
      </c>
      <c r="J3" s="11">
        <f t="shared" si="1"/>
        <v>2</v>
      </c>
    </row>
    <row r="4" spans="1:10" x14ac:dyDescent="0.3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 t="shared" ref="H4:J4" si="2">MODE(C2:C21)</f>
        <v>6000</v>
      </c>
      <c r="I4" s="1">
        <f t="shared" si="2"/>
        <v>16</v>
      </c>
      <c r="J4" s="1">
        <f t="shared" si="2"/>
        <v>2</v>
      </c>
    </row>
    <row r="5" spans="1:10" x14ac:dyDescent="0.3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 t="shared" ref="H5:J5" si="3">_xlfn.VAR.P(C2:C21)</f>
        <v>3411400</v>
      </c>
      <c r="I5" s="1">
        <f t="shared" si="3"/>
        <v>3.64</v>
      </c>
      <c r="J5" s="1">
        <f t="shared" si="3"/>
        <v>1.1100000000000001</v>
      </c>
    </row>
    <row r="6" spans="1:10" x14ac:dyDescent="0.3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 t="shared" ref="H6:J6" si="4">_xlfn.STDEV.P(C2:C21)</f>
        <v>1846.9975636150687</v>
      </c>
      <c r="I6" s="1">
        <f t="shared" si="4"/>
        <v>1.9078784028338913</v>
      </c>
      <c r="J6" s="1">
        <f t="shared" si="4"/>
        <v>1.0535653752852738</v>
      </c>
    </row>
    <row r="7" spans="1:10" x14ac:dyDescent="0.3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3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3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3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3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3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3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3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3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5" x14ac:dyDescent="0.35"/>
  <cols>
    <col min="1" max="1" width="36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 t="shared" ref="H2:J2" si="0">AVERAGE(C2:C22)</f>
        <v>7.9</v>
      </c>
      <c r="I2" s="11">
        <f t="shared" si="0"/>
        <v>2.4</v>
      </c>
      <c r="J2" s="11">
        <f t="shared" si="0"/>
        <v>7.6980000000000022</v>
      </c>
    </row>
    <row r="3" spans="1:10" x14ac:dyDescent="0.3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 t="shared" ref="H3:J3" si="1">MEDIAN(C2:C21)</f>
        <v>8</v>
      </c>
      <c r="I3" s="11">
        <f t="shared" si="1"/>
        <v>2</v>
      </c>
      <c r="J3" s="11">
        <f t="shared" si="1"/>
        <v>8</v>
      </c>
    </row>
    <row r="4" spans="1:10" x14ac:dyDescent="0.3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 t="shared" ref="H4:J4" si="2">MODE(C2:C21)</f>
        <v>7</v>
      </c>
      <c r="I4" s="1">
        <f t="shared" si="2"/>
        <v>2</v>
      </c>
      <c r="J4" s="1">
        <f t="shared" si="2"/>
        <v>8.33</v>
      </c>
    </row>
    <row r="5" spans="1:10" x14ac:dyDescent="0.3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 t="shared" ref="H5:J5" si="3">_xlfn.VAR.P(C2:C21)</f>
        <v>0.69</v>
      </c>
      <c r="I5" s="1">
        <f t="shared" si="3"/>
        <v>1.1399999999999999</v>
      </c>
      <c r="J5" s="1">
        <f t="shared" si="3"/>
        <v>0.65569599999997086</v>
      </c>
    </row>
    <row r="6" spans="1:10" x14ac:dyDescent="0.3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 t="shared" ref="H6:J6" si="4">_xlfn.STDEV.P(C2:C21)</f>
        <v>0.83066238629180744</v>
      </c>
      <c r="I6" s="1">
        <f t="shared" si="4"/>
        <v>1.0677078252031311</v>
      </c>
      <c r="J6" s="1">
        <f t="shared" si="4"/>
        <v>0.80975057888214619</v>
      </c>
    </row>
    <row r="7" spans="1:10" x14ac:dyDescent="0.3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3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3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3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3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3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3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3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6" activeCellId="1" sqref="F2:F6 F6"/>
    </sheetView>
  </sheetViews>
  <sheetFormatPr defaultColWidth="14" defaultRowHeight="14.5" x14ac:dyDescent="0.35"/>
  <cols>
    <col min="1" max="1" width="32.1796875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3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 t="shared" ref="H2:J2" si="0">AVERAGE(C2:C21)</f>
        <v>6.3</v>
      </c>
      <c r="I2" s="12">
        <f t="shared" si="0"/>
        <v>399.83500000000004</v>
      </c>
      <c r="J2" s="12">
        <f t="shared" si="0"/>
        <v>4.5299999999999994</v>
      </c>
    </row>
    <row r="3" spans="1:10" x14ac:dyDescent="0.3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 t="shared" ref="H3:J3" si="1">MEDIAN(C2:C21)</f>
        <v>6.5</v>
      </c>
      <c r="I3" s="12">
        <f t="shared" si="1"/>
        <v>400</v>
      </c>
      <c r="J3" s="12">
        <f t="shared" si="1"/>
        <v>4.5999999999999996</v>
      </c>
    </row>
    <row r="4" spans="1:10" x14ac:dyDescent="0.3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 t="shared" ref="H4:J4" si="2">MODE(C2:C21)</f>
        <v>7</v>
      </c>
      <c r="I4" s="1">
        <f t="shared" si="2"/>
        <v>400</v>
      </c>
      <c r="J4" s="1">
        <f t="shared" si="2"/>
        <v>4.8</v>
      </c>
    </row>
    <row r="5" spans="1:10" x14ac:dyDescent="0.3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 t="shared" ref="H5:J5" si="3">_xlfn.VAR.P(C2:C21)</f>
        <v>3.21</v>
      </c>
      <c r="I5" s="1">
        <f t="shared" si="3"/>
        <v>1525.1582750000009</v>
      </c>
      <c r="J5" s="1">
        <f t="shared" si="3"/>
        <v>7.0100000000000023E-2</v>
      </c>
    </row>
    <row r="6" spans="1:10" x14ac:dyDescent="0.3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 t="shared" ref="H6:J6" si="4">_xlfn.STDEV.P(C2:C21)</f>
        <v>1.7916472867168918</v>
      </c>
      <c r="I6" s="1">
        <f t="shared" si="4"/>
        <v>39.053274830672024</v>
      </c>
      <c r="J6" s="1">
        <f t="shared" si="4"/>
        <v>0.2647640458974746</v>
      </c>
    </row>
    <row r="7" spans="1:10" x14ac:dyDescent="0.3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3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3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3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3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3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3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3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3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3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3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3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3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3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3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6" sqref="L6"/>
    </sheetView>
  </sheetViews>
  <sheetFormatPr defaultColWidth="10.6328125" defaultRowHeight="14.5" x14ac:dyDescent="0.35"/>
  <cols>
    <col min="7" max="7" width="14.6328125" bestFit="1" customWidth="1"/>
  </cols>
  <sheetData>
    <row r="1" spans="1:12" ht="29" x14ac:dyDescent="0.3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3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 t="shared" ref="I2:L2" si="0">MEDIAN(C2:C37)</f>
        <v>1151</v>
      </c>
      <c r="J2">
        <f t="shared" si="0"/>
        <v>716.5</v>
      </c>
      <c r="K2">
        <f t="shared" si="0"/>
        <v>1460</v>
      </c>
      <c r="L2">
        <f t="shared" si="0"/>
        <v>371</v>
      </c>
    </row>
    <row r="3" spans="1:12" x14ac:dyDescent="0.3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 t="shared" ref="I3:L3" si="1">MEDIAN(C2:C37)</f>
        <v>1151</v>
      </c>
      <c r="J3">
        <f t="shared" si="1"/>
        <v>716.5</v>
      </c>
      <c r="K3">
        <f t="shared" si="1"/>
        <v>1460</v>
      </c>
      <c r="L3">
        <f t="shared" si="1"/>
        <v>371</v>
      </c>
    </row>
    <row r="4" spans="1:12" x14ac:dyDescent="0.3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 t="shared" ref="I4:L4" si="2">MODE(C2:C37)</f>
        <v>732</v>
      </c>
      <c r="J4" t="e">
        <f t="shared" si="2"/>
        <v>#N/A</v>
      </c>
      <c r="K4">
        <f t="shared" si="2"/>
        <v>1335</v>
      </c>
      <c r="L4">
        <f t="shared" si="2"/>
        <v>374</v>
      </c>
    </row>
    <row r="5" spans="1:12" x14ac:dyDescent="0.3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 t="shared" ref="I5:L5" si="3">_xlfn.VAR.P(C2:C37)</f>
        <v>215641.76543209876</v>
      </c>
      <c r="J5">
        <f t="shared" si="3"/>
        <v>12033.508487654321</v>
      </c>
      <c r="K5">
        <f t="shared" si="3"/>
        <v>61475.388888888891</v>
      </c>
      <c r="L5">
        <f t="shared" si="3"/>
        <v>21256.230709876545</v>
      </c>
    </row>
    <row r="6" spans="1:12" x14ac:dyDescent="0.3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 t="shared" ref="I6:L6" si="4">_xlfn.STDEV.P(C2:C37)</f>
        <v>464.37244258471969</v>
      </c>
      <c r="J6">
        <f t="shared" si="4"/>
        <v>109.69734950150036</v>
      </c>
      <c r="K6">
        <f t="shared" si="4"/>
        <v>247.94230959819845</v>
      </c>
      <c r="L6">
        <f t="shared" si="4"/>
        <v>145.79516696336867</v>
      </c>
    </row>
    <row r="7" spans="1:12" x14ac:dyDescent="0.3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3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3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3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3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3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3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3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3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6" sqref="H16"/>
    </sheetView>
  </sheetViews>
  <sheetFormatPr defaultColWidth="16.26953125" defaultRowHeight="14.5" x14ac:dyDescent="0.35"/>
  <sheetData>
    <row r="1" spans="1:6" x14ac:dyDescent="0.3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0" sqref="G10:H13"/>
    </sheetView>
  </sheetViews>
  <sheetFormatPr defaultRowHeight="15.9" customHeight="1" x14ac:dyDescent="0.35"/>
  <cols>
    <col min="1" max="1" width="25.90625" customWidth="1"/>
    <col min="2" max="2" width="15.90625" customWidth="1"/>
    <col min="4" max="4" width="16.6328125" customWidth="1"/>
    <col min="5" max="5" width="27.1796875" customWidth="1"/>
  </cols>
  <sheetData>
    <row r="1" spans="1:7" ht="15.9" customHeight="1" x14ac:dyDescent="0.3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 Henrique Maia</cp:lastModifiedBy>
  <dcterms:created xsi:type="dcterms:W3CDTF">2024-02-15T21:47:24Z</dcterms:created>
  <dcterms:modified xsi:type="dcterms:W3CDTF">2024-10-26T18:16:08Z</dcterms:modified>
</cp:coreProperties>
</file>