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Ex1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15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16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7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3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4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Ex18.xml" ContentType="application/vnd.ms-office.chartex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5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5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ago\OneDrive\Área de Trabalho\pos\Projetos_R\estatistica\lista de exercicios\"/>
    </mc:Choice>
  </mc:AlternateContent>
  <xr:revisionPtr revIDLastSave="0" documentId="13_ncr:1_{C94CF3D8-0762-44F8-A5AE-417E7DFFCECC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Empresa!$B$1</definedName>
    <definedName name="_xlchart.v1.1" hidden="1">Empresa!$B$2:$B$22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Perfil!$E$2:$E$21</definedName>
    <definedName name="_xlchart.v1.17" hidden="1">Perfil!$D$2:$D$21</definedName>
    <definedName name="_xlchart.v1.18" hidden="1">Perfil!$C$2:$C$21</definedName>
    <definedName name="_xlchart.v1.19" hidden="1">Perfil!$B$2:$B$21</definedName>
    <definedName name="_xlchart.v1.2" hidden="1">Empresa!$C$1</definedName>
    <definedName name="_xlchart.v1.20" hidden="1">Empresas!$B$2:$B$21</definedName>
    <definedName name="_xlchart.v1.21" hidden="1">Empresas!$C$2:$C$21</definedName>
    <definedName name="_xlchart.v1.22" hidden="1">Empresas!$D$2:$D$21</definedName>
    <definedName name="_xlchart.v1.23" hidden="1">Empresas!$E$2:$E$21</definedName>
    <definedName name="_xlchart.v1.24" hidden="1">'e-commerce'!$D$1</definedName>
    <definedName name="_xlchart.v1.25" hidden="1">'e-commerce'!$D$2:$D$21</definedName>
    <definedName name="_xlchart.v1.26" hidden="1">'e-commerce'!$B$1</definedName>
    <definedName name="_xlchart.v1.27" hidden="1">'e-commerce'!$B$2:$B$21</definedName>
    <definedName name="_xlchart.v1.28" hidden="1">'e-commerce'!$E$1</definedName>
    <definedName name="_xlchart.v1.29" hidden="1">'e-commerce'!$E$2:$E$21</definedName>
    <definedName name="_xlchart.v1.3" hidden="1">Empresa!$C$2:$C$22</definedName>
    <definedName name="_xlchart.v1.30" hidden="1">'e-commerce'!$C$1</definedName>
    <definedName name="_xlchart.v1.31" hidden="1">'e-commerce'!$C$2:$C$21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Produtos!$C$17:$C$37</definedName>
    <definedName name="_xlchart.v1.36" hidden="1">Produtos!$C$1:$C$16</definedName>
    <definedName name="_xlchart.v1.37" hidden="1">Produtos!$C$2:$C$37</definedName>
    <definedName name="_xlchart.v1.38" hidden="1">Produtos!$D$1</definedName>
    <definedName name="_xlchart.v1.39" hidden="1">Produtos!$D$17:$D$37</definedName>
    <definedName name="_xlchart.v1.4" hidden="1">Empresa!$D$1</definedName>
    <definedName name="_xlchart.v1.40" hidden="1">Produtos!$D$1:$D$16</definedName>
    <definedName name="_xlchart.v1.41" hidden="1">Produtos!$D$2:$D$37</definedName>
    <definedName name="_xlchart.v1.42" hidden="1">Produtos!$E$1</definedName>
    <definedName name="_xlchart.v1.43" hidden="1">Produtos!$E$17:$E$37</definedName>
    <definedName name="_xlchart.v1.44" hidden="1">Produtos!$E$1:$E$16</definedName>
    <definedName name="_xlchart.v1.45" hidden="1">Produtos!$E$2:$E$37</definedName>
    <definedName name="_xlchart.v1.46" hidden="1">Produtos!$F$1</definedName>
    <definedName name="_xlchart.v1.47" hidden="1">Produtos!$F$17:$F$37</definedName>
    <definedName name="_xlchart.v1.48" hidden="1">Produtos!$F$1:$F$16</definedName>
    <definedName name="_xlchart.v1.49" hidden="1">Produtos!$F$2:$F$37</definedName>
    <definedName name="_xlchart.v1.5" hidden="1">Empresa!$D$2:$D$21</definedName>
    <definedName name="_xlchart.v1.50" hidden="1">Produtos!$G$17:$G$37</definedName>
    <definedName name="_xlchart.v1.51" hidden="1">Produtos!$G$1:$G$16</definedName>
    <definedName name="_xlchart.v1.52" hidden="1">Produtos!$B$1</definedName>
    <definedName name="_xlchart.v1.53" hidden="1">Produtos!$B$2:$B$37</definedName>
    <definedName name="_xlchart.v1.54" hidden="1">Produtos!$C$1</definedName>
    <definedName name="_xlchart.v1.55" hidden="1">Produtos!$C$2:$C$37</definedName>
    <definedName name="_xlchart.v1.56" hidden="1">Produtos!$D$1</definedName>
    <definedName name="_xlchart.v1.57" hidden="1">Produtos!$D$2:$D$37</definedName>
    <definedName name="_xlchart.v1.58" hidden="1">Produtos!$E$1</definedName>
    <definedName name="_xlchart.v1.59" hidden="1">Produtos!$E$2:$E$37</definedName>
    <definedName name="_xlchart.v1.6" hidden="1">Empresa!$E$1</definedName>
    <definedName name="_xlchart.v1.60" hidden="1">Produtos!$F$1</definedName>
    <definedName name="_xlchart.v1.61" hidden="1">Produtos!$F$2:$F$37</definedName>
    <definedName name="_xlchart.v1.62" hidden="1">Produtos!$B$1</definedName>
    <definedName name="_xlchart.v1.63" hidden="1">Produtos!$B$2:$B$37</definedName>
    <definedName name="_xlchart.v1.64" hidden="1">Produtos!$C$1</definedName>
    <definedName name="_xlchart.v1.65" hidden="1">Produtos!$C$2:$C$37</definedName>
    <definedName name="_xlchart.v1.66" hidden="1">Produtos!$D$1</definedName>
    <definedName name="_xlchart.v1.67" hidden="1">Produtos!$D$2:$D$37</definedName>
    <definedName name="_xlchart.v1.68" hidden="1">Produtos!$E$1</definedName>
    <definedName name="_xlchart.v1.69" hidden="1">Produtos!$E$2:$E$37</definedName>
    <definedName name="_xlchart.v1.7" hidden="1">Empresa!$E$2:$E$21</definedName>
    <definedName name="_xlchart.v1.70" hidden="1">Produtos!$F$1</definedName>
    <definedName name="_xlchart.v1.71" hidden="1">Produtos!$F$2:$F$37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J2" i="8" l="1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<sst xmlns="http://schemas.openxmlformats.org/spreadsheetml/2006/main" count="455" uniqueCount="297">
  <si>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</si>
  <si>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</si>
  <si>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</si>
  <si>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</si>
  <si>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</si>
  <si>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</si>
  <si>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</si>
  <si>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</si>
  <si>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</si>
  <si>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</si>
  <si>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</si>
  <si>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</si>
  <si>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</si>
  <si>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</si>
  <si>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</si>
  <si>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</si>
  <si>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</si>
  <si>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</si>
  <si>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</si>
  <si>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</si>
  <si>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</si>
  <si>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</si>
  <si>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</si>
  <si>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</si>
  <si>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</si>
  <si>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</si>
  <si>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</si>
  <si>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</si>
  <si>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</si>
  <si>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</si>
  <si>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</si>
  <si>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</si>
  <si>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</si>
  <si>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</si>
  <si>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</si>
  <si>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</si>
  <si>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</si>
  <si>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</si>
  <si>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</si>
  <si>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</si>
  <si>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</si>
  <si>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</si>
  <si>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</si>
  <si>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</si>
  <si>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</si>
  <si>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</si>
  <si>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</si>
  <si>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</si>
  <si>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</si>
  <si>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</si>
  <si>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</si>
  <si>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</si>
  <si>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</si>
  <si>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</si>
  <si>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</si>
  <si>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</si>
  <si>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</si>
  <si>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</si>
  <si>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</si>
  <si>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</si>
  <si>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</si>
  <si>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</si>
  <si>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</si>
  <si>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</si>
  <si>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</si>
  <si>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</si>
  <si>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</si>
  <si>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</si>
  <si>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</si>
  <si>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</si>
  <si>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</si>
  <si>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</si>
  <si>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</si>
  <si>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</si>
  <si>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</si>
  <si>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</si>
  <si>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</si>
  <si>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</si>
  <si>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</si>
  <si>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</si>
  <si>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</si>
  <si>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</si>
  <si>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</si>
  <si>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</si>
  <si>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</si>
  <si>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</si>
  <si>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</si>
  <si>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</si>
  <si>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</si>
  <si>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</si>
  <si>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</si>
  <si>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</si>
  <si>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</si>
  <si>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</si>
  <si>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</si>
  <si>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</si>
  <si>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</si>
  <si>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</si>
  <si>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</si>
  <si>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</si>
  <si>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</si>
  <si>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</si>
  <si>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</si>
  <si>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</si>
  <si>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</si>
  <si>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</si>
  <si>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</si>
  <si>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</si>
  <si>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</si>
  <si>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</si>
  <si>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</si>
  <si>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</si>
  <si>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</si>
  <si>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</si>
  <si>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</si>
  <si>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</si>
  <si>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</si>
  <si>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</si>
  <si>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</si>
  <si>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</si>
  <si>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</si>
  <si>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</si>
  <si>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</si>
  <si>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</si>
  <si>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</si>
  <si>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</si>
  <si>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</si>
  <si>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</si>
  <si>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</si>
  <si>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</si>
  <si>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</si>
  <si>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</si>
  <si>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</si>
  <si>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</si>
  <si>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</si>
  <si>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</si>
  <si>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</si>
  <si>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</si>
  <si>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</si>
  <si>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</si>
  <si>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</si>
  <si>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</si>
  <si>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</si>
  <si>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</si>
  <si>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</si>
  <si>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</si>
  <si>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</si>
  <si>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</si>
  <si>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</si>
  <si>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</si>
  <si>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</si>
  <si>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</si>
  <si>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</si>
  <si>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</si>
  <si>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</si>
  <si>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</si>
  <si>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</si>
  <si>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</si>
  <si>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</si>
  <si>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</si>
  <si>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</si>
  <si>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</si>
  <si>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</si>
  <si>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</si>
  <si>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</si>
  <si>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</si>
  <si>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</si>
  <si>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</si>
  <si>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</si>
  <si>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</si>
  <si>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</si>
  <si>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</si>
  <si>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</si>
  <si>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</si>
  <si>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</si>
  <si>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</si>
  <si>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</si>
  <si>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</si>
  <si>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</si>
  <si>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</si>
  <si>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</si>
  <si>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</si>
  <si>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</si>
  <si>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</si>
  <si>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</si>
  <si>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</si>
  <si>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</si>
  <si>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</si>
  <si>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</si>
  <si>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</si>
  <si>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</si>
  <si>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</si>
  <si>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</si>
  <si>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</si>
  <si>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</si>
  <si>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</si>
  <si>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</si>
  <si>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</si>
  <si>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</si>
  <si>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</si>
  <si>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</si>
  <si>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</si>
  <si>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</si>
  <si>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</si>
  <si>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</si>
  <si>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</si>
  <si>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</si>
  <si>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</si>
  <si>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</si>
  <si>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</si>
  <si>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</si>
  <si>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</si>
  <si>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</si>
  <si>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</si>
  <si>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</si>
  <si>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</si>
  <si>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</si>
  <si>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</si>
  <si>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</si>
  <si>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</si>
  <si>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</si>
  <si>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</si>
  <si>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</si>
  <si>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</si>
  <si>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</si>
  <si>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</si>
  <si>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</si>
  <si>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</si>
  <si>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</si>
  <si>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</si>
  <si>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</si>
  <si>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</si>
  <si>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</si>
  <si>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</si>
  <si>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</si>
  <si>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</si>
  <si>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</si>
  <si>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</si>
  <si>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</si>
  <si>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</si>
  <si>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</si>
  <si>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</si>
  <si>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</si>
  <si>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</si>
  <si>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</si>
  <si>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</si>
  <si>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</si>
  <si>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</si>
  <si>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</si>
  <si>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</si>
  <si>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</si>
  <si>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</si>
  <si>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</si>
  <si>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</si>
  <si>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</si>
  <si>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</si>
  <si>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</si>
  <si>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</si>
  <si>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</si>
  <si>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</si>
  <si>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</si>
  <si>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</si>
  <si>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</si>
  <si>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</si>
  <si>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</si>
  <si>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</si>
  <si>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</si>
  <si>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</si>
  <si>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</si>
  <si>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</si>
  <si>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</si>
  <si>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</si>
  <si>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</si>
  <si>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</si>
  <si>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</si>
  <si>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</si>
  <si>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</si>
  <si>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</si>
  <si>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</si>
  <si>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</si>
  <si>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</si>
  <si>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</si>
  <si>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</si>
  <si>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</si>
  <si>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</si>
  <si>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</si>
  <si>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</si>
  <si>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</si>
  <si>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</si>
  <si>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</si>
  <si>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</si>
  <si>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</si>
  <si>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</si>
  <si>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</si>
  <si>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</si>
  <si>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Disponiveis Total</t>
  </si>
  <si>
    <t>Indisponiveis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</si>
</sst>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Itens disponíveis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 Total</c:v>
                </c:pt>
                <c:pt idx="1">
                  <c:v>Indisponiveis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_xlchart.v1.0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_xlchart.v1.26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_xlchart.v1.30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_xlchart.v1.24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_xlchart.v1.28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_xlchart.v1.37</cx:f>
      </cx:numDim>
    </cx:data>
    <cx:data id="2">
      <cx:numDim type="val">
        <cx:f>_xlchart.v1.41</cx:f>
      </cx:numDim>
    </cx:data>
    <cx:data id="3">
      <cx:numDim type="val">
        <cx:f>_xlchart.v1.45</cx:f>
      </cx:numDim>
    </cx:data>
    <cx:data id="4">
      <cx:numDim type="val">
        <cx:f>_xlchart.v1.49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_xlchart.v1.38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_xlchart.v1.42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_xlchart.v1.46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_xlchart.v1.2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_xlchart.v1.6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5.xml"/><Relationship Id="rId7" Type="http://schemas.microsoft.com/office/2014/relationships/chartEx" Target="../charts/chartEx1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microsoft.com/office/2014/relationships/chartEx" Target="../charts/chartEx14.xml"/><Relationship Id="rId5" Type="http://schemas.openxmlformats.org/officeDocument/2006/relationships/chart" Target="../charts/chart37.xml"/><Relationship Id="rId10" Type="http://schemas.openxmlformats.org/officeDocument/2006/relationships/chart" Target="../charts/chart38.xml"/><Relationship Id="rId4" Type="http://schemas.openxmlformats.org/officeDocument/2006/relationships/chart" Target="../charts/chart36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165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6297" y="10236654"/>
              <a:ext cx="3737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62" y="10229849"/>
              <a:ext cx="37838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8" y="10234612"/>
              <a:ext cx="36456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465" y="10049933"/>
              <a:ext cx="3191935" cy="191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966" y="11971867"/>
              <a:ext cx="305011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382" y="10043583"/>
              <a:ext cx="3060701" cy="192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3583" y="11978217"/>
              <a:ext cx="3198285" cy="1500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33337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</xdr:colOff>
      <xdr:row>9</xdr:row>
      <xdr:rowOff>4762</xdr:rowOff>
    </xdr:from>
    <xdr:to>
      <xdr:col>17</xdr:col>
      <xdr:colOff>123825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704849</xdr:colOff>
      <xdr:row>23</xdr:row>
      <xdr:rowOff>104775</xdr:rowOff>
    </xdr:from>
    <xdr:to>
      <xdr:col>17</xdr:col>
      <xdr:colOff>152400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4" y="4676775"/>
              <a:ext cx="10439401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</xdr:rowOff>
    </xdr:from>
    <xdr:to>
      <xdr:col>9</xdr:col>
      <xdr:colOff>552450</xdr:colOff>
      <xdr:row>14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33337</xdr:rowOff>
    </xdr:from>
    <xdr:to>
      <xdr:col>13</xdr:col>
      <xdr:colOff>771525</xdr:colOff>
      <xdr:row>14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14</xdr:row>
      <xdr:rowOff>33337</xdr:rowOff>
    </xdr:from>
    <xdr:to>
      <xdr:col>13</xdr:col>
      <xdr:colOff>762000</xdr:colOff>
      <xdr:row>28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14</xdr:row>
      <xdr:rowOff>4761</xdr:rowOff>
    </xdr:from>
    <xdr:to>
      <xdr:col>9</xdr:col>
      <xdr:colOff>533400</xdr:colOff>
      <xdr:row>28</xdr:row>
      <xdr:rowOff>123824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28574</xdr:colOff>
      <xdr:row>28</xdr:row>
      <xdr:rowOff>100012</xdr:rowOff>
    </xdr:from>
    <xdr:to>
      <xdr:col>9</xdr:col>
      <xdr:colOff>504824</xdr:colOff>
      <xdr:row>42</xdr:row>
      <xdr:rowOff>176212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523874</xdr:colOff>
      <xdr:row>28</xdr:row>
      <xdr:rowOff>128587</xdr:rowOff>
    </xdr:from>
    <xdr:to>
      <xdr:col>13</xdr:col>
      <xdr:colOff>790574</xdr:colOff>
      <xdr:row>43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55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15" workbookViewId="0"/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80" zoomScaleNormal="80" workbookViewId="0">
      <selection activeCell="A3" sqref="A3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242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243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244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245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246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248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266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3" t="s">
        <v>267</v>
      </c>
      <c r="H10" s="23"/>
      <c r="I10" s="23"/>
      <c r="J10" s="23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28" workbookViewId="0">
      <selection activeCell="E1" sqref="E1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244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245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246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248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266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273</v>
      </c>
      <c r="H9" s="1" t="s">
        <v>274</v>
      </c>
      <c r="I9" s="1" t="s">
        <v>275</v>
      </c>
      <c r="J9" s="1" t="s">
        <v>276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273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274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275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276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A46" zoomScale="90" zoomScaleNormal="90" workbookViewId="0">
      <selection activeCell="B1" sqref="B1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2" ht="45" x14ac:dyDescent="0.2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245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246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248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266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277</v>
      </c>
      <c r="H10" s="1" t="s">
        <v>278</v>
      </c>
      <c r="I10" s="1" t="s">
        <v>279</v>
      </c>
      <c r="J10" s="1" t="s">
        <v>280</v>
      </c>
      <c r="L10" s="11"/>
    </row>
    <row r="11" spans="1:12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277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278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279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280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G4" sqref="G4"/>
    </sheetView>
  </sheetViews>
  <sheetFormatPr defaultColWidth="10.7109375" defaultRowHeight="15" x14ac:dyDescent="0.25"/>
  <cols>
    <col min="7" max="7" width="19.140625" bestFit="1" customWidth="1"/>
    <col min="8" max="8" width="16.42578125" bestFit="1" customWidth="1"/>
    <col min="9" max="9" width="19.140625" bestFit="1" customWidth="1"/>
    <col min="10" max="10" width="16.5703125" bestFit="1" customWidth="1"/>
    <col min="11" max="11" width="12" bestFit="1" customWidth="1"/>
    <col min="12" max="12" width="17.28515625" bestFit="1" customWidth="1"/>
  </cols>
  <sheetData>
    <row r="1" spans="1:12" ht="30" x14ac:dyDescent="0.25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242</v>
      </c>
      <c r="H2" s="25">
        <f>MEDIAN(B2:B37)</f>
        <v>256.5</v>
      </c>
      <c r="I2" s="25">
        <f>MEDIAN(C2:C37)</f>
        <v>1151</v>
      </c>
      <c r="J2" s="25">
        <f>MEDIAN(D2:D37)</f>
        <v>716.5</v>
      </c>
      <c r="K2" s="25">
        <f>MEDIAN(E2:E37)</f>
        <v>1460</v>
      </c>
      <c r="L2" s="25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243</v>
      </c>
      <c r="H3" s="25">
        <f>MEDIAN(B2:B37)</f>
        <v>256.5</v>
      </c>
      <c r="I3" s="25">
        <f>MEDIAN(C2:C37)</f>
        <v>1151</v>
      </c>
      <c r="J3" s="25">
        <f>MEDIAN(D2:D37)</f>
        <v>716.5</v>
      </c>
      <c r="K3" s="25">
        <f>MEDIAN(E2:E37)</f>
        <v>1460</v>
      </c>
      <c r="L3" s="25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244</v>
      </c>
      <c r="H4" s="25">
        <f>MODE(B2:B37)</f>
        <v>419</v>
      </c>
      <c r="I4" s="25">
        <f>MODE(C2:C37)</f>
        <v>732</v>
      </c>
      <c r="J4" s="25" t="e">
        <f>MODE(D2:D37)</f>
        <v>#N/A</v>
      </c>
      <c r="K4" s="25">
        <f>MODE(E2:E37)</f>
        <v>1335</v>
      </c>
      <c r="L4" s="25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245</v>
      </c>
      <c r="H5" s="25">
        <f>_xlfn.VAR.P(B2:B37)</f>
        <v>13116.212191358025</v>
      </c>
      <c r="I5" s="25">
        <f>_xlfn.VAR.P(C2:C37)</f>
        <v>215641.76543209876</v>
      </c>
      <c r="J5" s="25">
        <f>_xlfn.VAR.P(D2:D37)</f>
        <v>12033.508487654321</v>
      </c>
      <c r="K5" s="25">
        <f>_xlfn.VAR.P(E2:E37)</f>
        <v>61475.388888888891</v>
      </c>
      <c r="L5" s="2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246</v>
      </c>
      <c r="H6" s="25">
        <f>_xlfn.STDEV.P(B2:B37)</f>
        <v>114.52603281070215</v>
      </c>
      <c r="I6" s="25">
        <f>_xlfn.STDEV.P(C2:C37)</f>
        <v>464.37244258471969</v>
      </c>
      <c r="J6" s="25">
        <f>_xlfn.STDEV.P(D2:D37)</f>
        <v>109.69734950150036</v>
      </c>
      <c r="K6" s="25">
        <f>_xlfn.STDEV.P(E2:E37)</f>
        <v>247.94230959819845</v>
      </c>
      <c r="L6" s="25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248</v>
      </c>
      <c r="H7" s="25">
        <f>MAX(B2:B37)</f>
        <v>465</v>
      </c>
      <c r="I7" s="25">
        <f t="shared" ref="I7:L7" si="0">MAX(C2:C37)</f>
        <v>1945</v>
      </c>
      <c r="J7" s="25">
        <f t="shared" si="0"/>
        <v>881</v>
      </c>
      <c r="K7" s="25">
        <f t="shared" si="0"/>
        <v>1949</v>
      </c>
      <c r="L7" s="25">
        <f t="shared" si="0"/>
        <v>592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12" t="s">
        <v>266</v>
      </c>
      <c r="H8" s="25">
        <f>MIN(B2:B37)</f>
        <v>101</v>
      </c>
      <c r="I8" s="25">
        <f t="shared" ref="I8:L8" si="1">MIN(C2:C37)</f>
        <v>545</v>
      </c>
      <c r="J8" s="25">
        <f t="shared" si="1"/>
        <v>514</v>
      </c>
      <c r="K8" s="25">
        <f t="shared" si="1"/>
        <v>1016</v>
      </c>
      <c r="L8" s="25">
        <f t="shared" si="1"/>
        <v>112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24" t="s">
        <v>281</v>
      </c>
      <c r="I10" s="24"/>
      <c r="J10" s="24"/>
      <c r="K10" s="24"/>
      <c r="L10" s="24"/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282</v>
      </c>
      <c r="I11" t="s">
        <v>283</v>
      </c>
      <c r="J11" t="s">
        <v>284</v>
      </c>
      <c r="K11" t="s">
        <v>285</v>
      </c>
      <c r="L11" t="s">
        <v>286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282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283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284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285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286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tabSelected="1" topLeftCell="A25" workbookViewId="0">
      <selection activeCell="E11" sqref="E11"/>
    </sheetView>
  </sheetViews>
  <sheetFormatPr defaultColWidth="16.28515625" defaultRowHeight="15" x14ac:dyDescent="0.25"/>
  <cols>
    <col min="7" max="7" width="27.7109375" customWidth="1"/>
    <col min="9" max="9" width="21.28515625" customWidth="1"/>
    <col min="10" max="10" width="20.42578125" customWidth="1"/>
    <col min="14" max="14" width="21.7109375" customWidth="1"/>
  </cols>
  <sheetData>
    <row r="1" spans="1:15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21" t="s">
        <v>287</v>
      </c>
      <c r="H2">
        <f>COUNTIF(B2:B21,B2)</f>
        <v>8</v>
      </c>
      <c r="I2" s="27" t="s">
        <v>291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6" t="s">
        <v>288</v>
      </c>
      <c r="H3">
        <f>COUNTIF(B2:B21,B4)</f>
        <v>9</v>
      </c>
      <c r="I3" s="28" t="s">
        <v>292</v>
      </c>
      <c r="J3">
        <f>SUMIF(B2:B21,B2,C2:C21)/H2</f>
        <v>1581.25</v>
      </c>
      <c r="K3" s="25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6" t="s">
        <v>289</v>
      </c>
      <c r="H4">
        <f>COUNTIF(B2:B21,B8)</f>
        <v>1</v>
      </c>
      <c r="I4" s="28" t="s">
        <v>293</v>
      </c>
      <c r="J4" s="28">
        <f>COUNTIFS(B2:B21,B2,F2:F21,F2)</f>
        <v>7</v>
      </c>
      <c r="K4" s="28">
        <f>COUNTIFS(B2:B21,B4,F2:F21,F2)</f>
        <v>6</v>
      </c>
      <c r="L4" s="22">
        <f>COUNTIFS(B2:B21,B8,F2:F21,F2)</f>
        <v>0</v>
      </c>
      <c r="M4" s="22">
        <f>COUNTIFS(B2:B21,B17,F2:F21,F2)</f>
        <v>1</v>
      </c>
    </row>
    <row r="5" spans="1:15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6" t="s">
        <v>290</v>
      </c>
      <c r="H5">
        <f>COUNTIF(B2:B21,B17)</f>
        <v>2</v>
      </c>
      <c r="I5" s="27" t="s">
        <v>294</v>
      </c>
      <c r="J5" s="22">
        <f>COUNTIFS(B2:B21,B2,F2:F21,F5)</f>
        <v>1</v>
      </c>
      <c r="K5" s="22">
        <f>COUNTIFS(B2:B21,B4,F2:F21,F5)</f>
        <v>3</v>
      </c>
      <c r="L5" s="22">
        <f>COUNTIFS(B2:B21,B8,F2:F21,F5)</f>
        <v>1</v>
      </c>
      <c r="M5" s="22">
        <f>COUNTIFS(B2:B21,B17,F2:F21,F5)</f>
        <v>1</v>
      </c>
      <c r="N5" s="27" t="s">
        <v>295</v>
      </c>
      <c r="O5">
        <f>COUNTIF(F2:F21,F2)</f>
        <v>14</v>
      </c>
    </row>
    <row r="6" spans="1:15" ht="16.5" customHeight="1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7"/>
      <c r="N6" s="27" t="s">
        <v>296</v>
      </c>
      <c r="O6">
        <f>COUNTIF(F2:F21,F5)</f>
        <v>6</v>
      </c>
    </row>
    <row r="7" spans="1:15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</cp:lastModifiedBy>
  <dcterms:created xsi:type="dcterms:W3CDTF">2024-02-15T21:47:24Z</dcterms:created>
  <dcterms:modified xsi:type="dcterms:W3CDTF">2024-11-02T23:53:32Z</dcterms:modified>
</cp:coreProperties>
</file>