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4d53b13b9c6cac8/Documentos/03_Projetos/Contador_3000/Data/"/>
    </mc:Choice>
  </mc:AlternateContent>
  <xr:revisionPtr revIDLastSave="3713" documentId="8_{E8D4600E-69A3-4275-83D1-48DBBD94A4BB}" xr6:coauthVersionLast="47" xr6:coauthVersionMax="47" xr10:uidLastSave="{8771A79C-23EB-43FF-8287-A7214AE8D740}"/>
  <bookViews>
    <workbookView xWindow="-120" yWindow="-120" windowWidth="29040" windowHeight="15720" xr2:uid="{1AF56E3A-1B3B-47A4-AF33-A0B667C2D4F0}"/>
  </bookViews>
  <sheets>
    <sheet name="base" sheetId="5" r:id="rId1"/>
    <sheet name="plano de contas" sheetId="15" r:id="rId2"/>
  </sheets>
  <definedNames>
    <definedName name="_xlnm._FilterDatabase" localSheetId="0" hidden="1">base!$A$1:$N$1446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5" l="1"/>
  <c r="I43" i="5"/>
  <c r="I55" i="5"/>
  <c r="I48" i="5"/>
  <c r="I53" i="5"/>
  <c r="I44" i="5"/>
  <c r="I56" i="5"/>
  <c r="I49" i="5"/>
  <c r="I50" i="5"/>
  <c r="I57" i="5"/>
  <c r="I59" i="5"/>
  <c r="I58" i="5"/>
  <c r="I60" i="5"/>
  <c r="I2" i="5"/>
  <c r="I61" i="5"/>
  <c r="I62" i="5"/>
  <c r="I3" i="5"/>
  <c r="I4" i="5"/>
  <c r="I66" i="5"/>
  <c r="I65" i="5"/>
  <c r="I70" i="5"/>
  <c r="I69" i="5"/>
  <c r="I68" i="5"/>
  <c r="I67" i="5"/>
  <c r="I63" i="5"/>
  <c r="I64" i="5"/>
  <c r="I71" i="5"/>
  <c r="I74" i="5"/>
  <c r="I72" i="5"/>
  <c r="I73" i="5"/>
  <c r="I75" i="5"/>
  <c r="I76" i="5"/>
  <c r="I78" i="5"/>
  <c r="I79" i="5"/>
  <c r="I80" i="5"/>
  <c r="I77" i="5"/>
  <c r="I81" i="5"/>
  <c r="I19" i="5"/>
  <c r="I82" i="5"/>
  <c r="I83" i="5"/>
  <c r="I86" i="5"/>
  <c r="I84" i="5"/>
  <c r="I85" i="5"/>
  <c r="I87" i="5"/>
  <c r="I133" i="5"/>
  <c r="I88" i="5"/>
  <c r="I116" i="5"/>
  <c r="I124" i="5"/>
  <c r="I102" i="5"/>
  <c r="I139" i="5"/>
  <c r="I140" i="5"/>
  <c r="I92" i="5"/>
  <c r="I93" i="5"/>
  <c r="I107" i="5"/>
  <c r="I94" i="5"/>
  <c r="I108" i="5"/>
  <c r="I109" i="5"/>
  <c r="I110" i="5"/>
  <c r="I111" i="5"/>
  <c r="I117" i="5"/>
  <c r="I90" i="5"/>
  <c r="I118" i="5"/>
  <c r="I119" i="5"/>
  <c r="I129" i="5"/>
  <c r="I91" i="5"/>
  <c r="I95" i="5"/>
  <c r="I96" i="5"/>
  <c r="I97" i="5"/>
  <c r="I98" i="5"/>
  <c r="I99" i="5"/>
  <c r="I104" i="5"/>
  <c r="I120" i="5"/>
  <c r="I130" i="5"/>
  <c r="I105" i="5"/>
  <c r="I121" i="5"/>
  <c r="I122" i="5"/>
  <c r="I123" i="5"/>
  <c r="I134" i="5"/>
  <c r="I103" i="5"/>
  <c r="I136" i="5"/>
  <c r="I89" i="5"/>
  <c r="I101" i="5"/>
  <c r="I137" i="5"/>
  <c r="I135" i="5"/>
  <c r="I138" i="5"/>
  <c r="I112" i="5"/>
  <c r="I131" i="5"/>
  <c r="I100" i="5"/>
  <c r="I113" i="5"/>
  <c r="I114" i="5"/>
  <c r="I125" i="5"/>
  <c r="I126" i="5"/>
  <c r="I127" i="5"/>
  <c r="I106" i="5"/>
  <c r="I128" i="5"/>
  <c r="I115" i="5"/>
  <c r="I132" i="5"/>
  <c r="I141" i="5"/>
  <c r="I142" i="5"/>
  <c r="I143" i="5"/>
  <c r="I147" i="5"/>
  <c r="I144" i="5"/>
  <c r="I150" i="5"/>
  <c r="I149" i="5"/>
  <c r="I145" i="5"/>
  <c r="I146" i="5"/>
  <c r="I148" i="5"/>
  <c r="I153" i="5"/>
  <c r="I152" i="5"/>
  <c r="I151" i="5"/>
  <c r="I167" i="5"/>
  <c r="I169" i="5"/>
  <c r="I157" i="5"/>
  <c r="I165" i="5"/>
  <c r="I166" i="5"/>
  <c r="I159" i="5"/>
  <c r="I155" i="5"/>
  <c r="I158" i="5"/>
  <c r="I156" i="5"/>
  <c r="I160" i="5"/>
  <c r="I164" i="5"/>
  <c r="I168" i="5"/>
  <c r="I154" i="5"/>
  <c r="I161" i="5"/>
  <c r="I162" i="5"/>
  <c r="I163" i="5"/>
  <c r="I20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9" i="5"/>
  <c r="I198" i="5"/>
  <c r="I199" i="5"/>
  <c r="I200" i="5"/>
  <c r="I193" i="5"/>
  <c r="I194" i="5"/>
  <c r="I195" i="5"/>
  <c r="I196" i="5"/>
  <c r="I197" i="5"/>
  <c r="I201" i="5"/>
  <c r="I10" i="5"/>
  <c r="I202" i="5"/>
  <c r="I24" i="5"/>
  <c r="I203" i="5"/>
  <c r="I204" i="5"/>
  <c r="I205" i="5"/>
  <c r="I206" i="5"/>
  <c r="I207" i="5"/>
  <c r="I209" i="5"/>
  <c r="I210" i="5"/>
  <c r="I208" i="5"/>
  <c r="I211" i="5"/>
  <c r="I212" i="5"/>
  <c r="I213" i="5"/>
  <c r="I214" i="5"/>
  <c r="I215" i="5"/>
  <c r="I216" i="5"/>
  <c r="I217" i="5"/>
  <c r="I25" i="5"/>
  <c r="I218" i="5"/>
  <c r="I219" i="5"/>
  <c r="I225" i="5"/>
  <c r="I230" i="5"/>
  <c r="I226" i="5"/>
  <c r="I222" i="5"/>
  <c r="I223" i="5"/>
  <c r="I224" i="5"/>
  <c r="I227" i="5"/>
  <c r="I231" i="5"/>
  <c r="I221" i="5"/>
  <c r="I220" i="5"/>
  <c r="I228" i="5"/>
  <c r="I229" i="5"/>
  <c r="I252" i="5"/>
  <c r="I233" i="5"/>
  <c r="I248" i="5"/>
  <c r="I246" i="5"/>
  <c r="I236" i="5"/>
  <c r="I250" i="5"/>
  <c r="I265" i="5"/>
  <c r="I257" i="5"/>
  <c r="I260" i="5"/>
  <c r="I249" i="5"/>
  <c r="I238" i="5"/>
  <c r="I264" i="5"/>
  <c r="I254" i="5"/>
  <c r="I261" i="5"/>
  <c r="I251" i="5"/>
  <c r="I262" i="5"/>
  <c r="I237" i="5"/>
  <c r="I239" i="5"/>
  <c r="I256" i="5"/>
  <c r="I244" i="5"/>
  <c r="I235" i="5"/>
  <c r="I245" i="5"/>
  <c r="I255" i="5"/>
  <c r="I258" i="5"/>
  <c r="I243" i="5"/>
  <c r="I232" i="5"/>
  <c r="I266" i="5"/>
  <c r="I259" i="5"/>
  <c r="I240" i="5"/>
  <c r="I241" i="5"/>
  <c r="I247" i="5"/>
  <c r="I234" i="5"/>
  <c r="I263" i="5"/>
  <c r="I267" i="5"/>
  <c r="I11" i="5"/>
  <c r="I253" i="5"/>
  <c r="I242" i="5"/>
  <c r="I268" i="5"/>
  <c r="I269" i="5"/>
  <c r="I270" i="5"/>
  <c r="I272" i="5"/>
  <c r="I271" i="5"/>
  <c r="I273" i="5"/>
  <c r="I274" i="5"/>
  <c r="I275" i="5"/>
  <c r="I277" i="5"/>
  <c r="I276" i="5"/>
  <c r="I279" i="5"/>
  <c r="I288" i="5"/>
  <c r="I282" i="5"/>
  <c r="I283" i="5"/>
  <c r="I284" i="5"/>
  <c r="I278" i="5"/>
  <c r="I280" i="5"/>
  <c r="I281" i="5"/>
  <c r="I285" i="5"/>
  <c r="I286" i="5"/>
  <c r="I287" i="5"/>
  <c r="I290" i="5"/>
  <c r="I289" i="5"/>
  <c r="I294" i="5"/>
  <c r="I340" i="5"/>
  <c r="I313" i="5"/>
  <c r="I341" i="5"/>
  <c r="I338" i="5"/>
  <c r="I327" i="5"/>
  <c r="I336" i="5"/>
  <c r="I292" i="5"/>
  <c r="I302" i="5"/>
  <c r="I316" i="5"/>
  <c r="I291" i="5"/>
  <c r="I328" i="5"/>
  <c r="I325" i="5"/>
  <c r="I314" i="5"/>
  <c r="I343" i="5"/>
  <c r="I346" i="5"/>
  <c r="I337" i="5"/>
  <c r="I335" i="5"/>
  <c r="I317" i="5"/>
  <c r="I305" i="5"/>
  <c r="I324" i="5"/>
  <c r="I344" i="5"/>
  <c r="I296" i="5"/>
  <c r="I295" i="5"/>
  <c r="I306" i="5"/>
  <c r="I298" i="5"/>
  <c r="I318" i="5"/>
  <c r="I299" i="5"/>
  <c r="I332" i="5"/>
  <c r="I301" i="5"/>
  <c r="I330" i="5"/>
  <c r="I342" i="5"/>
  <c r="I309" i="5"/>
  <c r="I308" i="5"/>
  <c r="I297" i="5"/>
  <c r="I329" i="5"/>
  <c r="I334" i="5"/>
  <c r="I319" i="5"/>
  <c r="I310" i="5"/>
  <c r="I311" i="5"/>
  <c r="I323" i="5"/>
  <c r="I339" i="5"/>
  <c r="I304" i="5"/>
  <c r="I345" i="5"/>
  <c r="I307" i="5"/>
  <c r="I320" i="5"/>
  <c r="I303" i="5"/>
  <c r="I326" i="5"/>
  <c r="I331" i="5"/>
  <c r="I322" i="5"/>
  <c r="I315" i="5"/>
  <c r="I300" i="5"/>
  <c r="I333" i="5"/>
  <c r="I347" i="5"/>
  <c r="I321" i="5"/>
  <c r="I312" i="5"/>
  <c r="I293" i="5"/>
  <c r="I348" i="5"/>
  <c r="I351" i="5"/>
  <c r="I356" i="5"/>
  <c r="I349" i="5"/>
  <c r="I357" i="5"/>
  <c r="I350" i="5"/>
  <c r="I352" i="5"/>
  <c r="I353" i="5"/>
  <c r="I354" i="5"/>
  <c r="I355" i="5"/>
  <c r="I358" i="5"/>
  <c r="I359" i="5"/>
  <c r="I360" i="5"/>
  <c r="I1155" i="5"/>
  <c r="I1172" i="5"/>
  <c r="I1171" i="5"/>
  <c r="I1170" i="5"/>
  <c r="I1156" i="5"/>
  <c r="I1173" i="5"/>
  <c r="I1175" i="5"/>
  <c r="I1176" i="5"/>
  <c r="I1158" i="5"/>
  <c r="I1159" i="5"/>
  <c r="I1160" i="5"/>
  <c r="I1161" i="5"/>
  <c r="I1162" i="5"/>
  <c r="I1163" i="5"/>
  <c r="I1164" i="5"/>
  <c r="I1165" i="5"/>
  <c r="I1166" i="5"/>
  <c r="I1167" i="5"/>
  <c r="I1168" i="5"/>
  <c r="I1169" i="5"/>
  <c r="I1157" i="5"/>
  <c r="I1174" i="5"/>
  <c r="I1177" i="5"/>
  <c r="I361" i="5"/>
  <c r="I363" i="5"/>
  <c r="I362" i="5"/>
  <c r="I367" i="5"/>
  <c r="I369" i="5"/>
  <c r="I368" i="5"/>
  <c r="I366" i="5"/>
  <c r="I365" i="5"/>
  <c r="I364" i="5"/>
  <c r="I380" i="5"/>
  <c r="I378" i="5"/>
  <c r="I374" i="5"/>
  <c r="I384" i="5"/>
  <c r="I381" i="5"/>
  <c r="I377" i="5"/>
  <c r="I375" i="5"/>
  <c r="I372" i="5"/>
  <c r="I373" i="5"/>
  <c r="I383" i="5"/>
  <c r="I379" i="5"/>
  <c r="I382" i="5"/>
  <c r="I376" i="5"/>
  <c r="I386" i="5"/>
  <c r="I385" i="5"/>
  <c r="I1178" i="5"/>
  <c r="I1179" i="5"/>
  <c r="I1180" i="5"/>
  <c r="I1181" i="5"/>
  <c r="I1182" i="5"/>
  <c r="I1183" i="5"/>
  <c r="I1184" i="5"/>
  <c r="I1185" i="5"/>
  <c r="I1186" i="5"/>
  <c r="I1187" i="5"/>
  <c r="I1188" i="5"/>
  <c r="I1189" i="5"/>
  <c r="I387" i="5"/>
  <c r="I388" i="5"/>
  <c r="I394" i="5"/>
  <c r="I390" i="5"/>
  <c r="I391" i="5"/>
  <c r="I397" i="5"/>
  <c r="I392" i="5"/>
  <c r="I389" i="5"/>
  <c r="I398" i="5"/>
  <c r="I400" i="5"/>
  <c r="I399" i="5"/>
  <c r="I401" i="5"/>
  <c r="I396" i="5"/>
  <c r="I393" i="5"/>
  <c r="I395" i="5"/>
  <c r="I402" i="5"/>
  <c r="I403" i="5"/>
  <c r="I406" i="5"/>
  <c r="I405" i="5"/>
  <c r="I407" i="5"/>
  <c r="I404" i="5"/>
  <c r="I409" i="5"/>
  <c r="I408" i="5"/>
  <c r="I7" i="5"/>
  <c r="I410" i="5"/>
  <c r="I411" i="5"/>
  <c r="I412" i="5"/>
  <c r="I413" i="5"/>
  <c r="I414" i="5"/>
  <c r="I415" i="5"/>
  <c r="I417" i="5"/>
  <c r="I418" i="5"/>
  <c r="I419" i="5"/>
  <c r="I420" i="5"/>
  <c r="I421" i="5"/>
  <c r="I416" i="5"/>
  <c r="I422" i="5"/>
  <c r="I423" i="5"/>
  <c r="I424" i="5"/>
  <c r="I426" i="5"/>
  <c r="I425" i="5"/>
  <c r="I428" i="5"/>
  <c r="I427" i="5"/>
  <c r="I429" i="5"/>
  <c r="I430" i="5"/>
  <c r="I431" i="5"/>
  <c r="I435" i="5"/>
  <c r="I433" i="5"/>
  <c r="I432" i="5"/>
  <c r="I434" i="5"/>
  <c r="I436" i="5"/>
  <c r="I437" i="5"/>
  <c r="I441" i="5"/>
  <c r="I438" i="5"/>
  <c r="I440" i="5"/>
  <c r="I439" i="5"/>
  <c r="I443" i="5"/>
  <c r="I444" i="5"/>
  <c r="I442" i="5"/>
  <c r="I445" i="5"/>
  <c r="I448" i="5"/>
  <c r="I449" i="5"/>
  <c r="I446" i="5"/>
  <c r="I447" i="5"/>
  <c r="I450" i="5"/>
  <c r="I451" i="5"/>
  <c r="I452" i="5"/>
  <c r="I453" i="5"/>
  <c r="I454" i="5"/>
  <c r="I455" i="5"/>
  <c r="I463" i="5"/>
  <c r="I456" i="5"/>
  <c r="I457" i="5"/>
  <c r="I458" i="5"/>
  <c r="I459" i="5"/>
  <c r="I460" i="5"/>
  <c r="I461" i="5"/>
  <c r="I462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81" i="5"/>
  <c r="I480" i="5"/>
  <c r="I477" i="5"/>
  <c r="I478" i="5"/>
  <c r="I479" i="5"/>
  <c r="I38" i="5"/>
  <c r="I482" i="5"/>
  <c r="I483" i="5"/>
  <c r="I484" i="5"/>
  <c r="I37" i="5"/>
  <c r="I21" i="5"/>
  <c r="I39" i="5"/>
  <c r="I489" i="5"/>
  <c r="I485" i="5"/>
  <c r="I486" i="5"/>
  <c r="I487" i="5"/>
  <c r="I488" i="5"/>
  <c r="I1201" i="5"/>
  <c r="I1202" i="5"/>
  <c r="I1214" i="5"/>
  <c r="I1203" i="5"/>
  <c r="I1215" i="5"/>
  <c r="I1204" i="5"/>
  <c r="I1205" i="5"/>
  <c r="I1206" i="5"/>
  <c r="I1207" i="5"/>
  <c r="I1208" i="5"/>
  <c r="I1209" i="5"/>
  <c r="I1210" i="5"/>
  <c r="I1211" i="5"/>
  <c r="I1212" i="5"/>
  <c r="I1213" i="5"/>
  <c r="I1190" i="5"/>
  <c r="I1191" i="5"/>
  <c r="I1192" i="5"/>
  <c r="I1193" i="5"/>
  <c r="I1194" i="5"/>
  <c r="I1195" i="5"/>
  <c r="I1196" i="5"/>
  <c r="I1197" i="5"/>
  <c r="I1198" i="5"/>
  <c r="I1199" i="5"/>
  <c r="I1200" i="5"/>
  <c r="I492" i="5"/>
  <c r="I490" i="5"/>
  <c r="I491" i="5"/>
  <c r="I371" i="5"/>
  <c r="I370" i="5"/>
  <c r="I494" i="5"/>
  <c r="I495" i="5"/>
  <c r="I493" i="5"/>
  <c r="I496" i="5"/>
  <c r="I497" i="5"/>
  <c r="I498" i="5"/>
  <c r="I499" i="5"/>
  <c r="I500" i="5"/>
  <c r="I501" i="5"/>
  <c r="I502" i="5"/>
  <c r="I26" i="5"/>
  <c r="I555" i="5"/>
  <c r="I524" i="5"/>
  <c r="I513" i="5"/>
  <c r="I505" i="5"/>
  <c r="I521" i="5"/>
  <c r="I525" i="5"/>
  <c r="I509" i="5"/>
  <c r="I519" i="5"/>
  <c r="I526" i="5"/>
  <c r="I518" i="5"/>
  <c r="I552" i="5"/>
  <c r="I506" i="5"/>
  <c r="I535" i="5"/>
  <c r="I528" i="5"/>
  <c r="I541" i="5"/>
  <c r="I514" i="5"/>
  <c r="I548" i="5"/>
  <c r="I538" i="5"/>
  <c r="I534" i="5"/>
  <c r="I531" i="5"/>
  <c r="I549" i="5"/>
  <c r="I539" i="5"/>
  <c r="I529" i="5"/>
  <c r="I537" i="5"/>
  <c r="I551" i="5"/>
  <c r="I522" i="5"/>
  <c r="I532" i="5"/>
  <c r="I527" i="5"/>
  <c r="I515" i="5"/>
  <c r="I533" i="5"/>
  <c r="I510" i="5"/>
  <c r="I511" i="5"/>
  <c r="I507" i="5"/>
  <c r="I557" i="5"/>
  <c r="I542" i="5"/>
  <c r="I547" i="5"/>
  <c r="I504" i="5"/>
  <c r="I556" i="5"/>
  <c r="I523" i="5"/>
  <c r="I512" i="5"/>
  <c r="I517" i="5"/>
  <c r="I546" i="5"/>
  <c r="I516" i="5"/>
  <c r="I503" i="5"/>
  <c r="I545" i="5"/>
  <c r="I543" i="5"/>
  <c r="I520" i="5"/>
  <c r="I540" i="5"/>
  <c r="I536" i="5"/>
  <c r="I544" i="5"/>
  <c r="I530" i="5"/>
  <c r="I550" i="5"/>
  <c r="I553" i="5"/>
  <c r="I12" i="5"/>
  <c r="I554" i="5"/>
  <c r="I508" i="5"/>
  <c r="I559" i="5"/>
  <c r="I558" i="5"/>
  <c r="I13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607" i="5"/>
  <c r="I577" i="5"/>
  <c r="I589" i="5"/>
  <c r="I598" i="5"/>
  <c r="I581" i="5"/>
  <c r="I583" i="5"/>
  <c r="I605" i="5"/>
  <c r="I608" i="5"/>
  <c r="I591" i="5"/>
  <c r="I585" i="5"/>
  <c r="I582" i="5"/>
  <c r="I584" i="5"/>
  <c r="I606" i="5"/>
  <c r="I609" i="5"/>
  <c r="I579" i="5"/>
  <c r="I592" i="5"/>
  <c r="I593" i="5"/>
  <c r="I601" i="5"/>
  <c r="I602" i="5"/>
  <c r="I594" i="5"/>
  <c r="I586" i="5"/>
  <c r="I588" i="5"/>
  <c r="I603" i="5"/>
  <c r="I613" i="5"/>
  <c r="I578" i="5"/>
  <c r="I595" i="5"/>
  <c r="I614" i="5"/>
  <c r="I616" i="5"/>
  <c r="I617" i="5"/>
  <c r="I596" i="5"/>
  <c r="I590" i="5"/>
  <c r="I599" i="5"/>
  <c r="I600" i="5"/>
  <c r="I615" i="5"/>
  <c r="I597" i="5"/>
  <c r="I587" i="5"/>
  <c r="I604" i="5"/>
  <c r="I611" i="5"/>
  <c r="I580" i="5"/>
  <c r="I610" i="5"/>
  <c r="I612" i="5"/>
  <c r="I623" i="5"/>
  <c r="I627" i="5"/>
  <c r="I622" i="5"/>
  <c r="I628" i="5"/>
  <c r="I626" i="5"/>
  <c r="I621" i="5"/>
  <c r="I629" i="5"/>
  <c r="I620" i="5"/>
  <c r="I619" i="5"/>
  <c r="I624" i="5"/>
  <c r="I625" i="5"/>
  <c r="I618" i="5"/>
  <c r="I644" i="5"/>
  <c r="I630" i="5"/>
  <c r="I631" i="5"/>
  <c r="I638" i="5"/>
  <c r="I642" i="5"/>
  <c r="I645" i="5"/>
  <c r="I633" i="5"/>
  <c r="I634" i="5"/>
  <c r="I636" i="5"/>
  <c r="I647" i="5"/>
  <c r="I646" i="5"/>
  <c r="I640" i="5"/>
  <c r="I641" i="5"/>
  <c r="I643" i="5"/>
  <c r="I8" i="5"/>
  <c r="I632" i="5"/>
  <c r="I639" i="5"/>
  <c r="I637" i="5"/>
  <c r="I635" i="5"/>
  <c r="I649" i="5"/>
  <c r="I648" i="5"/>
  <c r="I650" i="5"/>
  <c r="I651" i="5"/>
  <c r="I652" i="5"/>
  <c r="I653" i="5"/>
  <c r="I654" i="5"/>
  <c r="I655" i="5"/>
  <c r="I656" i="5"/>
  <c r="I659" i="5"/>
  <c r="I657" i="5"/>
  <c r="I661" i="5"/>
  <c r="I658" i="5"/>
  <c r="I660" i="5"/>
  <c r="I662" i="5"/>
  <c r="I664" i="5"/>
  <c r="I663" i="5"/>
  <c r="I671" i="5"/>
  <c r="I669" i="5"/>
  <c r="I666" i="5"/>
  <c r="I667" i="5"/>
  <c r="I665" i="5"/>
  <c r="I670" i="5"/>
  <c r="I668" i="5"/>
  <c r="I672" i="5"/>
  <c r="I673" i="5"/>
  <c r="I1233" i="5"/>
  <c r="I1216" i="5"/>
  <c r="I1217" i="5"/>
  <c r="I1218" i="5"/>
  <c r="I1219" i="5"/>
  <c r="I1220" i="5"/>
  <c r="I1221" i="5"/>
  <c r="I1222" i="5"/>
  <c r="I1223" i="5"/>
  <c r="I1224" i="5"/>
  <c r="I1225" i="5"/>
  <c r="I1226" i="5"/>
  <c r="I1227" i="5"/>
  <c r="I1228" i="5"/>
  <c r="I1229" i="5"/>
  <c r="I1230" i="5"/>
  <c r="I1234" i="5"/>
  <c r="I1235" i="5"/>
  <c r="I1236" i="5"/>
  <c r="I1237" i="5"/>
  <c r="I1231" i="5"/>
  <c r="I1232" i="5"/>
  <c r="I1238" i="5"/>
  <c r="I1239" i="5"/>
  <c r="I1240" i="5"/>
  <c r="I676" i="5"/>
  <c r="I677" i="5"/>
  <c r="I674" i="5"/>
  <c r="I675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1257" i="5"/>
  <c r="I1258" i="5"/>
  <c r="I1259" i="5"/>
  <c r="I1260" i="5"/>
  <c r="I1261" i="5"/>
  <c r="I1262" i="5"/>
  <c r="I1263" i="5"/>
  <c r="I1264" i="5"/>
  <c r="I1241" i="5"/>
  <c r="I1242" i="5"/>
  <c r="I1243" i="5"/>
  <c r="I1244" i="5"/>
  <c r="I1245" i="5"/>
  <c r="I1246" i="5"/>
  <c r="I1247" i="5"/>
  <c r="I1248" i="5"/>
  <c r="I1249" i="5"/>
  <c r="I1250" i="5"/>
  <c r="I1251" i="5"/>
  <c r="I1252" i="5"/>
  <c r="I1253" i="5"/>
  <c r="I1254" i="5"/>
  <c r="I1255" i="5"/>
  <c r="I1256" i="5"/>
  <c r="I1265" i="5"/>
  <c r="I690" i="5"/>
  <c r="I691" i="5"/>
  <c r="I22" i="5"/>
  <c r="I1274" i="5"/>
  <c r="I1275" i="5"/>
  <c r="I1276" i="5"/>
  <c r="I1277" i="5"/>
  <c r="I1278" i="5"/>
  <c r="I1279" i="5"/>
  <c r="I1280" i="5"/>
  <c r="I1281" i="5"/>
  <c r="I1282" i="5"/>
  <c r="I1266" i="5"/>
  <c r="I1267" i="5"/>
  <c r="I1268" i="5"/>
  <c r="I1269" i="5"/>
  <c r="I1270" i="5"/>
  <c r="I1271" i="5"/>
  <c r="I1272" i="5"/>
  <c r="I1283" i="5"/>
  <c r="I1284" i="5"/>
  <c r="I1285" i="5"/>
  <c r="I1273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65" i="5"/>
  <c r="I743" i="5"/>
  <c r="I753" i="5"/>
  <c r="I762" i="5"/>
  <c r="I730" i="5"/>
  <c r="I742" i="5"/>
  <c r="I726" i="5"/>
  <c r="I731" i="5"/>
  <c r="I722" i="5"/>
  <c r="I736" i="5"/>
  <c r="I719" i="5"/>
  <c r="I746" i="5"/>
  <c r="I727" i="5"/>
  <c r="I728" i="5"/>
  <c r="I750" i="5"/>
  <c r="I761" i="5"/>
  <c r="I721" i="5"/>
  <c r="I732" i="5"/>
  <c r="I739" i="5"/>
  <c r="I740" i="5"/>
  <c r="I741" i="5"/>
  <c r="I749" i="5"/>
  <c r="I737" i="5"/>
  <c r="I745" i="5"/>
  <c r="I734" i="5"/>
  <c r="I752" i="5"/>
  <c r="I763" i="5"/>
  <c r="I764" i="5"/>
  <c r="I735" i="5"/>
  <c r="I759" i="5"/>
  <c r="I744" i="5"/>
  <c r="I754" i="5"/>
  <c r="I747" i="5"/>
  <c r="I718" i="5"/>
  <c r="I756" i="5"/>
  <c r="I738" i="5"/>
  <c r="I748" i="5"/>
  <c r="I760" i="5"/>
  <c r="I723" i="5"/>
  <c r="I724" i="5"/>
  <c r="I758" i="5"/>
  <c r="I733" i="5"/>
  <c r="I751" i="5"/>
  <c r="I725" i="5"/>
  <c r="I755" i="5"/>
  <c r="I720" i="5"/>
  <c r="I757" i="5"/>
  <c r="I771" i="5"/>
  <c r="I769" i="5"/>
  <c r="I768" i="5"/>
  <c r="I766" i="5"/>
  <c r="I767" i="5"/>
  <c r="I770" i="5"/>
  <c r="I772" i="5"/>
  <c r="I773" i="5"/>
  <c r="I774" i="5"/>
  <c r="I14" i="5"/>
  <c r="I775" i="5"/>
  <c r="I777" i="5"/>
  <c r="I776" i="5"/>
  <c r="I784" i="5"/>
  <c r="I779" i="5"/>
  <c r="I783" i="5"/>
  <c r="I789" i="5"/>
  <c r="I780" i="5"/>
  <c r="I781" i="5"/>
  <c r="I782" i="5"/>
  <c r="I787" i="5"/>
  <c r="I785" i="5"/>
  <c r="I778" i="5"/>
  <c r="I790" i="5"/>
  <c r="I1436" i="5"/>
  <c r="I27" i="5"/>
  <c r="I788" i="5"/>
  <c r="I786" i="5"/>
  <c r="I791" i="5"/>
  <c r="I793" i="5"/>
  <c r="I794" i="5"/>
  <c r="I795" i="5"/>
  <c r="I792" i="5"/>
  <c r="I797" i="5"/>
  <c r="I798" i="5"/>
  <c r="I796" i="5"/>
  <c r="I799" i="5"/>
  <c r="I801" i="5"/>
  <c r="I800" i="5"/>
  <c r="I802" i="5"/>
  <c r="I804" i="5"/>
  <c r="I805" i="5"/>
  <c r="I803" i="5"/>
  <c r="I806" i="5"/>
  <c r="I807" i="5"/>
  <c r="I808" i="5"/>
  <c r="I809" i="5"/>
  <c r="I826" i="5"/>
  <c r="I816" i="5"/>
  <c r="I812" i="5"/>
  <c r="I815" i="5"/>
  <c r="I821" i="5"/>
  <c r="I819" i="5"/>
  <c r="I818" i="5"/>
  <c r="I820" i="5"/>
  <c r="I817" i="5"/>
  <c r="I822" i="5"/>
  <c r="I824" i="5"/>
  <c r="I814" i="5"/>
  <c r="I811" i="5"/>
  <c r="I813" i="5"/>
  <c r="I825" i="5"/>
  <c r="I823" i="5"/>
  <c r="I810" i="5"/>
  <c r="I827" i="5"/>
  <c r="I1286" i="5"/>
  <c r="I1287" i="5"/>
  <c r="I1288" i="5"/>
  <c r="I1289" i="5"/>
  <c r="I1290" i="5"/>
  <c r="I1291" i="5"/>
  <c r="I1292" i="5"/>
  <c r="I1293" i="5"/>
  <c r="I1294" i="5"/>
  <c r="I1295" i="5"/>
  <c r="I28" i="5"/>
  <c r="I29" i="5"/>
  <c r="I23" i="5"/>
  <c r="I828" i="5"/>
  <c r="I1309" i="5"/>
  <c r="I1310" i="5"/>
  <c r="I1308" i="5"/>
  <c r="I1311" i="5"/>
  <c r="I1307" i="5"/>
  <c r="I1312" i="5"/>
  <c r="I1313" i="5"/>
  <c r="I1296" i="5"/>
  <c r="I1297" i="5"/>
  <c r="I1298" i="5"/>
  <c r="I1299" i="5"/>
  <c r="I1300" i="5"/>
  <c r="I1301" i="5"/>
  <c r="I1302" i="5"/>
  <c r="I1303" i="5"/>
  <c r="I1304" i="5"/>
  <c r="I1305" i="5"/>
  <c r="I1306" i="5"/>
  <c r="I1335" i="5"/>
  <c r="I1336" i="5"/>
  <c r="I1337" i="5"/>
  <c r="I1338" i="5"/>
  <c r="I1314" i="5"/>
  <c r="I1315" i="5"/>
  <c r="I1316" i="5"/>
  <c r="I1317" i="5"/>
  <c r="I1318" i="5"/>
  <c r="I1319" i="5"/>
  <c r="I1320" i="5"/>
  <c r="I1321" i="5"/>
  <c r="I1322" i="5"/>
  <c r="I1323" i="5"/>
  <c r="I1324" i="5"/>
  <c r="I1325" i="5"/>
  <c r="I1326" i="5"/>
  <c r="I1327" i="5"/>
  <c r="I1328" i="5"/>
  <c r="I1329" i="5"/>
  <c r="I1330" i="5"/>
  <c r="I1331" i="5"/>
  <c r="I1332" i="5"/>
  <c r="I1333" i="5"/>
  <c r="I1334" i="5"/>
  <c r="I1339" i="5"/>
  <c r="I1340" i="5"/>
  <c r="I1341" i="5"/>
  <c r="I1342" i="5"/>
  <c r="I1343" i="5"/>
  <c r="I1344" i="5"/>
  <c r="I1345" i="5"/>
  <c r="I1346" i="5"/>
  <c r="I1363" i="5"/>
  <c r="I1348" i="5"/>
  <c r="I1360" i="5"/>
  <c r="I1364" i="5"/>
  <c r="I1349" i="5"/>
  <c r="I1347" i="5"/>
  <c r="I1365" i="5"/>
  <c r="I1350" i="5"/>
  <c r="I1361" i="5"/>
  <c r="I1362" i="5"/>
  <c r="I1351" i="5"/>
  <c r="I1352" i="5"/>
  <c r="I1353" i="5"/>
  <c r="I1354" i="5"/>
  <c r="I1355" i="5"/>
  <c r="I1356" i="5"/>
  <c r="I1357" i="5"/>
  <c r="I1358" i="5"/>
  <c r="I1359" i="5"/>
  <c r="I829" i="5"/>
  <c r="I30" i="5"/>
  <c r="I5" i="5"/>
  <c r="I830" i="5"/>
  <c r="I831" i="5"/>
  <c r="I832" i="5"/>
  <c r="I833" i="5"/>
  <c r="I834" i="5"/>
  <c r="I835" i="5"/>
  <c r="I836" i="5"/>
  <c r="I837" i="5"/>
  <c r="I838" i="5"/>
  <c r="I839" i="5"/>
  <c r="I847" i="5"/>
  <c r="I843" i="5"/>
  <c r="I855" i="5"/>
  <c r="I849" i="5"/>
  <c r="I853" i="5"/>
  <c r="I848" i="5"/>
  <c r="I846" i="5"/>
  <c r="I844" i="5"/>
  <c r="I845" i="5"/>
  <c r="I856" i="5"/>
  <c r="I842" i="5"/>
  <c r="I841" i="5"/>
  <c r="I840" i="5"/>
  <c r="I852" i="5"/>
  <c r="I854" i="5"/>
  <c r="I850" i="5"/>
  <c r="I851" i="5"/>
  <c r="I857" i="5"/>
  <c r="I859" i="5"/>
  <c r="I858" i="5"/>
  <c r="I1368" i="5"/>
  <c r="I1369" i="5"/>
  <c r="I1366" i="5"/>
  <c r="I1370" i="5"/>
  <c r="I1371" i="5"/>
  <c r="I1372" i="5"/>
  <c r="I1373" i="5"/>
  <c r="I1374" i="5"/>
  <c r="I1375" i="5"/>
  <c r="I1376" i="5"/>
  <c r="I1377" i="5"/>
  <c r="I1378" i="5"/>
  <c r="I1379" i="5"/>
  <c r="I1380" i="5"/>
  <c r="I1381" i="5"/>
  <c r="I1382" i="5"/>
  <c r="I1383" i="5"/>
  <c r="I1384" i="5"/>
  <c r="I1385" i="5"/>
  <c r="I1386" i="5"/>
  <c r="I1387" i="5"/>
  <c r="I1388" i="5"/>
  <c r="I1389" i="5"/>
  <c r="I1367" i="5"/>
  <c r="I1154" i="5"/>
  <c r="I865" i="5"/>
  <c r="I868" i="5"/>
  <c r="I864" i="5"/>
  <c r="I862" i="5"/>
  <c r="I867" i="5"/>
  <c r="I863" i="5"/>
  <c r="I861" i="5"/>
  <c r="I866" i="5"/>
  <c r="I860" i="5"/>
  <c r="I869" i="5"/>
  <c r="I879" i="5"/>
  <c r="I880" i="5"/>
  <c r="I870" i="5"/>
  <c r="I877" i="5"/>
  <c r="I878" i="5"/>
  <c r="I871" i="5"/>
  <c r="I881" i="5"/>
  <c r="I882" i="5"/>
  <c r="I874" i="5"/>
  <c r="I884" i="5"/>
  <c r="I875" i="5"/>
  <c r="I885" i="5"/>
  <c r="I883" i="5"/>
  <c r="I876" i="5"/>
  <c r="I872" i="5"/>
  <c r="I886" i="5"/>
  <c r="I873" i="5"/>
  <c r="I887" i="5"/>
  <c r="I15" i="5"/>
  <c r="I888" i="5"/>
  <c r="I889" i="5"/>
  <c r="I890" i="5"/>
  <c r="I892" i="5"/>
  <c r="I891" i="5"/>
  <c r="I894" i="5"/>
  <c r="I895" i="5"/>
  <c r="I893" i="5"/>
  <c r="I896" i="5"/>
  <c r="I897" i="5"/>
  <c r="I898" i="5"/>
  <c r="I31" i="5"/>
  <c r="I899" i="5"/>
  <c r="I900" i="5"/>
  <c r="I901" i="5"/>
  <c r="I902" i="5"/>
  <c r="I903" i="5"/>
  <c r="I904" i="5"/>
  <c r="I905" i="5"/>
  <c r="I1390" i="5"/>
  <c r="I1391" i="5"/>
  <c r="I1392" i="5"/>
  <c r="I1393" i="5"/>
  <c r="I1394" i="5"/>
  <c r="I1395" i="5"/>
  <c r="I1396" i="5"/>
  <c r="I1397" i="5"/>
  <c r="I1398" i="5"/>
  <c r="I1399" i="5"/>
  <c r="I1400" i="5"/>
  <c r="I1401" i="5"/>
  <c r="I1402" i="5"/>
  <c r="I1403" i="5"/>
  <c r="I1404" i="5"/>
  <c r="I1405" i="5"/>
  <c r="I1406" i="5"/>
  <c r="I1407" i="5"/>
  <c r="I1408" i="5"/>
  <c r="I1409" i="5"/>
  <c r="I1410" i="5"/>
  <c r="I1411" i="5"/>
  <c r="I907" i="5"/>
  <c r="I908" i="5"/>
  <c r="I906" i="5"/>
  <c r="I33" i="5"/>
  <c r="I32" i="5"/>
  <c r="I938" i="5"/>
  <c r="I909" i="5"/>
  <c r="I959" i="5"/>
  <c r="I1056" i="5"/>
  <c r="I917" i="5"/>
  <c r="I921" i="5"/>
  <c r="I925" i="5"/>
  <c r="I949" i="5"/>
  <c r="I969" i="5"/>
  <c r="I983" i="5"/>
  <c r="I984" i="5"/>
  <c r="I989" i="5"/>
  <c r="I1004" i="5"/>
  <c r="I1045" i="5"/>
  <c r="I1047" i="5"/>
  <c r="I1062" i="5"/>
  <c r="I1065" i="5"/>
  <c r="I1066" i="5"/>
  <c r="I1082" i="5"/>
  <c r="I918" i="5"/>
  <c r="I920" i="5"/>
  <c r="I927" i="5"/>
  <c r="I928" i="5"/>
  <c r="I941" i="5"/>
  <c r="I947" i="5"/>
  <c r="I953" i="5"/>
  <c r="I954" i="5"/>
  <c r="I960" i="5"/>
  <c r="I967" i="5"/>
  <c r="I968" i="5"/>
  <c r="I978" i="5"/>
  <c r="I990" i="5"/>
  <c r="I998" i="5"/>
  <c r="I1009" i="5"/>
  <c r="I1012" i="5"/>
  <c r="I1020" i="5"/>
  <c r="I1024" i="5"/>
  <c r="I1025" i="5"/>
  <c r="I1030" i="5"/>
  <c r="I1035" i="5"/>
  <c r="I1039" i="5"/>
  <c r="I1041" i="5"/>
  <c r="I1048" i="5"/>
  <c r="I1049" i="5"/>
  <c r="I1054" i="5"/>
  <c r="I1067" i="5"/>
  <c r="I1083" i="5"/>
  <c r="I1091" i="5"/>
  <c r="I939" i="5"/>
  <c r="I1008" i="5"/>
  <c r="I1010" i="5"/>
  <c r="I1026" i="5"/>
  <c r="I1031" i="5"/>
  <c r="I1032" i="5"/>
  <c r="I1037" i="5"/>
  <c r="I1040" i="5"/>
  <c r="I1070" i="5"/>
  <c r="I1087" i="5"/>
  <c r="I914" i="5"/>
  <c r="I916" i="5"/>
  <c r="I926" i="5"/>
  <c r="I931" i="5"/>
  <c r="I936" i="5"/>
  <c r="I970" i="5"/>
  <c r="I975" i="5"/>
  <c r="I985" i="5"/>
  <c r="I1007" i="5"/>
  <c r="I1014" i="5"/>
  <c r="I1016" i="5"/>
  <c r="I1018" i="5"/>
  <c r="I1034" i="5"/>
  <c r="I1036" i="5"/>
  <c r="I1046" i="5"/>
  <c r="I1051" i="5"/>
  <c r="I1057" i="5"/>
  <c r="I1064" i="5"/>
  <c r="I1069" i="5"/>
  <c r="I1072" i="5"/>
  <c r="I1075" i="5"/>
  <c r="I1084" i="5"/>
  <c r="I922" i="5"/>
  <c r="I932" i="5"/>
  <c r="I942" i="5"/>
  <c r="I955" i="5"/>
  <c r="I956" i="5"/>
  <c r="I957" i="5"/>
  <c r="I961" i="5"/>
  <c r="I973" i="5"/>
  <c r="I979" i="5"/>
  <c r="I987" i="5"/>
  <c r="I991" i="5"/>
  <c r="I1002" i="5"/>
  <c r="I1011" i="5"/>
  <c r="I1027" i="5"/>
  <c r="I1033" i="5"/>
  <c r="I1038" i="5"/>
  <c r="I1052" i="5"/>
  <c r="I1060" i="5"/>
  <c r="I1080" i="5"/>
  <c r="I1088" i="5"/>
  <c r="I930" i="5"/>
  <c r="I943" i="5"/>
  <c r="I944" i="5"/>
  <c r="I958" i="5"/>
  <c r="I962" i="5"/>
  <c r="I963" i="5"/>
  <c r="I964" i="5"/>
  <c r="I971" i="5"/>
  <c r="I994" i="5"/>
  <c r="I995" i="5"/>
  <c r="I996" i="5"/>
  <c r="I1000" i="5"/>
  <c r="I1005" i="5"/>
  <c r="I1021" i="5"/>
  <c r="I1022" i="5"/>
  <c r="I1023" i="5"/>
  <c r="I1028" i="5"/>
  <c r="I1042" i="5"/>
  <c r="I1043" i="5"/>
  <c r="I1068" i="5"/>
  <c r="I1076" i="5"/>
  <c r="I1077" i="5"/>
  <c r="I1085" i="5"/>
  <c r="I1093" i="5"/>
  <c r="I910" i="5"/>
  <c r="I988" i="5"/>
  <c r="I934" i="5"/>
  <c r="I965" i="5"/>
  <c r="I980" i="5"/>
  <c r="I986" i="5"/>
  <c r="I997" i="5"/>
  <c r="I1055" i="5"/>
  <c r="I1058" i="5"/>
  <c r="I1061" i="5"/>
  <c r="I1063" i="5"/>
  <c r="I1073" i="5"/>
  <c r="I1090" i="5"/>
  <c r="I913" i="5"/>
  <c r="I919" i="5"/>
  <c r="I923" i="5"/>
  <c r="I924" i="5"/>
  <c r="I940" i="5"/>
  <c r="I945" i="5"/>
  <c r="I948" i="5"/>
  <c r="I950" i="5"/>
  <c r="I952" i="5"/>
  <c r="I966" i="5"/>
  <c r="I1017" i="5"/>
  <c r="I1019" i="5"/>
  <c r="I1050" i="5"/>
  <c r="I1059" i="5"/>
  <c r="I1074" i="5"/>
  <c r="I1078" i="5"/>
  <c r="I1079" i="5"/>
  <c r="I1081" i="5"/>
  <c r="I1086" i="5"/>
  <c r="I976" i="5"/>
  <c r="I981" i="5"/>
  <c r="I1001" i="5"/>
  <c r="I1006" i="5"/>
  <c r="I1013" i="5"/>
  <c r="I1015" i="5"/>
  <c r="I1044" i="5"/>
  <c r="I1003" i="5"/>
  <c r="I911" i="5"/>
  <c r="I915" i="5"/>
  <c r="I935" i="5"/>
  <c r="I951" i="5"/>
  <c r="I992" i="5"/>
  <c r="I937" i="5"/>
  <c r="I946" i="5"/>
  <c r="I972" i="5"/>
  <c r="I977" i="5"/>
  <c r="I982" i="5"/>
  <c r="I993" i="5"/>
  <c r="I999" i="5"/>
  <c r="I1053" i="5"/>
  <c r="I1071" i="5"/>
  <c r="I912" i="5"/>
  <c r="I929" i="5"/>
  <c r="I933" i="5"/>
  <c r="I974" i="5"/>
  <c r="I1029" i="5"/>
  <c r="I1089" i="5"/>
  <c r="I1092" i="5"/>
  <c r="I34" i="5"/>
  <c r="I17" i="5"/>
  <c r="I16" i="5"/>
  <c r="I18" i="5"/>
  <c r="I35" i="5"/>
  <c r="I1094" i="5"/>
  <c r="I1095" i="5"/>
  <c r="I1096" i="5"/>
  <c r="I1097" i="5"/>
  <c r="I1098" i="5"/>
  <c r="I1099" i="5"/>
  <c r="I1100" i="5"/>
  <c r="I1101" i="5"/>
  <c r="I1102" i="5"/>
  <c r="I1103" i="5"/>
  <c r="I1104" i="5"/>
  <c r="I1105" i="5"/>
  <c r="I1106" i="5"/>
  <c r="I1107" i="5"/>
  <c r="I1108" i="5"/>
  <c r="I1109" i="5"/>
  <c r="I1110" i="5"/>
  <c r="I1124" i="5"/>
  <c r="I1112" i="5"/>
  <c r="I1113" i="5"/>
  <c r="I1111" i="5"/>
  <c r="I1114" i="5"/>
  <c r="I1115" i="5"/>
  <c r="I1116" i="5"/>
  <c r="I1117" i="5"/>
  <c r="I1118" i="5"/>
  <c r="I1119" i="5"/>
  <c r="I1120" i="5"/>
  <c r="I1121" i="5"/>
  <c r="I1122" i="5"/>
  <c r="I1123" i="5"/>
  <c r="I6" i="5"/>
  <c r="I1435" i="5"/>
  <c r="I1125" i="5"/>
  <c r="I36" i="5"/>
  <c r="I1412" i="5"/>
  <c r="I1413" i="5"/>
  <c r="I1414" i="5"/>
  <c r="I1415" i="5"/>
  <c r="I1416" i="5"/>
  <c r="I1417" i="5"/>
  <c r="I1418" i="5"/>
  <c r="I1419" i="5"/>
  <c r="I1420" i="5"/>
  <c r="I1421" i="5"/>
  <c r="I1422" i="5"/>
  <c r="I1423" i="5"/>
  <c r="I1424" i="5"/>
  <c r="I1425" i="5"/>
  <c r="I1426" i="5"/>
  <c r="I1427" i="5"/>
  <c r="I1428" i="5"/>
  <c r="I1429" i="5"/>
  <c r="I1430" i="5"/>
  <c r="I1431" i="5"/>
  <c r="I1432" i="5"/>
  <c r="I1433" i="5"/>
  <c r="I1434" i="5"/>
  <c r="I1126" i="5"/>
  <c r="I1127" i="5"/>
  <c r="I1128" i="5"/>
  <c r="I1130" i="5"/>
  <c r="I1129" i="5"/>
  <c r="I1136" i="5"/>
  <c r="I1132" i="5"/>
  <c r="I1147" i="5"/>
  <c r="I1137" i="5"/>
  <c r="I1144" i="5"/>
  <c r="I1148" i="5"/>
  <c r="I1131" i="5"/>
  <c r="I1143" i="5"/>
  <c r="I1138" i="5"/>
  <c r="I1133" i="5"/>
  <c r="I1135" i="5"/>
  <c r="I1145" i="5"/>
  <c r="I1146" i="5"/>
  <c r="I1134" i="5"/>
  <c r="I1149" i="5"/>
  <c r="I1139" i="5"/>
  <c r="I1141" i="5"/>
  <c r="I1140" i="5"/>
  <c r="I1151" i="5"/>
  <c r="I1142" i="5"/>
  <c r="I1152" i="5"/>
  <c r="I1150" i="5"/>
  <c r="I1153" i="5"/>
  <c r="I729" i="5"/>
  <c r="I42" i="5"/>
  <c r="I41" i="5"/>
  <c r="I40" i="5"/>
  <c r="I54" i="5"/>
  <c r="I46" i="5"/>
  <c r="I51" i="5"/>
  <c r="I52" i="5"/>
  <c r="I45" i="5"/>
  <c r="A1199" i="5" l="1"/>
  <c r="A1287" i="5"/>
  <c r="A1288" i="5"/>
  <c r="A1289" i="5"/>
  <c r="A1290" i="5"/>
  <c r="A1291" i="5"/>
  <c r="A1292" i="5"/>
  <c r="A1293" i="5"/>
  <c r="A1294" i="5"/>
  <c r="A1295" i="5"/>
  <c r="A1286" i="5"/>
  <c r="A454" i="5"/>
  <c r="A743" i="5"/>
  <c r="A380" i="5"/>
  <c r="A347" i="5"/>
  <c r="A1128" i="5"/>
  <c r="A1130" i="5"/>
  <c r="A753" i="5"/>
  <c r="A649" i="5"/>
  <c r="A762" i="5"/>
  <c r="A620" i="5"/>
  <c r="A730" i="5"/>
  <c r="A1367" i="5"/>
  <c r="A134" i="5"/>
  <c r="A103" i="5"/>
  <c r="A83" i="5"/>
  <c r="A86" i="5"/>
  <c r="A1335" i="5"/>
  <c r="A456" i="5"/>
  <c r="A1234" i="5"/>
  <c r="A173" i="5"/>
  <c r="A1277" i="5"/>
  <c r="A1259" i="5"/>
  <c r="A470" i="5"/>
  <c r="A899" i="5"/>
  <c r="A904" i="5"/>
  <c r="A455" i="5"/>
  <c r="A742" i="5"/>
  <c r="A167" i="5"/>
  <c r="A66" i="5"/>
  <c r="A378" i="5"/>
  <c r="A295" i="5"/>
  <c r="A676" i="5"/>
  <c r="A315" i="5"/>
  <c r="A784" i="5"/>
  <c r="A361" i="5"/>
  <c r="A309" i="5"/>
  <c r="A310" i="5"/>
  <c r="A779" i="5"/>
  <c r="A54" i="5"/>
  <c r="A293" i="5"/>
  <c r="A252" i="5"/>
  <c r="A793" i="5"/>
  <c r="A630" i="5"/>
  <c r="A555" i="5"/>
  <c r="A46" i="5"/>
  <c r="A363" i="5"/>
  <c r="A51" i="5"/>
  <c r="A1368" i="5"/>
  <c r="A726" i="5"/>
  <c r="A731" i="5"/>
  <c r="A133" i="5"/>
  <c r="A1336" i="5"/>
  <c r="A457" i="5"/>
  <c r="A156" i="5"/>
  <c r="A160" i="5"/>
  <c r="A164" i="5"/>
  <c r="A170" i="5"/>
  <c r="A855" i="5"/>
  <c r="A1238" i="5"/>
  <c r="A1257" i="5"/>
  <c r="A1274" i="5"/>
  <c r="A294" i="5"/>
  <c r="A483" i="5"/>
  <c r="A770" i="5"/>
  <c r="A474" i="5"/>
  <c r="A900" i="5"/>
  <c r="A905" i="5"/>
  <c r="A851" i="5"/>
  <c r="A205" i="5"/>
  <c r="A1129" i="5"/>
  <c r="A229" i="5"/>
  <c r="A722" i="5"/>
  <c r="A65" i="5"/>
  <c r="A736" i="5"/>
  <c r="A498" i="5"/>
  <c r="A719" i="5"/>
  <c r="A746" i="5"/>
  <c r="A374" i="5"/>
  <c r="A362" i="5"/>
  <c r="A233" i="5"/>
  <c r="A42" i="5"/>
  <c r="A339" i="5"/>
  <c r="A865" i="5"/>
  <c r="A888" i="5"/>
  <c r="A319" i="5"/>
  <c r="A435" i="5"/>
  <c r="A230" i="5"/>
  <c r="A1124" i="5"/>
  <c r="A394" i="5"/>
  <c r="A1369" i="5"/>
  <c r="A445" i="5"/>
  <c r="A326" i="5"/>
  <c r="A1157" i="5"/>
  <c r="A1174" i="5"/>
  <c r="A1177" i="5"/>
  <c r="A727" i="5"/>
  <c r="A728" i="5"/>
  <c r="A829" i="5"/>
  <c r="A88" i="5"/>
  <c r="A1337" i="5"/>
  <c r="A458" i="5"/>
  <c r="A769" i="5"/>
  <c r="A171" i="5"/>
  <c r="A259" i="5"/>
  <c r="A367" i="5"/>
  <c r="A369" i="5"/>
  <c r="A368" i="5"/>
  <c r="A853" i="5"/>
  <c r="A441" i="5"/>
  <c r="A699" i="5"/>
  <c r="A1412" i="5"/>
  <c r="A1239" i="5"/>
  <c r="A655" i="5"/>
  <c r="A1258" i="5"/>
  <c r="A1275" i="5"/>
  <c r="A480" i="5"/>
  <c r="A709" i="5"/>
  <c r="A710" i="5"/>
  <c r="A820" i="5"/>
  <c r="A852" i="5"/>
  <c r="A854" i="5"/>
  <c r="A814" i="5"/>
  <c r="A440" i="5"/>
  <c r="A850" i="5"/>
  <c r="A825" i="5"/>
  <c r="A876" i="5"/>
  <c r="A508" i="5"/>
  <c r="A475" i="5"/>
  <c r="A898" i="5"/>
  <c r="A901" i="5"/>
  <c r="A206" i="5"/>
  <c r="A1391" i="5"/>
  <c r="A70" i="5"/>
  <c r="A783" i="5"/>
  <c r="A345" i="5"/>
  <c r="A671" i="5"/>
  <c r="A879" i="5"/>
  <c r="A59" i="5"/>
  <c r="A390" i="5"/>
  <c r="A52" i="5"/>
  <c r="A219" i="5"/>
  <c r="A857" i="5"/>
  <c r="A386" i="5"/>
  <c r="A384" i="5"/>
  <c r="A619" i="5"/>
  <c r="A624" i="5"/>
  <c r="A669" i="5"/>
  <c r="A638" i="5"/>
  <c r="A45" i="5"/>
  <c r="A794" i="5"/>
  <c r="A750" i="5"/>
  <c r="A328" i="5"/>
  <c r="A789" i="5"/>
  <c r="A273" i="5"/>
  <c r="A642" i="5"/>
  <c r="A643" i="5"/>
  <c r="A806" i="5"/>
  <c r="A223" i="5"/>
  <c r="A169" i="5"/>
  <c r="A707" i="5"/>
  <c r="A708" i="5"/>
  <c r="A1366" i="5"/>
  <c r="A761" i="5"/>
  <c r="A116" i="5"/>
  <c r="A136" i="5"/>
  <c r="A89" i="5"/>
  <c r="A75" i="5"/>
  <c r="A1338" i="5"/>
  <c r="A460" i="5"/>
  <c r="A240" i="5"/>
  <c r="A366" i="5"/>
  <c r="A365" i="5"/>
  <c r="A364" i="5"/>
  <c r="A1235" i="5"/>
  <c r="A431" i="5"/>
  <c r="A481" i="5"/>
  <c r="A1413" i="5"/>
  <c r="A181" i="5"/>
  <c r="A556" i="5"/>
  <c r="A845" i="5"/>
  <c r="A290" i="5"/>
  <c r="A1278" i="5"/>
  <c r="A1260" i="5"/>
  <c r="A705" i="5"/>
  <c r="A716" i="5"/>
  <c r="A768" i="5"/>
  <c r="A766" i="5"/>
  <c r="A472" i="5"/>
  <c r="A811" i="5"/>
  <c r="A883" i="5"/>
  <c r="A1392" i="5"/>
  <c r="A938" i="5"/>
  <c r="A909" i="5"/>
  <c r="A959" i="5"/>
  <c r="A1056" i="5"/>
  <c r="A208" i="5"/>
  <c r="A69" i="5"/>
  <c r="A391" i="5"/>
  <c r="A248" i="5"/>
  <c r="A311" i="5"/>
  <c r="A721" i="5"/>
  <c r="A144" i="5"/>
  <c r="A795" i="5"/>
  <c r="A344" i="5"/>
  <c r="A385" i="5"/>
  <c r="A621" i="5"/>
  <c r="A381" i="5"/>
  <c r="A732" i="5"/>
  <c r="A739" i="5"/>
  <c r="A622" i="5"/>
  <c r="A628" i="5"/>
  <c r="A629" i="5"/>
  <c r="A740" i="5"/>
  <c r="A741" i="5"/>
  <c r="A607" i="5"/>
  <c r="A246" i="5"/>
  <c r="A429" i="5"/>
  <c r="A623" i="5"/>
  <c r="A627" i="5"/>
  <c r="A868" i="5"/>
  <c r="A677" i="5"/>
  <c r="A792" i="5"/>
  <c r="A1309" i="5"/>
  <c r="A833" i="5"/>
  <c r="A625" i="5"/>
  <c r="A224" i="5"/>
  <c r="A658" i="5"/>
  <c r="A749" i="5"/>
  <c r="A577" i="5"/>
  <c r="A325" i="5"/>
  <c r="A589" i="5"/>
  <c r="A864" i="5"/>
  <c r="A598" i="5"/>
  <c r="A737" i="5"/>
  <c r="A729" i="5"/>
  <c r="A807" i="5"/>
  <c r="A581" i="5"/>
  <c r="A583" i="5"/>
  <c r="A605" i="5"/>
  <c r="A608" i="5"/>
  <c r="A560" i="5"/>
  <c r="A306" i="5"/>
  <c r="A666" i="5"/>
  <c r="A659" i="5"/>
  <c r="A227" i="5"/>
  <c r="A1370" i="5"/>
  <c r="A124" i="5"/>
  <c r="A117" i="5"/>
  <c r="A76" i="5"/>
  <c r="A1314" i="5"/>
  <c r="A461" i="5"/>
  <c r="A843" i="5"/>
  <c r="A1233" i="5"/>
  <c r="A485" i="5"/>
  <c r="A1414" i="5"/>
  <c r="A182" i="5"/>
  <c r="A533" i="5"/>
  <c r="A279" i="5"/>
  <c r="A503" i="5"/>
  <c r="A520" i="5"/>
  <c r="A856" i="5"/>
  <c r="A1261" i="5"/>
  <c r="A706" i="5"/>
  <c r="A717" i="5"/>
  <c r="A473" i="5"/>
  <c r="A692" i="5"/>
  <c r="A872" i="5"/>
  <c r="A886" i="5"/>
  <c r="A917" i="5"/>
  <c r="A921" i="5"/>
  <c r="A925" i="5"/>
  <c r="A949" i="5"/>
  <c r="A969" i="5"/>
  <c r="A983" i="5"/>
  <c r="A984" i="5"/>
  <c r="A989" i="5"/>
  <c r="A1004" i="5"/>
  <c r="A1045" i="5"/>
  <c r="A1047" i="5"/>
  <c r="A1062" i="5"/>
  <c r="A1065" i="5"/>
  <c r="A1066" i="5"/>
  <c r="A1082" i="5"/>
  <c r="A211" i="5"/>
  <c r="A631" i="5"/>
  <c r="A1363" i="5"/>
  <c r="A356" i="5"/>
  <c r="A1136" i="5"/>
  <c r="A618" i="5"/>
  <c r="A231" i="5"/>
  <c r="A797" i="5"/>
  <c r="A745" i="5"/>
  <c r="A236" i="5"/>
  <c r="A68" i="5"/>
  <c r="A377" i="5"/>
  <c r="A734" i="5"/>
  <c r="A142" i="5"/>
  <c r="A648" i="5"/>
  <c r="A329" i="5"/>
  <c r="A334" i="5"/>
  <c r="A880" i="5"/>
  <c r="A375" i="5"/>
  <c r="A1132" i="5"/>
  <c r="A752" i="5"/>
  <c r="A667" i="5"/>
  <c r="A561" i="5"/>
  <c r="A250" i="5"/>
  <c r="A697" i="5"/>
  <c r="A698" i="5"/>
  <c r="A641" i="5"/>
  <c r="A763" i="5"/>
  <c r="A265" i="5"/>
  <c r="A349" i="5"/>
  <c r="A357" i="5"/>
  <c r="A415" i="5"/>
  <c r="A47" i="5"/>
  <c r="A591" i="5"/>
  <c r="A870" i="5"/>
  <c r="A897" i="5"/>
  <c r="A1147" i="5"/>
  <c r="A257" i="5"/>
  <c r="A1137" i="5"/>
  <c r="A764" i="5"/>
  <c r="A8" i="5"/>
  <c r="A862" i="5"/>
  <c r="A585" i="5"/>
  <c r="A318" i="5"/>
  <c r="A836" i="5"/>
  <c r="A582" i="5"/>
  <c r="A584" i="5"/>
  <c r="A606" i="5"/>
  <c r="A609" i="5"/>
  <c r="A143" i="5"/>
  <c r="A298" i="5"/>
  <c r="A260" i="5"/>
  <c r="A316" i="5"/>
  <c r="A147" i="5"/>
  <c r="A524" i="5"/>
  <c r="A735" i="5"/>
  <c r="A249" i="5"/>
  <c r="A513" i="5"/>
  <c r="A1153" i="5"/>
  <c r="A1371" i="5"/>
  <c r="A505" i="5"/>
  <c r="A645" i="5"/>
  <c r="A877" i="5"/>
  <c r="A521" i="5"/>
  <c r="A889" i="5"/>
  <c r="A1144" i="5"/>
  <c r="A847" i="5"/>
  <c r="A90" i="5"/>
  <c r="A118" i="5"/>
  <c r="A101" i="5"/>
  <c r="A137" i="5"/>
  <c r="A141" i="5"/>
  <c r="A1315" i="5"/>
  <c r="A459" i="5"/>
  <c r="A172" i="5"/>
  <c r="A209" i="5"/>
  <c r="A241" i="5"/>
  <c r="A247" i="5"/>
  <c r="A428" i="5"/>
  <c r="A388" i="5"/>
  <c r="A427" i="5"/>
  <c r="A486" i="5"/>
  <c r="A82" i="5"/>
  <c r="A846" i="5"/>
  <c r="A1415" i="5"/>
  <c r="A1240" i="5"/>
  <c r="A660" i="5"/>
  <c r="A819" i="5"/>
  <c r="A1276" i="5"/>
  <c r="A1265" i="5"/>
  <c r="A702" i="5"/>
  <c r="A842" i="5"/>
  <c r="A439" i="5"/>
  <c r="A813" i="5"/>
  <c r="A554" i="5"/>
  <c r="A873" i="5"/>
  <c r="A887" i="5"/>
  <c r="A476" i="5"/>
  <c r="A715" i="5"/>
  <c r="A1393" i="5"/>
  <c r="A913" i="5"/>
  <c r="A919" i="5"/>
  <c r="A923" i="5"/>
  <c r="A924" i="5"/>
  <c r="A940" i="5"/>
  <c r="A945" i="5"/>
  <c r="A948" i="5"/>
  <c r="A950" i="5"/>
  <c r="A952" i="5"/>
  <c r="A966" i="5"/>
  <c r="A1017" i="5"/>
  <c r="A1019" i="5"/>
  <c r="A1050" i="5"/>
  <c r="A1059" i="5"/>
  <c r="A1074" i="5"/>
  <c r="A1078" i="5"/>
  <c r="A1079" i="5"/>
  <c r="A1081" i="5"/>
  <c r="A1086" i="5"/>
  <c r="A270" i="5"/>
  <c r="A67" i="5"/>
  <c r="A759" i="5"/>
  <c r="A238" i="5"/>
  <c r="A525" i="5"/>
  <c r="A43" i="5"/>
  <c r="A1348" i="5"/>
  <c r="A744" i="5"/>
  <c r="A1148" i="5"/>
  <c r="A264" i="5"/>
  <c r="A397" i="5"/>
  <c r="A579" i="5"/>
  <c r="A509" i="5"/>
  <c r="A867" i="5"/>
  <c r="A754" i="5"/>
  <c r="A859" i="5"/>
  <c r="A775" i="5"/>
  <c r="A592" i="5"/>
  <c r="A201" i="5"/>
  <c r="A277" i="5"/>
  <c r="A773" i="5"/>
  <c r="A372" i="5"/>
  <c r="A275" i="5"/>
  <c r="A436" i="5"/>
  <c r="A297" i="5"/>
  <c r="A55" i="5"/>
  <c r="A747" i="5"/>
  <c r="A254" i="5"/>
  <c r="A828" i="5"/>
  <c r="A373" i="5"/>
  <c r="A1339" i="5"/>
  <c r="A647" i="5"/>
  <c r="A341" i="5"/>
  <c r="A414" i="5"/>
  <c r="A832" i="5"/>
  <c r="A119" i="5"/>
  <c r="A129" i="5"/>
  <c r="A135" i="5"/>
  <c r="A1316" i="5"/>
  <c r="A1236" i="5"/>
  <c r="A487" i="5"/>
  <c r="A1416" i="5"/>
  <c r="A174" i="5"/>
  <c r="A413" i="5"/>
  <c r="A527" i="5"/>
  <c r="A507" i="5"/>
  <c r="A285" i="5"/>
  <c r="A1279" i="5"/>
  <c r="A1262" i="5"/>
  <c r="A701" i="5"/>
  <c r="A703" i="5"/>
  <c r="A450" i="5"/>
  <c r="A471" i="5"/>
  <c r="A713" i="5"/>
  <c r="A1394" i="5"/>
  <c r="A918" i="5"/>
  <c r="A920" i="5"/>
  <c r="A927" i="5"/>
  <c r="A928" i="5"/>
  <c r="A941" i="5"/>
  <c r="A947" i="5"/>
  <c r="A953" i="5"/>
  <c r="A954" i="5"/>
  <c r="A960" i="5"/>
  <c r="A967" i="5"/>
  <c r="A968" i="5"/>
  <c r="A978" i="5"/>
  <c r="A990" i="5"/>
  <c r="A998" i="5"/>
  <c r="A1009" i="5"/>
  <c r="A1012" i="5"/>
  <c r="A1020" i="5"/>
  <c r="A1024" i="5"/>
  <c r="A1025" i="5"/>
  <c r="A1030" i="5"/>
  <c r="A1035" i="5"/>
  <c r="A1039" i="5"/>
  <c r="A1041" i="5"/>
  <c r="A1048" i="5"/>
  <c r="A1049" i="5"/>
  <c r="A1054" i="5"/>
  <c r="A1067" i="5"/>
  <c r="A1083" i="5"/>
  <c r="A1091" i="5"/>
  <c r="A210" i="5"/>
  <c r="A1372" i="5"/>
  <c r="A2" i="5"/>
  <c r="A323" i="5"/>
  <c r="A1126" i="5"/>
  <c r="A718" i="5"/>
  <c r="A153" i="5"/>
  <c r="A152" i="5"/>
  <c r="A301" i="5"/>
  <c r="A1127" i="5"/>
  <c r="A302" i="5"/>
  <c r="A157" i="5"/>
  <c r="A327" i="5"/>
  <c r="A226" i="5"/>
  <c r="A437" i="5"/>
  <c r="A1360" i="5"/>
  <c r="A63" i="5"/>
  <c r="A383" i="5"/>
  <c r="A756" i="5"/>
  <c r="A1155" i="5"/>
  <c r="A1172" i="5"/>
  <c r="A878" i="5"/>
  <c r="A858" i="5"/>
  <c r="A1310" i="5"/>
  <c r="A863" i="5"/>
  <c r="A333" i="5"/>
  <c r="A738" i="5"/>
  <c r="A748" i="5"/>
  <c r="A674" i="5"/>
  <c r="A332" i="5"/>
  <c r="A777" i="5"/>
  <c r="A791" i="5"/>
  <c r="A417" i="5"/>
  <c r="A636" i="5"/>
  <c r="A640" i="5"/>
  <c r="A760" i="5"/>
  <c r="A593" i="5"/>
  <c r="A150" i="5"/>
  <c r="A330" i="5"/>
  <c r="A601" i="5"/>
  <c r="A48" i="5"/>
  <c r="A149" i="5"/>
  <c r="A602" i="5"/>
  <c r="A225" i="5"/>
  <c r="A418" i="5"/>
  <c r="A1340" i="5"/>
  <c r="A1373" i="5"/>
  <c r="A91" i="5"/>
  <c r="A104" i="5"/>
  <c r="A120" i="5"/>
  <c r="A130" i="5"/>
  <c r="A125" i="5"/>
  <c r="A1317" i="5"/>
  <c r="A168" i="5"/>
  <c r="A234" i="5"/>
  <c r="A263" i="5"/>
  <c r="A276" i="5"/>
  <c r="A410" i="5"/>
  <c r="A1237" i="5"/>
  <c r="A464" i="5"/>
  <c r="A467" i="5"/>
  <c r="A489" i="5"/>
  <c r="A1202" i="5"/>
  <c r="A488" i="5"/>
  <c r="A848" i="5"/>
  <c r="A175" i="5"/>
  <c r="A288" i="5"/>
  <c r="A286" i="5"/>
  <c r="A504" i="5"/>
  <c r="A546" i="5"/>
  <c r="A562" i="5"/>
  <c r="A821" i="5"/>
  <c r="A1263" i="5"/>
  <c r="A704" i="5"/>
  <c r="A451" i="5"/>
  <c r="A817" i="5"/>
  <c r="A822" i="5"/>
  <c r="A841" i="5"/>
  <c r="A767" i="5"/>
  <c r="A1099" i="5"/>
  <c r="A693" i="5"/>
  <c r="A823" i="5"/>
  <c r="A1395" i="5"/>
  <c r="A939" i="5"/>
  <c r="A1008" i="5"/>
  <c r="A1010" i="5"/>
  <c r="A1026" i="5"/>
  <c r="A1031" i="5"/>
  <c r="A1032" i="5"/>
  <c r="A1037" i="5"/>
  <c r="A1040" i="5"/>
  <c r="A1070" i="5"/>
  <c r="A1087" i="5"/>
  <c r="A1417" i="5"/>
  <c r="A1364" i="5"/>
  <c r="A808" i="5"/>
  <c r="A1308" i="5"/>
  <c r="A291" i="5"/>
  <c r="A221" i="5"/>
  <c r="A809" i="5"/>
  <c r="A304" i="5"/>
  <c r="A64" i="5"/>
  <c r="A379" i="5"/>
  <c r="A869" i="5"/>
  <c r="A519" i="5"/>
  <c r="A1171" i="5"/>
  <c r="A1311" i="5"/>
  <c r="A871" i="5"/>
  <c r="A890" i="5"/>
  <c r="A392" i="5"/>
  <c r="A665" i="5"/>
  <c r="A419" i="5"/>
  <c r="A261" i="5"/>
  <c r="A41" i="5"/>
  <c r="A594" i="5"/>
  <c r="A780" i="5"/>
  <c r="A389" i="5"/>
  <c r="A492" i="5"/>
  <c r="A406" i="5"/>
  <c r="A771" i="5"/>
  <c r="A526" i="5"/>
  <c r="A881" i="5"/>
  <c r="A838" i="5"/>
  <c r="A350" i="5"/>
  <c r="A53" i="5"/>
  <c r="A586" i="5"/>
  <c r="A251" i="5"/>
  <c r="A700" i="5"/>
  <c r="A798" i="5"/>
  <c r="A588" i="5"/>
  <c r="A603" i="5"/>
  <c r="A518" i="5"/>
  <c r="A1131" i="5"/>
  <c r="A262" i="5"/>
  <c r="A303" i="5"/>
  <c r="A420" i="5"/>
  <c r="A1341" i="5"/>
  <c r="A398" i="5"/>
  <c r="A494" i="5"/>
  <c r="A165" i="5"/>
  <c r="A861" i="5"/>
  <c r="A317" i="5"/>
  <c r="A324" i="5"/>
  <c r="A675" i="5"/>
  <c r="A444" i="5"/>
  <c r="A691" i="5"/>
  <c r="A1143" i="5"/>
  <c r="A1374" i="5"/>
  <c r="A3" i="5"/>
  <c r="A1349" i="5"/>
  <c r="A723" i="5"/>
  <c r="A724" i="5"/>
  <c r="A758" i="5"/>
  <c r="A95" i="5"/>
  <c r="A105" i="5"/>
  <c r="A121" i="5"/>
  <c r="A126" i="5"/>
  <c r="A78" i="5"/>
  <c r="A1318" i="5"/>
  <c r="A154" i="5"/>
  <c r="A161" i="5"/>
  <c r="A162" i="5"/>
  <c r="A163" i="5"/>
  <c r="A826" i="5"/>
  <c r="A849" i="5"/>
  <c r="A267" i="5"/>
  <c r="A816" i="5"/>
  <c r="A411" i="5"/>
  <c r="A1231" i="5"/>
  <c r="A815" i="5"/>
  <c r="A465" i="5"/>
  <c r="A468" i="5"/>
  <c r="A217" i="5"/>
  <c r="A1214" i="5"/>
  <c r="A1203" i="5"/>
  <c r="A176" i="5"/>
  <c r="A557" i="5"/>
  <c r="A287" i="5"/>
  <c r="A543" i="5"/>
  <c r="A563" i="5"/>
  <c r="A844" i="5"/>
  <c r="A818" i="5"/>
  <c r="A1264" i="5"/>
  <c r="A212" i="5"/>
  <c r="A452" i="5"/>
  <c r="A840" i="5"/>
  <c r="A824" i="5"/>
  <c r="A61" i="5"/>
  <c r="A193" i="5"/>
  <c r="A1094" i="5"/>
  <c r="A1095" i="5"/>
  <c r="A1100" i="5"/>
  <c r="A694" i="5"/>
  <c r="A1396" i="5"/>
  <c r="A914" i="5"/>
  <c r="A916" i="5"/>
  <c r="A926" i="5"/>
  <c r="A931" i="5"/>
  <c r="A936" i="5"/>
  <c r="A970" i="5"/>
  <c r="A975" i="5"/>
  <c r="A985" i="5"/>
  <c r="A1007" i="5"/>
  <c r="A1014" i="5"/>
  <c r="A1016" i="5"/>
  <c r="A1018" i="5"/>
  <c r="A1034" i="5"/>
  <c r="A1036" i="5"/>
  <c r="A1046" i="5"/>
  <c r="A1051" i="5"/>
  <c r="A1057" i="5"/>
  <c r="A1064" i="5"/>
  <c r="A1069" i="5"/>
  <c r="A1072" i="5"/>
  <c r="A1075" i="5"/>
  <c r="A1084" i="5"/>
  <c r="A1418" i="5"/>
  <c r="A810" i="5"/>
  <c r="A96" i="5"/>
  <c r="A122" i="5"/>
  <c r="A127" i="5"/>
  <c r="A84" i="5"/>
  <c r="A79" i="5"/>
  <c r="A1319" i="5"/>
  <c r="A678" i="5"/>
  <c r="A572" i="5"/>
  <c r="A412" i="5"/>
  <c r="A1232" i="5"/>
  <c r="A466" i="5"/>
  <c r="A469" i="5"/>
  <c r="A1215" i="5"/>
  <c r="A1204" i="5"/>
  <c r="A177" i="5"/>
  <c r="A532" i="5"/>
  <c r="A282" i="5"/>
  <c r="A512" i="5"/>
  <c r="A564" i="5"/>
  <c r="A1280" i="5"/>
  <c r="A1241" i="5"/>
  <c r="A213" i="5"/>
  <c r="A453" i="5"/>
  <c r="A194" i="5"/>
  <c r="A195" i="5"/>
  <c r="A1096" i="5"/>
  <c r="A1101" i="5"/>
  <c r="A1397" i="5"/>
  <c r="A922" i="5"/>
  <c r="A932" i="5"/>
  <c r="A942" i="5"/>
  <c r="A955" i="5"/>
  <c r="A956" i="5"/>
  <c r="A957" i="5"/>
  <c r="A961" i="5"/>
  <c r="A973" i="5"/>
  <c r="A979" i="5"/>
  <c r="A987" i="5"/>
  <c r="A991" i="5"/>
  <c r="A1002" i="5"/>
  <c r="A1011" i="5"/>
  <c r="A1027" i="5"/>
  <c r="A1033" i="5"/>
  <c r="A1038" i="5"/>
  <c r="A1052" i="5"/>
  <c r="A1060" i="5"/>
  <c r="A1080" i="5"/>
  <c r="A1088" i="5"/>
  <c r="A1419" i="5"/>
  <c r="A626" i="5"/>
  <c r="A71" i="5"/>
  <c r="A74" i="5"/>
  <c r="A613" i="5"/>
  <c r="A400" i="5"/>
  <c r="A1112" i="5"/>
  <c r="A312" i="5"/>
  <c r="A237" i="5"/>
  <c r="A633" i="5"/>
  <c r="A44" i="5"/>
  <c r="A421" i="5"/>
  <c r="A308" i="5"/>
  <c r="A882" i="5"/>
  <c r="A382" i="5"/>
  <c r="A352" i="5"/>
  <c r="A578" i="5"/>
  <c r="A416" i="5"/>
  <c r="A222" i="5"/>
  <c r="A56" i="5"/>
  <c r="A1170" i="5"/>
  <c r="A733" i="5"/>
  <c r="A239" i="5"/>
  <c r="A405" i="5"/>
  <c r="A1138" i="5"/>
  <c r="A595" i="5"/>
  <c r="A644" i="5"/>
  <c r="A399" i="5"/>
  <c r="A422" i="5"/>
  <c r="A670" i="5"/>
  <c r="A430" i="5"/>
  <c r="A353" i="5"/>
  <c r="A337" i="5"/>
  <c r="A220" i="5"/>
  <c r="A49" i="5"/>
  <c r="A1307" i="5"/>
  <c r="A1312" i="5"/>
  <c r="A1313" i="5"/>
  <c r="A256" i="5"/>
  <c r="A664" i="5"/>
  <c r="A835" i="5"/>
  <c r="A1133" i="5"/>
  <c r="A244" i="5"/>
  <c r="A796" i="5"/>
  <c r="A1342" i="5"/>
  <c r="A495" i="5"/>
  <c r="A401" i="5"/>
  <c r="A866" i="5"/>
  <c r="A772" i="5"/>
  <c r="A151" i="5"/>
  <c r="A387" i="5"/>
  <c r="A874" i="5"/>
  <c r="A668" i="5"/>
  <c r="A1375" i="5"/>
  <c r="A1135" i="5"/>
  <c r="A802" i="5"/>
  <c r="A102" i="5"/>
  <c r="A97" i="5"/>
  <c r="A123" i="5"/>
  <c r="A138" i="5"/>
  <c r="A106" i="5"/>
  <c r="A128" i="5"/>
  <c r="A85" i="5"/>
  <c r="A80" i="5"/>
  <c r="A1320" i="5"/>
  <c r="A679" i="5"/>
  <c r="A573" i="5"/>
  <c r="A896" i="5"/>
  <c r="A1216" i="5"/>
  <c r="A448" i="5"/>
  <c r="A358" i="5"/>
  <c r="A1205" i="5"/>
  <c r="A1206" i="5"/>
  <c r="A1207" i="5"/>
  <c r="A178" i="5"/>
  <c r="A515" i="5"/>
  <c r="A510" i="5"/>
  <c r="A542" i="5"/>
  <c r="A283" i="5"/>
  <c r="A517" i="5"/>
  <c r="A536" i="5"/>
  <c r="A544" i="5"/>
  <c r="A565" i="5"/>
  <c r="A1242" i="5"/>
  <c r="A214" i="5"/>
  <c r="A891" i="5"/>
  <c r="A894" i="5"/>
  <c r="A196" i="5"/>
  <c r="A1097" i="5"/>
  <c r="A714" i="5"/>
  <c r="A1102" i="5"/>
  <c r="A1149" i="5"/>
  <c r="A695" i="5"/>
  <c r="A1398" i="5"/>
  <c r="A930" i="5"/>
  <c r="A943" i="5"/>
  <c r="A944" i="5"/>
  <c r="A958" i="5"/>
  <c r="A962" i="5"/>
  <c r="A963" i="5"/>
  <c r="A964" i="5"/>
  <c r="A971" i="5"/>
  <c r="A994" i="5"/>
  <c r="A995" i="5"/>
  <c r="A996" i="5"/>
  <c r="A1000" i="5"/>
  <c r="A1005" i="5"/>
  <c r="A1021" i="5"/>
  <c r="A1022" i="5"/>
  <c r="A1023" i="5"/>
  <c r="A1028" i="5"/>
  <c r="A1042" i="5"/>
  <c r="A1043" i="5"/>
  <c r="A1068" i="5"/>
  <c r="A1076" i="5"/>
  <c r="A1077" i="5"/>
  <c r="A1085" i="5"/>
  <c r="A976" i="5"/>
  <c r="A981" i="5"/>
  <c r="A1001" i="5"/>
  <c r="A1006" i="5"/>
  <c r="A1013" i="5"/>
  <c r="A1015" i="5"/>
  <c r="A1044" i="5"/>
  <c r="A1420" i="5"/>
  <c r="A1150" i="5"/>
  <c r="A1113" i="5"/>
  <c r="A1347" i="5"/>
  <c r="A72" i="5"/>
  <c r="A834" i="5"/>
  <c r="A1145" i="5"/>
  <c r="A343" i="5"/>
  <c r="A614" i="5"/>
  <c r="A781" i="5"/>
  <c r="A73" i="5"/>
  <c r="A423" i="5"/>
  <c r="A552" i="5"/>
  <c r="A407" i="5"/>
  <c r="A884" i="5"/>
  <c r="A616" i="5"/>
  <c r="A235" i="5"/>
  <c r="A506" i="5"/>
  <c r="A535" i="5"/>
  <c r="A346" i="5"/>
  <c r="A528" i="5"/>
  <c r="A404" i="5"/>
  <c r="A617" i="5"/>
  <c r="A245" i="5"/>
  <c r="A541" i="5"/>
  <c r="A296" i="5"/>
  <c r="A804" i="5"/>
  <c r="A166" i="5"/>
  <c r="A634" i="5"/>
  <c r="A860" i="5"/>
  <c r="A632" i="5"/>
  <c r="A776" i="5"/>
  <c r="A751" i="5"/>
  <c r="A596" i="5"/>
  <c r="A299" i="5"/>
  <c r="A774" i="5"/>
  <c r="A433" i="5"/>
  <c r="A340" i="5"/>
  <c r="A827" i="5"/>
  <c r="A837" i="5"/>
  <c r="A514" i="5"/>
  <c r="A548" i="5"/>
  <c r="A805" i="5"/>
  <c r="A1146" i="5"/>
  <c r="A145" i="5"/>
  <c r="A1125" i="5"/>
  <c r="A396" i="5"/>
  <c r="A335" i="5"/>
  <c r="A490" i="5"/>
  <c r="A782" i="5"/>
  <c r="A255" i="5"/>
  <c r="A803" i="5"/>
  <c r="A258" i="5"/>
  <c r="A590" i="5"/>
  <c r="A599" i="5"/>
  <c r="A600" i="5"/>
  <c r="A58" i="5"/>
  <c r="A424" i="5"/>
  <c r="A538" i="5"/>
  <c r="A146" i="5"/>
  <c r="A534" i="5"/>
  <c r="A875" i="5"/>
  <c r="A1343" i="5"/>
  <c r="A787" i="5"/>
  <c r="A409" i="5"/>
  <c r="A393" i="5"/>
  <c r="A531" i="5"/>
  <c r="A426" i="5"/>
  <c r="A549" i="5"/>
  <c r="A243" i="5"/>
  <c r="A539" i="5"/>
  <c r="A1134" i="5"/>
  <c r="A1376" i="5"/>
  <c r="A425" i="5"/>
  <c r="A50" i="5"/>
  <c r="A139" i="5"/>
  <c r="A98" i="5"/>
  <c r="A112" i="5"/>
  <c r="A77" i="5"/>
  <c r="A1321" i="5"/>
  <c r="A680" i="5"/>
  <c r="A574" i="5"/>
  <c r="A1201" i="5"/>
  <c r="A1217" i="5"/>
  <c r="A81" i="5"/>
  <c r="A449" i="5"/>
  <c r="A359" i="5"/>
  <c r="A179" i="5"/>
  <c r="A284" i="5"/>
  <c r="A530" i="5"/>
  <c r="A550" i="5"/>
  <c r="A553" i="5"/>
  <c r="A566" i="5"/>
  <c r="A1243" i="5"/>
  <c r="A215" i="5"/>
  <c r="A892" i="5"/>
  <c r="A895" i="5"/>
  <c r="A197" i="5"/>
  <c r="A712" i="5"/>
  <c r="A1103" i="5"/>
  <c r="A478" i="5"/>
  <c r="A696" i="5"/>
  <c r="A1399" i="5"/>
  <c r="A1093" i="5"/>
  <c r="A910" i="5"/>
  <c r="A988" i="5"/>
  <c r="A934" i="5"/>
  <c r="A965" i="5"/>
  <c r="A980" i="5"/>
  <c r="A986" i="5"/>
  <c r="A997" i="5"/>
  <c r="A1055" i="5"/>
  <c r="A1058" i="5"/>
  <c r="A1061" i="5"/>
  <c r="A1063" i="5"/>
  <c r="A1073" i="5"/>
  <c r="A1090" i="5"/>
  <c r="A1003" i="5"/>
  <c r="A937" i="5"/>
  <c r="A946" i="5"/>
  <c r="A972" i="5"/>
  <c r="A977" i="5"/>
  <c r="A982" i="5"/>
  <c r="A993" i="5"/>
  <c r="A999" i="5"/>
  <c r="A1053" i="5"/>
  <c r="A1071" i="5"/>
  <c r="A1421" i="5"/>
  <c r="A360" i="5"/>
  <c r="A408" i="5"/>
  <c r="A1156" i="5"/>
  <c r="A1173" i="5"/>
  <c r="A1175" i="5"/>
  <c r="A354" i="5"/>
  <c r="A491" i="5"/>
  <c r="A529" i="5"/>
  <c r="A657" i="5"/>
  <c r="A342" i="5"/>
  <c r="A1178" i="5"/>
  <c r="A1365" i="5"/>
  <c r="A314" i="5"/>
  <c r="A537" i="5"/>
  <c r="A661" i="5"/>
  <c r="A268" i="5"/>
  <c r="A725" i="5"/>
  <c r="A785" i="5"/>
  <c r="A395" i="5"/>
  <c r="A551" i="5"/>
  <c r="A148" i="5"/>
  <c r="A57" i="5"/>
  <c r="A269" i="5"/>
  <c r="A755" i="5"/>
  <c r="A615" i="5"/>
  <c r="A266" i="5"/>
  <c r="A307" i="5"/>
  <c r="A320" i="5"/>
  <c r="A274" i="5"/>
  <c r="A87" i="5"/>
  <c r="A321" i="5"/>
  <c r="A885" i="5"/>
  <c r="A232" i="5"/>
  <c r="A40" i="5"/>
  <c r="A639" i="5"/>
  <c r="A355" i="5"/>
  <c r="A228" i="5"/>
  <c r="A331" i="5"/>
  <c r="A646" i="5"/>
  <c r="A597" i="5"/>
  <c r="A443" i="5"/>
  <c r="A442" i="5"/>
  <c r="A432" i="5"/>
  <c r="A830" i="5"/>
  <c r="A292" i="5"/>
  <c r="A778" i="5"/>
  <c r="A336" i="5"/>
  <c r="A831" i="5"/>
  <c r="A322" i="5"/>
  <c r="A587" i="5"/>
  <c r="A604" i="5"/>
  <c r="A313" i="5"/>
  <c r="A482" i="5"/>
  <c r="A1176" i="5"/>
  <c r="A720" i="5"/>
  <c r="A839" i="5"/>
  <c r="A434" i="5"/>
  <c r="A38" i="5"/>
  <c r="A1154" i="5"/>
  <c r="A39" i="5"/>
  <c r="A338" i="5"/>
  <c r="A159" i="5"/>
  <c r="A1344" i="5"/>
  <c r="A158" i="5"/>
  <c r="A757" i="5"/>
  <c r="A611" i="5"/>
  <c r="A502" i="5"/>
  <c r="A4" i="5"/>
  <c r="A637" i="5"/>
  <c r="A376" i="5"/>
  <c r="A1377" i="5"/>
  <c r="A140" i="5"/>
  <c r="A99" i="5"/>
  <c r="A115" i="5"/>
  <c r="A132" i="5"/>
  <c r="A1322" i="5"/>
  <c r="A681" i="5"/>
  <c r="A575" i="5"/>
  <c r="A1218" i="5"/>
  <c r="A711" i="5"/>
  <c r="A438" i="5"/>
  <c r="A446" i="5"/>
  <c r="A1208" i="5"/>
  <c r="A1209" i="5"/>
  <c r="A1210" i="5"/>
  <c r="A499" i="5"/>
  <c r="A180" i="5"/>
  <c r="A522" i="5"/>
  <c r="A511" i="5"/>
  <c r="A278" i="5"/>
  <c r="A280" i="5"/>
  <c r="A516" i="5"/>
  <c r="A540" i="5"/>
  <c r="A567" i="5"/>
  <c r="A272" i="5"/>
  <c r="A663" i="5"/>
  <c r="A289" i="5"/>
  <c r="A1281" i="5"/>
  <c r="A477" i="5"/>
  <c r="A1244" i="5"/>
  <c r="A271" i="5"/>
  <c r="A216" i="5"/>
  <c r="A893" i="5"/>
  <c r="A1104" i="5"/>
  <c r="A1139" i="5"/>
  <c r="A1141" i="5"/>
  <c r="A1400" i="5"/>
  <c r="A1435" i="5"/>
  <c r="A1436" i="5"/>
  <c r="A1179" i="5"/>
  <c r="A1350" i="5"/>
  <c r="A155" i="5"/>
  <c r="A305" i="5"/>
  <c r="A218" i="5"/>
  <c r="A300" i="5"/>
  <c r="A1111" i="5"/>
  <c r="A580" i="5"/>
  <c r="A907" i="5"/>
  <c r="A908" i="5"/>
  <c r="A610" i="5"/>
  <c r="A906" i="5"/>
  <c r="A484" i="5"/>
  <c r="A790" i="5"/>
  <c r="A6" i="5"/>
  <c r="A371" i="5"/>
  <c r="A493" i="5"/>
  <c r="A1345" i="5"/>
  <c r="A13" i="5"/>
  <c r="A635" i="5"/>
  <c r="A1114" i="5"/>
  <c r="A1378" i="5"/>
  <c r="A1158" i="5"/>
  <c r="A463" i="5"/>
  <c r="A650" i="5"/>
  <c r="A612" i="5"/>
  <c r="A911" i="5"/>
  <c r="A915" i="5"/>
  <c r="A935" i="5"/>
  <c r="A951" i="5"/>
  <c r="A992" i="5"/>
  <c r="A912" i="5"/>
  <c r="A929" i="5"/>
  <c r="A933" i="5"/>
  <c r="A974" i="5"/>
  <c r="A1029" i="5"/>
  <c r="A1089" i="5"/>
  <c r="A1092" i="5"/>
  <c r="A1422" i="5"/>
  <c r="A1180" i="5"/>
  <c r="A1361" i="5"/>
  <c r="A370" i="5"/>
  <c r="A656" i="5"/>
  <c r="A24" i="5"/>
  <c r="A62" i="5"/>
  <c r="A26" i="5"/>
  <c r="A1296" i="5"/>
  <c r="A402" i="5"/>
  <c r="A403" i="5"/>
  <c r="A36" i="5"/>
  <c r="A1346" i="5"/>
  <c r="A1379" i="5"/>
  <c r="A1115" i="5"/>
  <c r="A1159" i="5"/>
  <c r="A348" i="5"/>
  <c r="A462" i="5"/>
  <c r="A651" i="5"/>
  <c r="A131" i="5"/>
  <c r="A100" i="5"/>
  <c r="A113" i="5"/>
  <c r="A1323" i="5"/>
  <c r="A682" i="5"/>
  <c r="A9" i="5"/>
  <c r="A10" i="5"/>
  <c r="A204" i="5"/>
  <c r="A576" i="5"/>
  <c r="A11" i="5"/>
  <c r="A1219" i="5"/>
  <c r="A902" i="5"/>
  <c r="A812" i="5"/>
  <c r="A447" i="5"/>
  <c r="A1211" i="5"/>
  <c r="A1212" i="5"/>
  <c r="A500" i="5"/>
  <c r="A183" i="5"/>
  <c r="A12" i="5"/>
  <c r="A568" i="5"/>
  <c r="A672" i="5"/>
  <c r="A198" i="5"/>
  <c r="A1282" i="5"/>
  <c r="A1245" i="5"/>
  <c r="A496" i="5"/>
  <c r="A14" i="5"/>
  <c r="A799" i="5"/>
  <c r="A1105" i="5"/>
  <c r="A1152" i="5"/>
  <c r="A479" i="5"/>
  <c r="A15" i="5"/>
  <c r="A5" i="5"/>
  <c r="A1390" i="5"/>
  <c r="A17" i="5"/>
  <c r="A16" i="5"/>
  <c r="A18" i="5"/>
  <c r="A1423" i="5"/>
  <c r="A28" i="5"/>
  <c r="A31" i="5"/>
  <c r="A662" i="5"/>
  <c r="A35" i="5"/>
  <c r="A1181" i="5"/>
  <c r="A1362" i="5"/>
  <c r="A1297" i="5"/>
  <c r="A1380" i="5"/>
  <c r="A1116" i="5"/>
  <c r="A1160" i="5"/>
  <c r="A652" i="5"/>
  <c r="A1220" i="5"/>
  <c r="A1266" i="5"/>
  <c r="A92" i="5"/>
  <c r="A114" i="5"/>
  <c r="A19" i="5"/>
  <c r="A1324" i="5"/>
  <c r="A20" i="5"/>
  <c r="A683" i="5"/>
  <c r="A27" i="5"/>
  <c r="A788" i="5"/>
  <c r="A786" i="5"/>
  <c r="A21" i="5"/>
  <c r="A23" i="5"/>
  <c r="A253" i="5"/>
  <c r="A242" i="5"/>
  <c r="A351" i="5"/>
  <c r="A903" i="5"/>
  <c r="A7" i="5"/>
  <c r="A1213" i="5"/>
  <c r="A501" i="5"/>
  <c r="A184" i="5"/>
  <c r="A559" i="5"/>
  <c r="A558" i="5"/>
  <c r="A281" i="5"/>
  <c r="A547" i="5"/>
  <c r="A523" i="5"/>
  <c r="A545" i="5"/>
  <c r="A569" i="5"/>
  <c r="A199" i="5"/>
  <c r="A22" i="5"/>
  <c r="A690" i="5"/>
  <c r="A1246" i="5"/>
  <c r="A497" i="5"/>
  <c r="A801" i="5"/>
  <c r="A800" i="5"/>
  <c r="A1098" i="5"/>
  <c r="A1106" i="5"/>
  <c r="A1140" i="5"/>
  <c r="A1151" i="5"/>
  <c r="A1142" i="5"/>
  <c r="A37" i="5"/>
  <c r="A30" i="5"/>
  <c r="A25" i="5"/>
  <c r="A1401" i="5"/>
  <c r="A33" i="5"/>
  <c r="A32" i="5"/>
  <c r="A34" i="5"/>
  <c r="A207" i="5"/>
  <c r="A1424" i="5"/>
  <c r="A203" i="5"/>
  <c r="A202" i="5"/>
  <c r="A673" i="5"/>
  <c r="A60" i="5"/>
  <c r="A29" i="5"/>
  <c r="A1182" i="5"/>
  <c r="A1351" i="5"/>
  <c r="A1298" i="5"/>
  <c r="A1381" i="5"/>
  <c r="A1117" i="5"/>
  <c r="A1161" i="5"/>
  <c r="A653" i="5"/>
  <c r="A93" i="5"/>
  <c r="A107" i="5"/>
  <c r="A1325" i="5"/>
  <c r="A684" i="5"/>
  <c r="A1221" i="5"/>
  <c r="A185" i="5"/>
  <c r="A570" i="5"/>
  <c r="A200" i="5"/>
  <c r="A1267" i="5"/>
  <c r="A1247" i="5"/>
  <c r="A1107" i="5"/>
  <c r="A1402" i="5"/>
  <c r="A1425" i="5"/>
  <c r="A1190" i="5"/>
  <c r="A1183" i="5"/>
  <c r="A1352" i="5"/>
  <c r="A1299" i="5"/>
  <c r="A1382" i="5"/>
  <c r="A1118" i="5"/>
  <c r="A1162" i="5"/>
  <c r="A654" i="5"/>
  <c r="A94" i="5"/>
  <c r="A108" i="5"/>
  <c r="A1326" i="5"/>
  <c r="A685" i="5"/>
  <c r="A1222" i="5"/>
  <c r="A186" i="5"/>
  <c r="A571" i="5"/>
  <c r="A1268" i="5"/>
  <c r="A1248" i="5"/>
  <c r="A1108" i="5"/>
  <c r="A1403" i="5"/>
  <c r="A1426" i="5"/>
  <c r="A1191" i="5"/>
  <c r="A1184" i="5"/>
  <c r="A1353" i="5"/>
  <c r="A1300" i="5"/>
  <c r="A1383" i="5"/>
  <c r="A1119" i="5"/>
  <c r="A1163" i="5"/>
  <c r="A109" i="5"/>
  <c r="A1327" i="5"/>
  <c r="A686" i="5"/>
  <c r="A1223" i="5"/>
  <c r="A187" i="5"/>
  <c r="A1269" i="5"/>
  <c r="A1249" i="5"/>
  <c r="A1109" i="5"/>
  <c r="A1404" i="5"/>
  <c r="A1427" i="5"/>
  <c r="A1192" i="5"/>
  <c r="A1185" i="5"/>
  <c r="A1354" i="5"/>
  <c r="A1301" i="5"/>
  <c r="A1384" i="5"/>
  <c r="A1120" i="5"/>
  <c r="A1164" i="5"/>
  <c r="A110" i="5"/>
  <c r="A1328" i="5"/>
  <c r="A687" i="5"/>
  <c r="A1224" i="5"/>
  <c r="A188" i="5"/>
  <c r="A1270" i="5"/>
  <c r="A1250" i="5"/>
  <c r="A1110" i="5"/>
  <c r="A1405" i="5"/>
  <c r="A1428" i="5"/>
  <c r="A1193" i="5"/>
  <c r="A1186" i="5"/>
  <c r="A1355" i="5"/>
  <c r="A1302" i="5"/>
  <c r="A1385" i="5"/>
  <c r="A1121" i="5"/>
  <c r="A1165" i="5"/>
  <c r="A111" i="5"/>
  <c r="A1329" i="5"/>
  <c r="A688" i="5"/>
  <c r="A1225" i="5"/>
  <c r="A189" i="5"/>
  <c r="A1271" i="5"/>
  <c r="A1251" i="5"/>
  <c r="A1406" i="5"/>
  <c r="A1429" i="5"/>
  <c r="A1194" i="5"/>
  <c r="A1187" i="5"/>
  <c r="A1356" i="5"/>
  <c r="A1303" i="5"/>
  <c r="A1386" i="5"/>
  <c r="A1122" i="5"/>
  <c r="A1166" i="5"/>
  <c r="A1330" i="5"/>
  <c r="A689" i="5"/>
  <c r="A1226" i="5"/>
  <c r="A190" i="5"/>
  <c r="A1272" i="5"/>
  <c r="A1252" i="5"/>
  <c r="A1407" i="5"/>
  <c r="A1430" i="5"/>
  <c r="A1195" i="5"/>
  <c r="A1331" i="5"/>
  <c r="A1227" i="5"/>
  <c r="A191" i="5"/>
  <c r="A1283" i="5"/>
  <c r="A1253" i="5"/>
  <c r="A1408" i="5"/>
  <c r="A1431" i="5"/>
  <c r="A1188" i="5"/>
  <c r="A1357" i="5"/>
  <c r="A1304" i="5"/>
  <c r="A1387" i="5"/>
  <c r="A1123" i="5"/>
  <c r="A1167" i="5"/>
  <c r="A1196" i="5"/>
  <c r="A1332" i="5"/>
  <c r="A1228" i="5"/>
  <c r="A192" i="5"/>
  <c r="A1284" i="5"/>
  <c r="A1254" i="5"/>
  <c r="A1409" i="5"/>
  <c r="A1432" i="5"/>
  <c r="A1189" i="5"/>
  <c r="A1358" i="5"/>
  <c r="A1305" i="5"/>
  <c r="A1388" i="5"/>
  <c r="A1168" i="5"/>
  <c r="A1197" i="5"/>
  <c r="A1333" i="5"/>
  <c r="A1229" i="5"/>
  <c r="A1285" i="5"/>
  <c r="A1255" i="5"/>
  <c r="A1410" i="5"/>
  <c r="A1433" i="5"/>
  <c r="A1359" i="5"/>
  <c r="A1306" i="5"/>
  <c r="A1389" i="5"/>
  <c r="A1169" i="5"/>
  <c r="A1198" i="5"/>
  <c r="A1334" i="5"/>
  <c r="A1230" i="5"/>
  <c r="A1273" i="5"/>
  <c r="A1256" i="5"/>
  <c r="A1411" i="5"/>
  <c r="A1434" i="5"/>
  <c r="A1200" i="5"/>
  <c r="A765" i="5"/>
  <c r="D656" i="5" l="1"/>
</calcChain>
</file>

<file path=xl/sharedStrings.xml><?xml version="1.0" encoding="utf-8"?>
<sst xmlns="http://schemas.openxmlformats.org/spreadsheetml/2006/main" count="9631" uniqueCount="780">
  <si>
    <t>Amazon Marketplace</t>
  </si>
  <si>
    <t>Amazonprimebr</t>
  </si>
  <si>
    <t>Microsoft*Microsoft</t>
  </si>
  <si>
    <t>Mp *Melimais</t>
  </si>
  <si>
    <t>Amazon Prime Aluguel</t>
  </si>
  <si>
    <t>Dm*Helphbomaxcom</t>
  </si>
  <si>
    <t>WISE BRASIL PAGAMENTOS LTDA</t>
  </si>
  <si>
    <t>Ton Barbearia</t>
  </si>
  <si>
    <t>Antonelli Supermercado</t>
  </si>
  <si>
    <t>Microsoft</t>
  </si>
  <si>
    <t>The Waffle King</t>
  </si>
  <si>
    <t>Melimais</t>
  </si>
  <si>
    <t>Mix Vali Comercio</t>
  </si>
  <si>
    <t>Ronaldo Marion em Recu</t>
  </si>
  <si>
    <t>Bob's Indaiatuba</t>
  </si>
  <si>
    <t>Posto Jardim do Trevo</t>
  </si>
  <si>
    <t>Helphbomaxcom</t>
  </si>
  <si>
    <t>Amazon</t>
  </si>
  <si>
    <t>Gympass Gympassbr</t>
  </si>
  <si>
    <t>Dia Brasil Loja</t>
  </si>
  <si>
    <t>Microsoft*Store</t>
  </si>
  <si>
    <t>Google Mobills Labs</t>
  </si>
  <si>
    <t>Passarela do Belem</t>
  </si>
  <si>
    <t>Ricardolanches</t>
  </si>
  <si>
    <t>Sympla</t>
  </si>
  <si>
    <t>Padaria</t>
  </si>
  <si>
    <t>Antonio Luiz Ortolani</t>
  </si>
  <si>
    <t>Joia Comercio de Prod</t>
  </si>
  <si>
    <t>Postomontecarlo</t>
  </si>
  <si>
    <t>Neurofood Negocios</t>
  </si>
  <si>
    <t>Esquina Luzitana</t>
  </si>
  <si>
    <t>Rodosnack Castelo Lanc</t>
  </si>
  <si>
    <t>Carrefour</t>
  </si>
  <si>
    <t>Farmaconde</t>
  </si>
  <si>
    <t>Raia</t>
  </si>
  <si>
    <t>Totalpass</t>
  </si>
  <si>
    <t>Savegnago Supermercado</t>
  </si>
  <si>
    <t>2698raia</t>
  </si>
  <si>
    <t>Helpmaxcom</t>
  </si>
  <si>
    <t>Ana Patricia Costa Mac (4/6)</t>
  </si>
  <si>
    <t>Pg *Spotformatura (4/10)</t>
  </si>
  <si>
    <t>Htm*Asimovacademy (5/12)</t>
  </si>
  <si>
    <t>Nespresso (1/2)</t>
  </si>
  <si>
    <t>Vindi *Bkinddesign (1/4)</t>
  </si>
  <si>
    <t>Outlet (1/2)</t>
  </si>
  <si>
    <t>Estorno de Microsoft*Store</t>
  </si>
  <si>
    <t>Pag*Marvivendas</t>
  </si>
  <si>
    <t>Emporio Massaro</t>
  </si>
  <si>
    <t>Ifd*Lg Amorim Restaura</t>
  </si>
  <si>
    <t>Madero</t>
  </si>
  <si>
    <t>Amazon Prime Canais</t>
  </si>
  <si>
    <t>Savegnago</t>
  </si>
  <si>
    <t>Uber *Uber *Trip</t>
  </si>
  <si>
    <t>Carrefour 390 Crb</t>
  </si>
  <si>
    <t>Pag*Victormoraes</t>
  </si>
  <si>
    <t>Ribeirao Preto Av Inde</t>
  </si>
  <si>
    <t>Mercadolivre*Aftenori</t>
  </si>
  <si>
    <t>Dm*Helpmaxcom</t>
  </si>
  <si>
    <t>Ifd*Cupim do Paulim Ba</t>
  </si>
  <si>
    <t>Google Produtos Globo</t>
  </si>
  <si>
    <t>Ppro *Microsoft</t>
  </si>
  <si>
    <t>Big Jack Castelo</t>
  </si>
  <si>
    <t>Mc Donalds Cps</t>
  </si>
  <si>
    <t>Dm *Helpmaxcom</t>
  </si>
  <si>
    <t>Ana Patricia Costa Mac (5/6)</t>
  </si>
  <si>
    <t>Htm*Asimovacademy (6/12)</t>
  </si>
  <si>
    <t>Nespresso (2/2)</t>
  </si>
  <si>
    <t>Outlet (2/2)</t>
  </si>
  <si>
    <t>Pg *Spotformatura (5/10)</t>
  </si>
  <si>
    <t>Vindi *Bkinddesign (2/4)</t>
  </si>
  <si>
    <t>Ifd*Vpmj Hamburgueria</t>
  </si>
  <si>
    <t>Ifd*R.J. Comercio Alim</t>
  </si>
  <si>
    <t>Ifd*Ifood</t>
  </si>
  <si>
    <t>Uber Trip</t>
  </si>
  <si>
    <t>Doceru (USD Conversion)</t>
  </si>
  <si>
    <t>Conversion Fee (Doceru)</t>
  </si>
  <si>
    <t>Agit Refeicoes Rap</t>
  </si>
  <si>
    <t>Richard dos Santos</t>
  </si>
  <si>
    <t>Amazon Refund</t>
  </si>
  <si>
    <t>Ribeirao Quintino</t>
  </si>
  <si>
    <t>Lucaskinhas</t>
  </si>
  <si>
    <t>Raia2698</t>
  </si>
  <si>
    <t>Mp Melimais</t>
  </si>
  <si>
    <t>Doce e Festa</t>
  </si>
  <si>
    <t>Kalunga R Preto</t>
  </si>
  <si>
    <t>Google Youtube Videos</t>
  </si>
  <si>
    <t>Pag Patriciacardoso</t>
  </si>
  <si>
    <t>Sorfrio Comercio de Pr</t>
  </si>
  <si>
    <t>Grsa Subway Cam</t>
  </si>
  <si>
    <t>Ifd*Guilherme Mendes P</t>
  </si>
  <si>
    <t>Pag*Folhadespaulo</t>
  </si>
  <si>
    <t>Ifd*Alta Brasa Restaur</t>
  </si>
  <si>
    <t>Ifd*Ifood.Com Agencia</t>
  </si>
  <si>
    <t>Nespresso</t>
  </si>
  <si>
    <t>Ifd*Martinho Souza Pr</t>
  </si>
  <si>
    <t>Sorvete em Camadas</t>
  </si>
  <si>
    <t>Pag*Recantodacostela</t>
  </si>
  <si>
    <t>Cinemark Campinas</t>
  </si>
  <si>
    <t>Wellhub Gympass Br Gym</t>
  </si>
  <si>
    <t>Google One</t>
  </si>
  <si>
    <t>Google Globoplay Fute</t>
  </si>
  <si>
    <t>Lets Cookies</t>
  </si>
  <si>
    <t>Pag*Minimixsalgados</t>
  </si>
  <si>
    <t>Griletto Santa Ursula</t>
  </si>
  <si>
    <t>Pag*Pastelariarios</t>
  </si>
  <si>
    <t>Ifd*Jh Bar e Restauran</t>
  </si>
  <si>
    <t>Pg *Li Uvits Vitamin</t>
  </si>
  <si>
    <t>Lanchao Campinas</t>
  </si>
  <si>
    <t>Pastelariarios</t>
  </si>
  <si>
    <t>Auto Posto Copacas</t>
  </si>
  <si>
    <t>Ifd*Santo Me Bar e Res</t>
  </si>
  <si>
    <t>Casa de Bolos</t>
  </si>
  <si>
    <t>Google Bumble</t>
  </si>
  <si>
    <t>Fontao Arrue</t>
  </si>
  <si>
    <t>Marciana Fiuza Lima</t>
  </si>
  <si>
    <t>Zeferino</t>
  </si>
  <si>
    <t>Paulo Matos</t>
  </si>
  <si>
    <t>Papai Salim</t>
  </si>
  <si>
    <t>Ifd*Ifood Club</t>
  </si>
  <si>
    <t>Ifd*Maria Aparecida Fo</t>
  </si>
  <si>
    <t>Ifd*Agit Refeicoes Rap</t>
  </si>
  <si>
    <t>2024-10</t>
  </si>
  <si>
    <t>Pg *Ze Delivery Ze Del</t>
  </si>
  <si>
    <t>Uber Uber *Trip Help.U</t>
  </si>
  <si>
    <t>Ifd*Gusson Cookie e Ca</t>
  </si>
  <si>
    <t>Google Crunchyroll</t>
  </si>
  <si>
    <t>Ifd*Capitao Prime Hamb</t>
  </si>
  <si>
    <t>Folhadespaulo</t>
  </si>
  <si>
    <t>Ifood *Ifood</t>
  </si>
  <si>
    <t>Ifd*Drogaria Sao Paulo</t>
  </si>
  <si>
    <t>Caff Ar*Caffeine Army</t>
  </si>
  <si>
    <t>2024-11</t>
  </si>
  <si>
    <t xml:space="preserve">Amazon </t>
  </si>
  <si>
    <t xml:space="preserve">Amazon livros </t>
  </si>
  <si>
    <t xml:space="preserve">Amazon Marketplace </t>
  </si>
  <si>
    <t xml:space="preserve">Ana Patricia Costa Mac </t>
  </si>
  <si>
    <t xml:space="preserve"> 1/6</t>
  </si>
  <si>
    <t xml:space="preserve"> 2/6</t>
  </si>
  <si>
    <t xml:space="preserve"> 3/6</t>
  </si>
  <si>
    <t xml:space="preserve">Asa*Medsimple Comercio </t>
  </si>
  <si>
    <t xml:space="preserve">Asimovacademy </t>
  </si>
  <si>
    <t xml:space="preserve"> 3/12</t>
  </si>
  <si>
    <t xml:space="preserve"> 4/12</t>
  </si>
  <si>
    <t xml:space="preserve">Bkinddesign </t>
  </si>
  <si>
    <t xml:space="preserve">Blacktag </t>
  </si>
  <si>
    <t>Burger 1</t>
  </si>
  <si>
    <t xml:space="preserve">curso EBA </t>
  </si>
  <si>
    <t xml:space="preserve">formatura menta </t>
  </si>
  <si>
    <t xml:space="preserve">formatura realy </t>
  </si>
  <si>
    <t xml:space="preserve">Htm*Asimovacademy </t>
  </si>
  <si>
    <t xml:space="preserve"> 2/12</t>
  </si>
  <si>
    <t xml:space="preserve">Htm*e.B.A </t>
  </si>
  <si>
    <t xml:space="preserve">Insider Come*Insiderst </t>
  </si>
  <si>
    <t xml:space="preserve">Nespresso </t>
  </si>
  <si>
    <t xml:space="preserve">Pag*Brgsuplementos </t>
  </si>
  <si>
    <t xml:space="preserve">Pag*Steam </t>
  </si>
  <si>
    <t xml:space="preserve">Pb*Ativius </t>
  </si>
  <si>
    <t xml:space="preserve">Pg *Li Uvits Vitamin </t>
  </si>
  <si>
    <t xml:space="preserve">Pg *Spotformatura </t>
  </si>
  <si>
    <t xml:space="preserve"> 1/10</t>
  </si>
  <si>
    <t xml:space="preserve">Pg *Ton Matheus Rodr </t>
  </si>
  <si>
    <t xml:space="preserve">Pg *Varos Vboxvaros </t>
  </si>
  <si>
    <t xml:space="preserve">Sousa Ramos </t>
  </si>
  <si>
    <t xml:space="preserve">Spotformatura </t>
  </si>
  <si>
    <t xml:space="preserve"> 2/10</t>
  </si>
  <si>
    <t xml:space="preserve"> 3/10</t>
  </si>
  <si>
    <t xml:space="preserve">Tap Por*0007903386 </t>
  </si>
  <si>
    <t xml:space="preserve"> 6/8</t>
  </si>
  <si>
    <t xml:space="preserve"> 7/8</t>
  </si>
  <si>
    <t xml:space="preserve"> 8/8</t>
  </si>
  <si>
    <t xml:space="preserve">Terabyteshop </t>
  </si>
  <si>
    <t xml:space="preserve"> 11/12</t>
  </si>
  <si>
    <t xml:space="preserve"> 12/12</t>
  </si>
  <si>
    <t xml:space="preserve">Ton Matheus Rodr </t>
  </si>
  <si>
    <t xml:space="preserve">Vindi *Bkinddesign </t>
  </si>
  <si>
    <t xml:space="preserve">ZÃ© Delivery </t>
  </si>
  <si>
    <t xml:space="preserve">  1/10</t>
  </si>
  <si>
    <t xml:space="preserve">  1/12</t>
  </si>
  <si>
    <t xml:space="preserve">  1/2</t>
  </si>
  <si>
    <t xml:space="preserve">  1/3</t>
  </si>
  <si>
    <t xml:space="preserve">  1/4</t>
  </si>
  <si>
    <t xml:space="preserve">  1/5</t>
  </si>
  <si>
    <t xml:space="preserve">  10/10</t>
  </si>
  <si>
    <t xml:space="preserve">  10/12</t>
  </si>
  <si>
    <t xml:space="preserve">  11/12</t>
  </si>
  <si>
    <t xml:space="preserve">  12/12</t>
  </si>
  <si>
    <t xml:space="preserve">  2/10</t>
  </si>
  <si>
    <t xml:space="preserve">  2/12</t>
  </si>
  <si>
    <t xml:space="preserve">  2/2</t>
  </si>
  <si>
    <t xml:space="preserve">  2/3</t>
  </si>
  <si>
    <t xml:space="preserve">  2/4</t>
  </si>
  <si>
    <t xml:space="preserve">  2/5</t>
  </si>
  <si>
    <t xml:space="preserve">  3/10</t>
  </si>
  <si>
    <t xml:space="preserve">  3/12</t>
  </si>
  <si>
    <t xml:space="preserve">  3/3</t>
  </si>
  <si>
    <t xml:space="preserve">  3/4</t>
  </si>
  <si>
    <t xml:space="preserve">  3/8</t>
  </si>
  <si>
    <t xml:space="preserve">  4/10</t>
  </si>
  <si>
    <t xml:space="preserve">  4/12</t>
  </si>
  <si>
    <t xml:space="preserve">  4/4</t>
  </si>
  <si>
    <t xml:space="preserve">  4/8</t>
  </si>
  <si>
    <t xml:space="preserve">  5/8</t>
  </si>
  <si>
    <t xml:space="preserve">  6/10</t>
  </si>
  <si>
    <t xml:space="preserve">  6/6</t>
  </si>
  <si>
    <t xml:space="preserve">  6/8</t>
  </si>
  <si>
    <t xml:space="preserve">  7/10</t>
  </si>
  <si>
    <t xml:space="preserve">  7/12</t>
  </si>
  <si>
    <t xml:space="preserve">  7/8</t>
  </si>
  <si>
    <t xml:space="preserve">  8/10</t>
  </si>
  <si>
    <t xml:space="preserve">  8/12</t>
  </si>
  <si>
    <t xml:space="preserve">  8/8</t>
  </si>
  <si>
    <t xml:space="preserve">  9/10</t>
  </si>
  <si>
    <t xml:space="preserve">  9/12</t>
  </si>
  <si>
    <t xml:space="preserve">  4/6</t>
  </si>
  <si>
    <t xml:space="preserve">  5/6</t>
  </si>
  <si>
    <t>Prime</t>
  </si>
  <si>
    <t>Antonelli</t>
  </si>
  <si>
    <t>MedSimple</t>
  </si>
  <si>
    <t>Asimov</t>
  </si>
  <si>
    <t>Inter reps</t>
  </si>
  <si>
    <t>EBA</t>
  </si>
  <si>
    <t xml:space="preserve">Dia </t>
  </si>
  <si>
    <t>Max</t>
  </si>
  <si>
    <t>Formatura menta</t>
  </si>
  <si>
    <t>Formatura Realy</t>
  </si>
  <si>
    <t>Aluguel fime prime</t>
  </si>
  <si>
    <t>Aluguel canais Prime</t>
  </si>
  <si>
    <t>Formatura Bahicu</t>
  </si>
  <si>
    <t>Super café</t>
  </si>
  <si>
    <t>Globo Play</t>
  </si>
  <si>
    <t>Mobills</t>
  </si>
  <si>
    <t>Crunchyroll</t>
  </si>
  <si>
    <t xml:space="preserve">Bumble </t>
  </si>
  <si>
    <t>Aluguel filmes Youtube</t>
  </si>
  <si>
    <t>Well Pass</t>
  </si>
  <si>
    <t>Ifood</t>
  </si>
  <si>
    <t>Club Ifood</t>
  </si>
  <si>
    <t>Insider</t>
  </si>
  <si>
    <t>Melimas</t>
  </si>
  <si>
    <t>Game pass</t>
  </si>
  <si>
    <t>Neurofood</t>
  </si>
  <si>
    <t>Outlet Cambui</t>
  </si>
  <si>
    <t xml:space="preserve">Folha de são paulo </t>
  </si>
  <si>
    <t>Brg Suplementos</t>
  </si>
  <si>
    <t>Steam</t>
  </si>
  <si>
    <t>Cinemark</t>
  </si>
  <si>
    <t xml:space="preserve">Emporio Massaro </t>
  </si>
  <si>
    <t>Farmacia</t>
  </si>
  <si>
    <t>Restaurantes</t>
  </si>
  <si>
    <t>Porcarias</t>
  </si>
  <si>
    <t>Kalunga</t>
  </si>
  <si>
    <t>Eletronicos</t>
  </si>
  <si>
    <t>Joia</t>
  </si>
  <si>
    <t>Uvits</t>
  </si>
  <si>
    <t>Nutricionista</t>
  </si>
  <si>
    <t>Varos</t>
  </si>
  <si>
    <t>Tap passagem arérea</t>
  </si>
  <si>
    <t>Uber</t>
  </si>
  <si>
    <t>Wise</t>
  </si>
  <si>
    <t>Barbearea Bruno</t>
  </si>
  <si>
    <t>Ze delivery</t>
  </si>
  <si>
    <t>Gasolina</t>
  </si>
  <si>
    <t>Outros</t>
  </si>
  <si>
    <t>1/4</t>
  </si>
  <si>
    <t>2/4</t>
  </si>
  <si>
    <t>Açougue Paulo Matos</t>
  </si>
  <si>
    <t>Terabyteshop</t>
  </si>
  <si>
    <t xml:space="preserve">Sergel </t>
  </si>
  <si>
    <t>Coisas de casa</t>
  </si>
  <si>
    <t>outros</t>
  </si>
  <si>
    <t>Google Ellation</t>
  </si>
  <si>
    <t>Estorno de 'Amazon Prime Canais'</t>
  </si>
  <si>
    <t>Dl*Google Google</t>
  </si>
  <si>
    <t>Uber* Trip</t>
  </si>
  <si>
    <t>2024-12</t>
  </si>
  <si>
    <t>3/12</t>
  </si>
  <si>
    <t>5/10</t>
  </si>
  <si>
    <t>2/3</t>
  </si>
  <si>
    <t>3/5</t>
  </si>
  <si>
    <t>2/2</t>
  </si>
  <si>
    <t>3/3</t>
  </si>
  <si>
    <t>5/12</t>
  </si>
  <si>
    <t>2/10</t>
  </si>
  <si>
    <t>1/12</t>
  </si>
  <si>
    <t>1/8</t>
  </si>
  <si>
    <t>2/8</t>
  </si>
  <si>
    <t>6/12</t>
  </si>
  <si>
    <t>1/2</t>
  </si>
  <si>
    <t>4/10</t>
  </si>
  <si>
    <t>Pag*Steam</t>
  </si>
  <si>
    <t>Pg *Ton Matheus Rodr</t>
  </si>
  <si>
    <t>IOF de 'Openai *Chatgpt Subscr'</t>
  </si>
  <si>
    <t>Openai *Chatgpt Subscr</t>
  </si>
  <si>
    <t>Ifd*N R de Oliveira Re</t>
  </si>
  <si>
    <t>Microsoft*Subscription</t>
  </si>
  <si>
    <t>Ifd*A. L. Mazza Lancho</t>
  </si>
  <si>
    <t>Ifd*Wesley Fabiano Bat</t>
  </si>
  <si>
    <t>Filial24ribeirao</t>
  </si>
  <si>
    <t>Lindt Sprungli Brazil</t>
  </si>
  <si>
    <t>Ifd*Falaguasta Pizza A</t>
  </si>
  <si>
    <t>Mercadolivre*Falcomco</t>
  </si>
  <si>
    <t>Dm *Nintendo</t>
  </si>
  <si>
    <t xml:space="preserve">Hopi Hari </t>
  </si>
  <si>
    <t>6/10</t>
  </si>
  <si>
    <t>4/5</t>
  </si>
  <si>
    <t>4/12</t>
  </si>
  <si>
    <t>2/12</t>
  </si>
  <si>
    <t>3/10</t>
  </si>
  <si>
    <t>1/3</t>
  </si>
  <si>
    <t>Nitendo Shop</t>
  </si>
  <si>
    <t>Chat Gpt</t>
  </si>
  <si>
    <t>Lindt</t>
  </si>
  <si>
    <t>Mercadolivre*Ativius</t>
  </si>
  <si>
    <t>Ativius</t>
  </si>
  <si>
    <t>2025-02</t>
  </si>
  <si>
    <t>Ec*Mercadopago</t>
  </si>
  <si>
    <t>Dm*Temu</t>
  </si>
  <si>
    <t>Temu</t>
  </si>
  <si>
    <t>Mp*Growthsupplements</t>
  </si>
  <si>
    <t>Growth</t>
  </si>
  <si>
    <t>Total Pass</t>
  </si>
  <si>
    <t>Renovias</t>
  </si>
  <si>
    <t>Renovias Fpay</t>
  </si>
  <si>
    <t>Ano Novo Praia</t>
  </si>
  <si>
    <t>5/5</t>
  </si>
  <si>
    <t>7/10</t>
  </si>
  <si>
    <t>Htm*Assinatura Asimove</t>
  </si>
  <si>
    <t>Pg*Varos Vboxvaros</t>
  </si>
  <si>
    <t>7/12</t>
  </si>
  <si>
    <t>8/2</t>
  </si>
  <si>
    <t>8/10</t>
  </si>
  <si>
    <t>9/10</t>
  </si>
  <si>
    <t>9/12</t>
  </si>
  <si>
    <t>10/12</t>
  </si>
  <si>
    <t>10/10</t>
  </si>
  <si>
    <t>8/12</t>
  </si>
  <si>
    <t>11/12</t>
  </si>
  <si>
    <t>12/12</t>
  </si>
  <si>
    <t>2025-10</t>
  </si>
  <si>
    <t>2025-11</t>
  </si>
  <si>
    <t>2025-12</t>
  </si>
  <si>
    <t>2026-01</t>
  </si>
  <si>
    <t>S</t>
  </si>
  <si>
    <t>N</t>
  </si>
  <si>
    <t>Nubank</t>
  </si>
  <si>
    <t>Inter</t>
  </si>
  <si>
    <t>Viagem para praia</t>
  </si>
  <si>
    <t xml:space="preserve">Paloma e Gordinho </t>
  </si>
  <si>
    <t xml:space="preserve"> 1 A</t>
  </si>
  <si>
    <t xml:space="preserve"> 21679693rodrigode</t>
  </si>
  <si>
    <t xml:space="preserve"> 3840 Grsa Bobs Mezani</t>
  </si>
  <si>
    <t xml:space="preserve"> 53.641.079 THIAGO CALONGA MARION </t>
  </si>
  <si>
    <t xml:space="preserve">Salário </t>
  </si>
  <si>
    <t xml:space="preserve"> A Baronesa</t>
  </si>
  <si>
    <t xml:space="preserve"> A4 Studio</t>
  </si>
  <si>
    <t>A4</t>
  </si>
  <si>
    <t xml:space="preserve">Academia visão </t>
  </si>
  <si>
    <t xml:space="preserve"> Alana Fernandes Lanch</t>
  </si>
  <si>
    <t xml:space="preserve"> Albitec</t>
  </si>
  <si>
    <t xml:space="preserve"> Amanda Aleixo de Britto </t>
  </si>
  <si>
    <t xml:space="preserve"> AMANDA ALEIXO DE BRITTO </t>
  </si>
  <si>
    <t xml:space="preserve"> AMERICANAS </t>
  </si>
  <si>
    <t xml:space="preserve"> Antonelli Supermercado</t>
  </si>
  <si>
    <t xml:space="preserve"> Atacadao 663 As</t>
  </si>
  <si>
    <t xml:space="preserve"> Auto Posto Copacas</t>
  </si>
  <si>
    <t xml:space="preserve"> Auto Posto Masiero</t>
  </si>
  <si>
    <t xml:space="preserve"> Bacio Di Latte</t>
  </si>
  <si>
    <t xml:space="preserve"> Boteco Vila Mada</t>
  </si>
  <si>
    <t xml:space="preserve"> Budis Ramos Comercio de Bolos Ltda </t>
  </si>
  <si>
    <t xml:space="preserve"> Cafeteria</t>
  </si>
  <si>
    <t xml:space="preserve"> CAMILLA FERNANDES MACEDO </t>
  </si>
  <si>
    <t xml:space="preserve"> Cantina Filo Usp</t>
  </si>
  <si>
    <t xml:space="preserve"> Carlosrafael</t>
  </si>
  <si>
    <t xml:space="preserve"> CAROLINA GASPAR CAPELLO </t>
  </si>
  <si>
    <t xml:space="preserve"> Carrefour 390 Crb</t>
  </si>
  <si>
    <t xml:space="preserve"> Carrefour Rps</t>
  </si>
  <si>
    <t xml:space="preserve"> Carretinha do Chopp</t>
  </si>
  <si>
    <t xml:space="preserve"> CELSO FABIANO CISOTTO FREITAS </t>
  </si>
  <si>
    <t xml:space="preserve"> Cinemark Campinas</t>
  </si>
  <si>
    <t xml:space="preserve"> Convivio Bar e Petisc</t>
  </si>
  <si>
    <t>Convivio Fea</t>
  </si>
  <si>
    <t xml:space="preserve"> Convivio Bar e Petisca</t>
  </si>
  <si>
    <t xml:space="preserve"> Copa Gaz</t>
  </si>
  <si>
    <t xml:space="preserve"> d.local </t>
  </si>
  <si>
    <t xml:space="preserve"> Daiso</t>
  </si>
  <si>
    <t xml:space="preserve"> DE PAULA  MENEZES CASA LOTERICA LTDA </t>
  </si>
  <si>
    <t xml:space="preserve"> Dia Brasil Loja</t>
  </si>
  <si>
    <t>Dia</t>
  </si>
  <si>
    <t xml:space="preserve"> Diego Bressan Vile </t>
  </si>
  <si>
    <t>Carona</t>
  </si>
  <si>
    <t xml:space="preserve"> Doce e Festa</t>
  </si>
  <si>
    <t>Doce festa</t>
  </si>
  <si>
    <t xml:space="preserve"> Drogaria Sao Paulo</t>
  </si>
  <si>
    <t xml:space="preserve"> Echope</t>
  </si>
  <si>
    <t xml:space="preserve"> Edilson Lima Santos L</t>
  </si>
  <si>
    <t>Edilson Salgados</t>
  </si>
  <si>
    <t xml:space="preserve"> Edilson Salgados</t>
  </si>
  <si>
    <t xml:space="preserve"> Elisabete Aparecida C</t>
  </si>
  <si>
    <t xml:space="preserve"> Emporio Massaro</t>
  </si>
  <si>
    <t xml:space="preserve"> Emporiobaguetede</t>
  </si>
  <si>
    <t xml:space="preserve"> Filipe Lourencao Simonetti </t>
  </si>
  <si>
    <t xml:space="preserve">Hopi Hari Com Visão </t>
  </si>
  <si>
    <t xml:space="preserve"> Fiorin</t>
  </si>
  <si>
    <t xml:space="preserve"> Fontao Arrue</t>
  </si>
  <si>
    <t xml:space="preserve"> GABRIEL APARECIDO CORDEIRO </t>
  </si>
  <si>
    <t xml:space="preserve"> Gabriel Aparecido Cordeiro </t>
  </si>
  <si>
    <t xml:space="preserve"> GABRIEL DE MOURA CARREIRA </t>
  </si>
  <si>
    <t>Divida Piloto</t>
  </si>
  <si>
    <t xml:space="preserve"> Gabriel de Moura Carreira </t>
  </si>
  <si>
    <t xml:space="preserve"> Gabriel Disaro da Silva </t>
  </si>
  <si>
    <t>Varos Disa</t>
  </si>
  <si>
    <t xml:space="preserve"> Gauchos Burguer</t>
  </si>
  <si>
    <t xml:space="preserve"> Gelato Di Brotas</t>
  </si>
  <si>
    <t xml:space="preserve"> Goya Ribeirao</t>
  </si>
  <si>
    <t xml:space="preserve"> Grupovdcb</t>
  </si>
  <si>
    <t xml:space="preserve"> Guilherme Ramalho de S</t>
  </si>
  <si>
    <t xml:space="preserve"> Gusson Cookie e Cafe</t>
  </si>
  <si>
    <t xml:space="preserve"> iFood</t>
  </si>
  <si>
    <t xml:space="preserve"> Iguatemi Ribeirao Pret</t>
  </si>
  <si>
    <t xml:space="preserve"> INFOPAGO </t>
  </si>
  <si>
    <t xml:space="preserve"> Isabela de Oliveira Bertone </t>
  </si>
  <si>
    <t xml:space="preserve"> JHONAS VINICIUS OLIVEIRA CAMILI </t>
  </si>
  <si>
    <t>Churasco Velhos Sparta</t>
  </si>
  <si>
    <t xml:space="preserve"> Jhonas Vinicius Oliveira Camili </t>
  </si>
  <si>
    <t xml:space="preserve"> JOAO PEDRO CALONGA MARION </t>
  </si>
  <si>
    <t xml:space="preserve"> Joao Pedro Calonga Marion </t>
  </si>
  <si>
    <t xml:space="preserve"> JULIA BARDIN FRANCHI </t>
  </si>
  <si>
    <t xml:space="preserve"> Julia Bardin Franchi </t>
  </si>
  <si>
    <t xml:space="preserve"> Kalunga R Preto</t>
  </si>
  <si>
    <t xml:space="preserve"> KALUNGA SA </t>
  </si>
  <si>
    <t xml:space="preserve"> KNRI11</t>
  </si>
  <si>
    <t xml:space="preserve">Investimento </t>
  </si>
  <si>
    <t xml:space="preserve"> LaÃ­s Baptista Silva Ferraz </t>
  </si>
  <si>
    <t>Jantar com amigos</t>
  </si>
  <si>
    <t xml:space="preserve"> Laborat Confiance</t>
  </si>
  <si>
    <t>Exames</t>
  </si>
  <si>
    <t xml:space="preserve"> Laguna Auto Posto</t>
  </si>
  <si>
    <t>Padaria do posto</t>
  </si>
  <si>
    <t xml:space="preserve"> LAIS BAPTISTA SILVA FERRAZ </t>
  </si>
  <si>
    <t xml:space="preserve"> Lg Parafusos</t>
  </si>
  <si>
    <t>Ferragens</t>
  </si>
  <si>
    <t xml:space="preserve"> Lifebox</t>
  </si>
  <si>
    <t xml:space="preserve"> Lindt Sprungli Brazil</t>
  </si>
  <si>
    <t xml:space="preserve"> LOJA INTEGRADA TECNOLOGIA PARA SOFTWARES SA </t>
  </si>
  <si>
    <t xml:space="preserve"> Lojas Americanas</t>
  </si>
  <si>
    <t>Americanas</t>
  </si>
  <si>
    <t xml:space="preserve"> Lorenzo Rodrigues CaparrÃ³s </t>
  </si>
  <si>
    <t xml:space="preserve"> LuÃ­sa Stefano Santos </t>
  </si>
  <si>
    <t>Alugel da casa</t>
  </si>
  <si>
    <t>Ano novo Praia</t>
  </si>
  <si>
    <t xml:space="preserve"> Lucas Quersi </t>
  </si>
  <si>
    <t xml:space="preserve"> Lucaskinhas</t>
  </si>
  <si>
    <t xml:space="preserve"> Luiz Felipe De Figueiredo Ferreira </t>
  </si>
  <si>
    <t xml:space="preserve"> Marciana Fiuza Lima</t>
  </si>
  <si>
    <t xml:space="preserve"> Marco Borges Papp </t>
  </si>
  <si>
    <t xml:space="preserve"> MARIA CLARA SUELI DE OLIVEIRA </t>
  </si>
  <si>
    <t xml:space="preserve"> MARIA EDUARDA SOARES NUCCI </t>
  </si>
  <si>
    <t xml:space="preserve"> Mc Donald S</t>
  </si>
  <si>
    <t>MC Donalds</t>
  </si>
  <si>
    <t xml:space="preserve"> Mc Donalds</t>
  </si>
  <si>
    <t xml:space="preserve"> Mc Donalds Ccb</t>
  </si>
  <si>
    <t xml:space="preserve"> Mercado Anjuvi</t>
  </si>
  <si>
    <t>Anjuvi</t>
  </si>
  <si>
    <t xml:space="preserve"> Mercado e Distribuidor</t>
  </si>
  <si>
    <t xml:space="preserve"> Mercado Rangel</t>
  </si>
  <si>
    <t xml:space="preserve"> Mereu' S Ferramentas</t>
  </si>
  <si>
    <t xml:space="preserve"> Mini Mix</t>
  </si>
  <si>
    <t>Mini Mix</t>
  </si>
  <si>
    <t xml:space="preserve"> Mix Vali Comercio de</t>
  </si>
  <si>
    <t xml:space="preserve"> Mp *Cleuzacarfe</t>
  </si>
  <si>
    <t xml:space="preserve"> Mp *Deliciasdadom</t>
  </si>
  <si>
    <t xml:space="preserve"> Mp *Franciskim</t>
  </si>
  <si>
    <t xml:space="preserve"> Mp *Molinasorvete</t>
  </si>
  <si>
    <t xml:space="preserve"> MSFT34</t>
  </si>
  <si>
    <t xml:space="preserve"> Murilobachegada</t>
  </si>
  <si>
    <t xml:space="preserve"> Nadia Gabriela Milaneze </t>
  </si>
  <si>
    <t xml:space="preserve"> Natalia alari Moura de Souza </t>
  </si>
  <si>
    <t xml:space="preserve"> NEUROFOOD NEGOCIOS DIGITAIS LTDA </t>
  </si>
  <si>
    <t xml:space="preserve"> NICOLLE ARAUJO DOS SANTOS </t>
  </si>
  <si>
    <t xml:space="preserve"> Nicolle Santos </t>
  </si>
  <si>
    <t xml:space="preserve"> Padaria e Confeitaria</t>
  </si>
  <si>
    <t xml:space="preserve">Padaria </t>
  </si>
  <si>
    <t xml:space="preserve"> Padaria Gottardo</t>
  </si>
  <si>
    <t>Padaria Gottardo</t>
  </si>
  <si>
    <t xml:space="preserve"> Pag*Adrimelsorveteria</t>
  </si>
  <si>
    <t xml:space="preserve"> Pag*Agataderezende</t>
  </si>
  <si>
    <t xml:space="preserve"> Pag*Guaco</t>
  </si>
  <si>
    <t>Guaco</t>
  </si>
  <si>
    <t xml:space="preserve"> Pag*Ka2rpeventos</t>
  </si>
  <si>
    <t xml:space="preserve"> Pag*Lordspub</t>
  </si>
  <si>
    <t xml:space="preserve"> Pag*Pastelariarios</t>
  </si>
  <si>
    <t>Pastelaria Rios</t>
  </si>
  <si>
    <t xml:space="preserve"> Pag*Postozerrenner</t>
  </si>
  <si>
    <t xml:space="preserve"> Pag*Victormoraes</t>
  </si>
  <si>
    <t xml:space="preserve"> Panificadora Berlim</t>
  </si>
  <si>
    <t>Padaria Berlim</t>
  </si>
  <si>
    <t xml:space="preserve"> Pastelariarios</t>
  </si>
  <si>
    <t xml:space="preserve"> Paygo*Metropoly Bar</t>
  </si>
  <si>
    <t>Metropoly Bar</t>
  </si>
  <si>
    <t xml:space="preserve"> Pdv*Sup Treixedo</t>
  </si>
  <si>
    <t xml:space="preserve"> Pegorari Eletricidade</t>
  </si>
  <si>
    <t xml:space="preserve"> Pg *Ton Maria Ponzani</t>
  </si>
  <si>
    <t xml:space="preserve"> PHELIPE BRITO DOS SANTOS </t>
  </si>
  <si>
    <t xml:space="preserve"> Posto Galeria Jaguariu</t>
  </si>
  <si>
    <t>Posto Galeria</t>
  </si>
  <si>
    <t xml:space="preserve"> Ppr Auto Posto</t>
  </si>
  <si>
    <t xml:space="preserve"> PRINCIPIAPAY EDUCACAO FUNDO DE INVESTIMENTO EM DIREITOS CREDITORIOS </t>
  </si>
  <si>
    <t>DNC Emprestimo</t>
  </si>
  <si>
    <t xml:space="preserve"> PRINCIPIAPAY EDUCACAO TECNOLOGIA E SERVICOS LTDA</t>
  </si>
  <si>
    <t xml:space="preserve"> Raia</t>
  </si>
  <si>
    <t>Drogaria Raia</t>
  </si>
  <si>
    <t xml:space="preserve"> Raia2698</t>
  </si>
  <si>
    <t xml:space="preserve"> Raul Pozzi Hebfner  </t>
  </si>
  <si>
    <t xml:space="preserve"> RECEITA FEDERAL </t>
  </si>
  <si>
    <t>DAS MEI</t>
  </si>
  <si>
    <t xml:space="preserve"> Rei dos Cadeados</t>
  </si>
  <si>
    <t xml:space="preserve"> Renata de Andrade Schroeder </t>
  </si>
  <si>
    <t>Psicologa</t>
  </si>
  <si>
    <t xml:space="preserve"> RENATA DE ANDRADE SCHROEDER </t>
  </si>
  <si>
    <t xml:space="preserve"> Rest Dona Neuza e Dona</t>
  </si>
  <si>
    <t>Restaurante dona Neuza</t>
  </si>
  <si>
    <t xml:space="preserve"> Restaurante Estancia R</t>
  </si>
  <si>
    <t>Restaurante Estancia Caipira</t>
  </si>
  <si>
    <t xml:space="preserve"> Rgcapas</t>
  </si>
  <si>
    <t xml:space="preserve"> Ribeirao</t>
  </si>
  <si>
    <t xml:space="preserve"> Ribeirao Preto Av Inde</t>
  </si>
  <si>
    <t xml:space="preserve"> Ricardolanches2</t>
  </si>
  <si>
    <t>Restaurante Ricardo Lanches</t>
  </si>
  <si>
    <t xml:space="preserve"> Rogerio Fernando da Costa </t>
  </si>
  <si>
    <t xml:space="preserve"> Ronaldo Doniseti Poli</t>
  </si>
  <si>
    <t xml:space="preserve"> Ronaldo Marion </t>
  </si>
  <si>
    <t>Pix Pais</t>
  </si>
  <si>
    <t xml:space="preserve"> Ronaldodoniseti</t>
  </si>
  <si>
    <t xml:space="preserve"> S A Pires Sorvetes</t>
  </si>
  <si>
    <t xml:space="preserve"> S V Comercio</t>
  </si>
  <si>
    <t xml:space="preserve"> Safepag Pagamentos S.a                             </t>
  </si>
  <si>
    <t xml:space="preserve"> Salgadinho Alzira</t>
  </si>
  <si>
    <t xml:space="preserve"> Savegnago Supermercado</t>
  </si>
  <si>
    <t xml:space="preserve"> SECRETARIA DA RECEITA FEDERAL DO BRASIL </t>
  </si>
  <si>
    <t xml:space="preserve"> SERRA AZUL WATER PARK SA </t>
  </si>
  <si>
    <t xml:space="preserve">Welt wild </t>
  </si>
  <si>
    <t xml:space="preserve"> SHPP BRASIL INSTITUICAO DE PAG </t>
  </si>
  <si>
    <t xml:space="preserve"> Spoleto</t>
  </si>
  <si>
    <t>Restaurante Spoleto</t>
  </si>
  <si>
    <t xml:space="preserve"> Stockyards Angus Sandw</t>
  </si>
  <si>
    <t>Restaurante Stockyards Angus Sandw</t>
  </si>
  <si>
    <t xml:space="preserve"> Superatacado Ribeirao</t>
  </si>
  <si>
    <t>Supermecado Atacadão</t>
  </si>
  <si>
    <t xml:space="preserve"> Taco Bell</t>
  </si>
  <si>
    <t>Restaurante Taco Bell</t>
  </si>
  <si>
    <t xml:space="preserve"> TENNISPARK SERVICOS DE ORGANIZACAO FESTA</t>
  </si>
  <si>
    <t>Formatura</t>
  </si>
  <si>
    <t xml:space="preserve"> Tesouro Direto</t>
  </si>
  <si>
    <t xml:space="preserve"> Tesouro Selic 2027</t>
  </si>
  <si>
    <t xml:space="preserve"> THIAGO CALONGA MARION </t>
  </si>
  <si>
    <t xml:space="preserve"> Thiago Calonga Marion </t>
  </si>
  <si>
    <t xml:space="preserve"> Thiago de Lorena Fabio 29527676886 </t>
  </si>
  <si>
    <t>Professor de Ingles</t>
  </si>
  <si>
    <t xml:space="preserve"> Tib </t>
  </si>
  <si>
    <t xml:space="preserve"> Una Gastronomia</t>
  </si>
  <si>
    <t>Restaurante Uma</t>
  </si>
  <si>
    <t xml:space="preserve"> Valor adicionado para Pix no CrÃ©dito</t>
  </si>
  <si>
    <t xml:space="preserve"> Vanessapaula</t>
  </si>
  <si>
    <t xml:space="preserve"> VIACAO COMETA S A </t>
  </si>
  <si>
    <t xml:space="preserve"> Victormoraes</t>
  </si>
  <si>
    <t xml:space="preserve"> Vila Mada</t>
  </si>
  <si>
    <t xml:space="preserve"> Vinicius Luis Parisi </t>
  </si>
  <si>
    <t>Churrasco dos pais</t>
  </si>
  <si>
    <t xml:space="preserve"> Wet N Wild Sao Paulo</t>
  </si>
  <si>
    <t xml:space="preserve"> WISE BRASIL PAGAMENTOS LTDA </t>
  </si>
  <si>
    <t xml:space="preserve"> World Burguer Brotas</t>
  </si>
  <si>
    <t xml:space="preserve">Restaurante World Burguer </t>
  </si>
  <si>
    <t xml:space="preserve"> Yasmim Catharine da Silva Melo </t>
  </si>
  <si>
    <t xml:space="preserve"> ZÃ© Delivery</t>
  </si>
  <si>
    <t xml:space="preserve"> Zeferino</t>
  </si>
  <si>
    <t xml:space="preserve"> Zero Grau</t>
  </si>
  <si>
    <t>Investimento</t>
  </si>
  <si>
    <t>transferencia santander</t>
  </si>
  <si>
    <t>Grana Passagem Onibus</t>
  </si>
  <si>
    <t xml:space="preserve">Padaria Seval </t>
  </si>
  <si>
    <t xml:space="preserve">Salgado </t>
  </si>
  <si>
    <t>Viagem Brotas</t>
  </si>
  <si>
    <t>Bacio di latte</t>
  </si>
  <si>
    <t>Daiso</t>
  </si>
  <si>
    <t>Echope</t>
  </si>
  <si>
    <t>Salgados</t>
  </si>
  <si>
    <t>Restaurante Gauchos</t>
  </si>
  <si>
    <t>Gelato di Brotas</t>
  </si>
  <si>
    <t>Goya</t>
  </si>
  <si>
    <t>Mr Cookie</t>
  </si>
  <si>
    <t xml:space="preserve">Salgado Rodoviaria </t>
  </si>
  <si>
    <t>Pinpinela</t>
  </si>
  <si>
    <t>Evento Rep</t>
  </si>
  <si>
    <t>Sorveteria</t>
  </si>
  <si>
    <t>Capa de celular</t>
  </si>
  <si>
    <t>Carreto</t>
  </si>
  <si>
    <t>Lojas G</t>
  </si>
  <si>
    <t>Alzira</t>
  </si>
  <si>
    <t>Zero Grau</t>
  </si>
  <si>
    <t>Espaço Sabores</t>
  </si>
  <si>
    <t>Restaurante BOBs</t>
  </si>
  <si>
    <t>Vila Mada</t>
  </si>
  <si>
    <t xml:space="preserve">Ingresso Caramelo </t>
  </si>
  <si>
    <t>CarnaDoze</t>
  </si>
  <si>
    <t>Churras Ex</t>
  </si>
  <si>
    <t>Aluguel</t>
  </si>
  <si>
    <t>Outras Transferencia</t>
  </si>
  <si>
    <t>Dinheiro Pais</t>
  </si>
  <si>
    <t>Presente vo</t>
  </si>
  <si>
    <t>Presente mae</t>
  </si>
  <si>
    <t>Joao pedro</t>
  </si>
  <si>
    <t>Role USP</t>
  </si>
  <si>
    <t xml:space="preserve">Compras sem conhecimento </t>
  </si>
  <si>
    <t>Thiago Calonga Marion</t>
  </si>
  <si>
    <t>Pagamento João</t>
  </si>
  <si>
    <t>Formatura faisca</t>
  </si>
  <si>
    <t>Gasolina Bonder</t>
  </si>
  <si>
    <t>Luisa Stefano</t>
  </si>
  <si>
    <t>connvite formatura cega</t>
  </si>
  <si>
    <t>Grana Pais</t>
  </si>
  <si>
    <t>Gabriel da silva disaro</t>
  </si>
  <si>
    <t>Saque</t>
  </si>
  <si>
    <t>Uber - rodoviaria ap leticia</t>
  </si>
  <si>
    <t>Shampoo leticia</t>
  </si>
  <si>
    <t>Final de semana com a letcia 17/01</t>
  </si>
  <si>
    <t>Panificadora Sabor Min</t>
  </si>
  <si>
    <t>Padaria com leticia</t>
  </si>
  <si>
    <t xml:space="preserve">Pg*Ze Delivery </t>
  </si>
  <si>
    <t>Uber - ap leticia rodoviaria</t>
  </si>
  <si>
    <t>Bardadebora</t>
  </si>
  <si>
    <t>Bar pos treino</t>
  </si>
  <si>
    <t>Pegorari Eletricidade</t>
  </si>
  <si>
    <t>Peças ar</t>
  </si>
  <si>
    <t>Assai Atacadista</t>
  </si>
  <si>
    <t>Gabriela Silva Sobral Correia</t>
  </si>
  <si>
    <t xml:space="preserve">João Rock </t>
  </si>
  <si>
    <t>Letcia Salvador Justi</t>
  </si>
  <si>
    <t>Inda para ribeirão</t>
  </si>
  <si>
    <t>Barbearia Heros</t>
  </si>
  <si>
    <t>PPR auto posto</t>
  </si>
  <si>
    <t>Gasolina Brotas</t>
  </si>
  <si>
    <t>Drogaria São Paulo</t>
  </si>
  <si>
    <t>month</t>
  </si>
  <si>
    <t>cash_date</t>
  </si>
  <si>
    <t>value</t>
  </si>
  <si>
    <t>transation_date</t>
  </si>
  <si>
    <t>invoice</t>
  </si>
  <si>
    <t xml:space="preserve">bank_description </t>
  </si>
  <si>
    <t>description</t>
  </si>
  <si>
    <t>instalmente</t>
  </si>
  <si>
    <t>frequency</t>
  </si>
  <si>
    <t>acount</t>
  </si>
  <si>
    <t>tag</t>
  </si>
  <si>
    <t>recorded</t>
  </si>
  <si>
    <t>Auto posto santacruz</t>
  </si>
  <si>
    <t>Gasolina limeira</t>
  </si>
  <si>
    <t>Final de semana pedido de namoro</t>
  </si>
  <si>
    <t>Mina Café II</t>
  </si>
  <si>
    <t>Meria gasolina santa cruz</t>
  </si>
  <si>
    <t>Bassani presentes</t>
  </si>
  <si>
    <t>Presente leticia</t>
  </si>
  <si>
    <t>aluguel de filme</t>
  </si>
  <si>
    <t>2025-03</t>
  </si>
  <si>
    <t>2025-01</t>
  </si>
  <si>
    <t>2025-04</t>
  </si>
  <si>
    <t>2025-05</t>
  </si>
  <si>
    <t>2025-06</t>
  </si>
  <si>
    <t>2025-07</t>
  </si>
  <si>
    <t>2025-08</t>
  </si>
  <si>
    <t>2025-09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</si>
  <si>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</si>
  <si>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</si>
  <si>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</si>
  <si>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</si>
  <si>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</si>
  <si>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</si>
  <si>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</si>
  <si>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</si>
  <si>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</si>
  <si>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Juros check especial</t>
  </si>
  <si>
    <t>Formatura cega</t>
  </si>
  <si>
    <t>Rogeriomurakami</t>
  </si>
  <si>
    <t>Café da mannha com menta e leticia</t>
  </si>
  <si>
    <t xml:space="preserve">Auto posto copa </t>
  </si>
  <si>
    <t>PG*Ze delivery</t>
  </si>
  <si>
    <t xml:space="preserve">Uber </t>
  </si>
  <si>
    <t>Mp*Molinasorvete</t>
  </si>
  <si>
    <t>Pimpinela</t>
  </si>
  <si>
    <t>Convivio Bar e Petisca</t>
  </si>
  <si>
    <t>Ifd*Rene Carlos Muniz</t>
  </si>
  <si>
    <t>Ifd*Carrefour</t>
  </si>
  <si>
    <t>Ifood - Farmacia</t>
  </si>
  <si>
    <t>Ifd*Ifood cluv</t>
  </si>
  <si>
    <t>Ifd*lucas</t>
  </si>
  <si>
    <t xml:space="preserve">Ifd*jefferson neves </t>
  </si>
  <si>
    <t>Paygo*Sorvetes finos</t>
  </si>
  <si>
    <t>Vanesa Sorvetes</t>
  </si>
  <si>
    <t>Bar do Nelson</t>
  </si>
  <si>
    <t>Ceak Bambini</t>
  </si>
  <si>
    <t>Bambini</t>
  </si>
  <si>
    <t>Carla Matarazzo Bra</t>
  </si>
  <si>
    <t>A Baronesa</t>
  </si>
  <si>
    <t>Maria gasolina AV 1</t>
  </si>
  <si>
    <t>Gabriela Silva Sobral</t>
  </si>
  <si>
    <t>Baner Cega</t>
  </si>
  <si>
    <t>Vitor Favaretto pinoti</t>
  </si>
  <si>
    <t>Ida para ribeirão</t>
  </si>
  <si>
    <t>Julia Mello Oliveira</t>
  </si>
  <si>
    <t>Agua c/ gas</t>
  </si>
  <si>
    <t>Leticia Justi</t>
  </si>
  <si>
    <t>Rafael Rocha Alves</t>
  </si>
  <si>
    <t xml:space="preserve">Volta de ribeirão </t>
  </si>
  <si>
    <t>Doces leticia</t>
  </si>
  <si>
    <t>Gabriel Aparecido Cordeiro</t>
  </si>
  <si>
    <t>Presente Cega</t>
  </si>
  <si>
    <t>Uber ida formatura</t>
  </si>
  <si>
    <t>Taina</t>
  </si>
  <si>
    <t>Poupança</t>
  </si>
  <si>
    <t>Category 1</t>
  </si>
  <si>
    <t>Category 2</t>
  </si>
  <si>
    <t>00.1.Salário</t>
  </si>
  <si>
    <t>00.Renda</t>
  </si>
  <si>
    <t>00.2.Rendimentos</t>
  </si>
  <si>
    <t>00.3.Presentes</t>
  </si>
  <si>
    <t>00.4.Pais</t>
  </si>
  <si>
    <t>00.5.Outras fontes de receita</t>
  </si>
  <si>
    <t>01.1.Aluguel e contas</t>
  </si>
  <si>
    <t>01.Moradia</t>
  </si>
  <si>
    <t xml:space="preserve">01.2.Manutenção AP </t>
  </si>
  <si>
    <t>01.3.Imposto e outros</t>
  </si>
  <si>
    <t xml:space="preserve">02.1.Mercado </t>
  </si>
  <si>
    <t xml:space="preserve">02.Alimentação </t>
  </si>
  <si>
    <t>02.2.Padaria e Cantinas</t>
  </si>
  <si>
    <t>02.3.Refeições e Restaurantes</t>
  </si>
  <si>
    <t>03.1.Academia e esportes</t>
  </si>
  <si>
    <t>03.Saúde</t>
  </si>
  <si>
    <t>03.2.Farmácia e Suplementos</t>
  </si>
  <si>
    <t>03.3.Psico,  Nutri e outros</t>
  </si>
  <si>
    <t>03.4.Médicos,  Dentistas e Exames</t>
  </si>
  <si>
    <t>04.1.Aulas, Cursos e Mentorias</t>
  </si>
  <si>
    <t xml:space="preserve">04.Educação </t>
  </si>
  <si>
    <t>04.2.Livros</t>
  </si>
  <si>
    <t>05.1.Transporte de aplicativo</t>
  </si>
  <si>
    <t>05.Transporte</t>
  </si>
  <si>
    <t>05.2.Gasolina e Pedágios</t>
  </si>
  <si>
    <t>06.1.Serviços gerais</t>
  </si>
  <si>
    <t>06.Serviços</t>
  </si>
  <si>
    <t>06.2.Streaming e Assinaturas</t>
  </si>
  <si>
    <t>06.4.Outros Serviços</t>
  </si>
  <si>
    <t>07.1.Eventos, Festas e Experiências</t>
  </si>
  <si>
    <t>07.Lazer</t>
  </si>
  <si>
    <t xml:space="preserve">07.2.Experiências gastronômicas </t>
  </si>
  <si>
    <t>07.3.Culinária com amigos</t>
  </si>
  <si>
    <t>07.4.Hobbies</t>
  </si>
  <si>
    <t>07.6.Turistar e Viajar</t>
  </si>
  <si>
    <t>08.Compras</t>
  </si>
  <si>
    <t>08.3.Papelaria</t>
  </si>
  <si>
    <t>08.4.Presentes</t>
  </si>
  <si>
    <t>08.5.Roupas e Cosméticos</t>
  </si>
  <si>
    <t>08.6.Utensílios e coisas do lar</t>
  </si>
  <si>
    <t>08.7.Outros bens e Bugigangas</t>
  </si>
  <si>
    <t>09.1.Impostos</t>
  </si>
  <si>
    <t xml:space="preserve">09.Banco e impostos </t>
  </si>
  <si>
    <t>09.2.Juros, Multas e Despesas Bancárias</t>
  </si>
  <si>
    <t>09.3.Operações de empréstimos</t>
  </si>
  <si>
    <t>10.1.App de delivery</t>
  </si>
  <si>
    <t>10.Porcarias e Outros</t>
  </si>
  <si>
    <t>11.1.Investimentos e Poupança</t>
  </si>
  <si>
    <t>11. Investimentos e Outras Transações</t>
  </si>
  <si>
    <t>10.2.Porcarias e docinhos</t>
  </si>
  <si>
    <t xml:space="preserve">10.3.Lixo </t>
  </si>
  <si>
    <t>10.2.Porcarias e Docinhos</t>
  </si>
  <si>
    <t>05.3.Passagens e Caronas</t>
  </si>
  <si>
    <t>Passagem de onibus</t>
  </si>
  <si>
    <t>Roupas Rep</t>
  </si>
  <si>
    <t>08.2.Eletrônicos e Videogames</t>
  </si>
  <si>
    <t xml:space="preserve">11.3.Outras Transações </t>
  </si>
  <si>
    <t xml:space="preserve">11.2.Doações </t>
  </si>
  <si>
    <t>08.1.Material de construção e Manutenção</t>
  </si>
  <si>
    <t>Formatura Faisca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</si>
</sst>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16AF8-8169-475B-87C6-E51876AE0034}">
  <sheetPr>
    <tabColor theme="5" tint="-0.249977111117893"/>
  </sheetPr>
  <dimension ref="A1:N1436"/>
  <sheetViews>
    <sheetView tabSelected="1" topLeftCell="G1" zoomScale="144" workbookViewId="0">
      <pane ySplit="1" topLeftCell="A1416" activePane="bottomLeft" state="frozen"/>
      <selection pane="bottomLeft" activeCell="L1437" sqref="L1437"/>
    </sheetView>
  </sheetViews>
  <sheetFormatPr defaultColWidth="9.140625" defaultRowHeight="15" x14ac:dyDescent="0.25"/>
  <cols>
    <col min="1" max="1" width="11.28515625" style="1" bestFit="1" customWidth="1"/>
    <col min="2" max="2" width="11.140625" style="2" bestFit="1" customWidth="1"/>
    <col min="3" max="3" width="19.5703125" style="2" bestFit="1" customWidth="1"/>
    <col min="4" max="4" width="8.7109375" style="1" bestFit="1" customWidth="1"/>
    <col min="5" max="5" width="11.85546875" style="1" bestFit="1" customWidth="1"/>
    <col min="6" max="6" width="16" style="1" bestFit="1" customWidth="1"/>
    <col min="7" max="7" width="72.85546875" style="1" bestFit="1" customWidth="1"/>
    <col min="8" max="8" width="34.5703125" style="1" bestFit="1" customWidth="1"/>
    <col min="9" max="10" width="34.5703125" style="1" customWidth="1"/>
    <col min="11" max="11" width="13.140625" style="1" bestFit="1" customWidth="1"/>
    <col min="12" max="12" width="15" style="1" bestFit="1" customWidth="1"/>
    <col min="13" max="13" width="11.5703125" style="1" bestFit="1" customWidth="1"/>
    <col min="14" max="14" width="18.42578125" style="1" bestFit="1" customWidth="1"/>
    <col min="15" max="16384" width="9.140625" style="1"/>
  </cols>
  <sheetData>
    <row r="1" spans="1:14" x14ac:dyDescent="0.25">
      <c r="A1" s="7" t="s">
        <v>642</v>
      </c>
      <c r="B1" s="7" t="s">
        <v>643</v>
      </c>
      <c r="C1" s="7" t="s">
        <v>645</v>
      </c>
      <c r="D1" s="7" t="s">
        <v>644</v>
      </c>
      <c r="E1" s="4" t="s">
        <v>646</v>
      </c>
      <c r="F1" s="4" t="s">
        <v>649</v>
      </c>
      <c r="G1" s="4" t="s">
        <v>647</v>
      </c>
      <c r="H1" s="4" t="s">
        <v>648</v>
      </c>
      <c r="I1" s="4" t="s">
        <v>718</v>
      </c>
      <c r="J1" s="4" t="s">
        <v>719</v>
      </c>
      <c r="K1" s="4" t="s">
        <v>653</v>
      </c>
      <c r="L1" s="4" t="s">
        <v>650</v>
      </c>
      <c r="M1" s="4" t="s">
        <v>651</v>
      </c>
      <c r="N1" s="4" t="s">
        <v>652</v>
      </c>
    </row>
    <row r="2" spans="1:14" x14ac:dyDescent="0.25">
      <c r="A2" s="1" t="str">
        <f>IF(OR(MONTH(B2)=10,MONTH(B2)=11,MONTH(B2)=12),YEAR(B2)&amp;"-"&amp;MONTH(B2),YEAR(B2)&amp;"-0"&amp;MONTH(B2))</f>
        <v>2024-08</v>
      </c>
      <c r="B2" s="2">
        <v>45505</v>
      </c>
      <c r="D2" s="1">
        <v>-20</v>
      </c>
      <c r="G2" s="1" t="s">
        <v>354</v>
      </c>
      <c r="H2" s="1" t="s">
        <v>355</v>
      </c>
      <c r="I2" s="1" t="str">
        <f>VLOOKUP(J2,'plano de contas'!$A$1:$B$45,2,FALSE)</f>
        <v>07.Lazer</v>
      </c>
      <c r="J2" s="8" t="s">
        <v>749</v>
      </c>
      <c r="K2" s="1" t="s">
        <v>342</v>
      </c>
      <c r="L2" s="1" t="s">
        <v>343</v>
      </c>
      <c r="M2" s="1" t="s">
        <v>344</v>
      </c>
      <c r="N2" s="1" t="s">
        <v>356</v>
      </c>
    </row>
    <row r="3" spans="1:14" x14ac:dyDescent="0.25">
      <c r="A3" s="1" t="str">
        <f>IF(OR(MONTH(B3)=10,MONTH(B3)=11,MONTH(B3)=12),YEAR(B3)&amp;"-"&amp;MONTH(B3),YEAR(B3)&amp;"-0"&amp;MONTH(B3))</f>
        <v>2024-09</v>
      </c>
      <c r="B3" s="2">
        <v>45565</v>
      </c>
      <c r="D3" s="1">
        <v>-530</v>
      </c>
      <c r="G3" s="1" t="s">
        <v>447</v>
      </c>
      <c r="H3" s="1" t="s">
        <v>448</v>
      </c>
      <c r="I3" s="1" t="str">
        <f>VLOOKUP(J3,'plano de contas'!$A$1:$B$45,2,FALSE)</f>
        <v>07.Lazer</v>
      </c>
      <c r="J3" s="8" t="s">
        <v>754</v>
      </c>
      <c r="K3" s="1" t="s">
        <v>342</v>
      </c>
      <c r="L3" s="1" t="s">
        <v>343</v>
      </c>
      <c r="M3" s="1" t="s">
        <v>344</v>
      </c>
      <c r="N3" s="1" t="s">
        <v>449</v>
      </c>
    </row>
    <row r="4" spans="1:14" x14ac:dyDescent="0.25">
      <c r="A4" s="1" t="str">
        <f>IF(OR(MONTH(B4)=10,MONTH(B4)=11,MONTH(B4)=12),YEAR(B4)&amp;"-"&amp;MONTH(B4),YEAR(B4)&amp;"-0"&amp;MONTH(B4))</f>
        <v>2024-12</v>
      </c>
      <c r="B4" s="2">
        <v>45654</v>
      </c>
      <c r="D4" s="1">
        <v>-530</v>
      </c>
      <c r="G4" s="1" t="s">
        <v>447</v>
      </c>
      <c r="H4" s="1" t="s">
        <v>448</v>
      </c>
      <c r="I4" s="1" t="str">
        <f>VLOOKUP(J4,'plano de contas'!$A$1:$B$45,2,FALSE)</f>
        <v>07.Lazer</v>
      </c>
      <c r="J4" s="8" t="s">
        <v>754</v>
      </c>
      <c r="K4" s="1" t="s">
        <v>342</v>
      </c>
      <c r="L4" s="1" t="s">
        <v>343</v>
      </c>
      <c r="M4" s="1" t="s">
        <v>344</v>
      </c>
      <c r="N4" s="1" t="s">
        <v>449</v>
      </c>
    </row>
    <row r="5" spans="1:14" x14ac:dyDescent="0.25">
      <c r="A5" s="1" t="str">
        <f>IF(OR(MONTH(B5)=10,MONTH(B5)=11,MONTH(B5)=12),YEAR(B5)&amp;"-"&amp;MONTH(B5),YEAR(B5)&amp;"-0"&amp;MONTH(B5))</f>
        <v>2025-02</v>
      </c>
      <c r="B5" s="2">
        <v>45689</v>
      </c>
      <c r="C5" s="2">
        <v>45663</v>
      </c>
      <c r="D5" s="1">
        <v>-16.5</v>
      </c>
      <c r="E5" s="1" t="s">
        <v>314</v>
      </c>
      <c r="G5" s="1" t="s">
        <v>322</v>
      </c>
      <c r="H5" s="1" t="s">
        <v>321</v>
      </c>
      <c r="I5" s="1" t="str">
        <f>VLOOKUP(J5,'plano de contas'!$A$1:$B$45,2,FALSE)</f>
        <v>05.Transporte</v>
      </c>
      <c r="J5" s="8" t="s">
        <v>744</v>
      </c>
      <c r="K5" s="1" t="s">
        <v>342</v>
      </c>
      <c r="L5" s="1" t="s">
        <v>343</v>
      </c>
      <c r="M5" s="1" t="s">
        <v>344</v>
      </c>
      <c r="N5" s="1" t="s">
        <v>323</v>
      </c>
    </row>
    <row r="6" spans="1:14" x14ac:dyDescent="0.25">
      <c r="A6" s="1" t="str">
        <f>IF(OR(MONTH(B6)=10,MONTH(B6)=11,MONTH(B6)=12),YEAR(B6)&amp;"-"&amp;MONTH(B6),YEAR(B6)&amp;"-0"&amp;MONTH(B6))</f>
        <v>2025-01</v>
      </c>
      <c r="B6" s="2">
        <v>45670</v>
      </c>
      <c r="D6" s="1">
        <v>-526.75</v>
      </c>
      <c r="G6" s="1" t="s">
        <v>617</v>
      </c>
      <c r="H6" s="1" t="s">
        <v>346</v>
      </c>
      <c r="I6" s="1" t="str">
        <f>VLOOKUP(J6,'plano de contas'!$A$1:$B$45,2,FALSE)</f>
        <v>07.Lazer</v>
      </c>
      <c r="J6" s="8" t="s">
        <v>754</v>
      </c>
      <c r="K6" s="1" t="s">
        <v>342</v>
      </c>
      <c r="L6" s="1" t="s">
        <v>343</v>
      </c>
      <c r="M6" s="1" t="s">
        <v>344</v>
      </c>
      <c r="N6" s="1" t="s">
        <v>449</v>
      </c>
    </row>
    <row r="7" spans="1:14" x14ac:dyDescent="0.25">
      <c r="A7" s="1" t="str">
        <f>IF(OR(MONTH(B7)=10,MONTH(B7)=11,MONTH(B7)=12),YEAR(B7)&amp;"-"&amp;MONTH(B7),YEAR(B7)&amp;"-0"&amp;MONTH(B7))</f>
        <v>2025-03</v>
      </c>
      <c r="B7" s="2">
        <v>45717</v>
      </c>
      <c r="C7" s="2">
        <v>45689</v>
      </c>
      <c r="D7" s="1">
        <v>-39.17</v>
      </c>
      <c r="E7" s="1" t="s">
        <v>662</v>
      </c>
      <c r="G7" s="1" t="s">
        <v>641</v>
      </c>
      <c r="H7" s="1" t="s">
        <v>641</v>
      </c>
      <c r="I7" s="1" t="str">
        <f>VLOOKUP(J7,'plano de contas'!$A$1:$B$45,2,FALSE)</f>
        <v>03.Saúde</v>
      </c>
      <c r="J7" s="8" t="s">
        <v>736</v>
      </c>
      <c r="K7" s="1" t="s">
        <v>342</v>
      </c>
      <c r="L7" s="1" t="s">
        <v>343</v>
      </c>
      <c r="M7" s="1" t="s">
        <v>344</v>
      </c>
    </row>
    <row r="8" spans="1:14" x14ac:dyDescent="0.25">
      <c r="A8" s="1" t="str">
        <f>IF(OR(MONTH(B8)=10,MONTH(B8)=11,MONTH(B8)=12),YEAR(B8)&amp;"-"&amp;MONTH(B8),YEAR(B8)&amp;"-0"&amp;MONTH(B8))</f>
        <v>2024-06</v>
      </c>
      <c r="B8" s="2">
        <v>45461</v>
      </c>
      <c r="D8" s="1">
        <v>-97.75</v>
      </c>
      <c r="G8" s="1" t="s">
        <v>566</v>
      </c>
      <c r="H8" s="1" t="s">
        <v>433</v>
      </c>
      <c r="I8" s="1" t="str">
        <f>VLOOKUP(J8,'plano de contas'!$A$1:$B$45,2,FALSE)</f>
        <v>07.Lazer</v>
      </c>
      <c r="J8" s="8" t="s">
        <v>752</v>
      </c>
      <c r="K8" s="1" t="s">
        <v>342</v>
      </c>
      <c r="L8" s="1" t="s">
        <v>343</v>
      </c>
      <c r="M8" s="1" t="s">
        <v>344</v>
      </c>
      <c r="N8" s="1" t="s">
        <v>567</v>
      </c>
    </row>
    <row r="9" spans="1:14" x14ac:dyDescent="0.25">
      <c r="A9" s="1" t="str">
        <f>IF(OR(MONTH(B9)=10,MONTH(B9)=11,MONTH(B9)=12),YEAR(B9)&amp;"-"&amp;MONTH(B9),YEAR(B9)&amp;"-0"&amp;MONTH(B9))</f>
        <v>2025-02</v>
      </c>
      <c r="B9" s="2">
        <v>45689</v>
      </c>
      <c r="C9" s="2">
        <v>45675</v>
      </c>
      <c r="D9" s="1">
        <v>-62.85</v>
      </c>
      <c r="E9" s="1" t="s">
        <v>314</v>
      </c>
      <c r="G9" s="1" t="s">
        <v>633</v>
      </c>
      <c r="H9" s="1" t="s">
        <v>633</v>
      </c>
      <c r="I9" s="1" t="str">
        <f>VLOOKUP(J9,'plano de contas'!$A$1:$B$45,2,FALSE)</f>
        <v>07.Lazer</v>
      </c>
      <c r="J9" s="8" t="s">
        <v>752</v>
      </c>
      <c r="K9" s="1" t="s">
        <v>342</v>
      </c>
      <c r="L9" s="1" t="s">
        <v>343</v>
      </c>
      <c r="M9" s="1" t="s">
        <v>344</v>
      </c>
      <c r="N9" s="1" t="s">
        <v>624</v>
      </c>
    </row>
    <row r="10" spans="1:14" x14ac:dyDescent="0.25">
      <c r="A10" s="1" t="str">
        <f>IF(OR(MONTH(B10)=10,MONTH(B10)=11,MONTH(B10)=12),YEAR(B10)&amp;"-"&amp;MONTH(B10),YEAR(B10)&amp;"-0"&amp;MONTH(B10))</f>
        <v>2025-02</v>
      </c>
      <c r="B10" s="2">
        <v>45689</v>
      </c>
      <c r="C10" s="2">
        <v>45677</v>
      </c>
      <c r="D10" s="1">
        <v>-25.95</v>
      </c>
      <c r="E10" s="1" t="s">
        <v>314</v>
      </c>
      <c r="G10" s="1" t="s">
        <v>582</v>
      </c>
      <c r="H10" s="1" t="s">
        <v>582</v>
      </c>
      <c r="I10" s="1" t="str">
        <f>VLOOKUP(J10,'plano de contas'!$A$1:$B$45,2,FALSE)</f>
        <v>07.Lazer</v>
      </c>
      <c r="J10" s="8" t="s">
        <v>751</v>
      </c>
      <c r="K10" s="1" t="s">
        <v>342</v>
      </c>
      <c r="L10" s="1" t="s">
        <v>343</v>
      </c>
      <c r="M10" s="1" t="s">
        <v>344</v>
      </c>
      <c r="N10" s="1" t="s">
        <v>624</v>
      </c>
    </row>
    <row r="11" spans="1:14" x14ac:dyDescent="0.25">
      <c r="A11" s="1" t="str">
        <f>IF(OR(MONTH(B11)=10,MONTH(B11)=11,MONTH(B11)=12),YEAR(B11)&amp;"-"&amp;MONTH(B11),YEAR(B11)&amp;"-0"&amp;MONTH(B11))</f>
        <v>2025-02</v>
      </c>
      <c r="B11" s="2">
        <v>45689</v>
      </c>
      <c r="C11" s="2">
        <v>45677</v>
      </c>
      <c r="D11" s="1">
        <v>-69.040000000000006</v>
      </c>
      <c r="E11" s="1" t="s">
        <v>314</v>
      </c>
      <c r="G11" s="1" t="s">
        <v>53</v>
      </c>
      <c r="H11" s="1" t="s">
        <v>32</v>
      </c>
      <c r="I11" s="1" t="str">
        <f>VLOOKUP(J11,'plano de contas'!$A$1:$B$45,2,FALSE)</f>
        <v xml:space="preserve">02.Alimentação </v>
      </c>
      <c r="J11" s="8" t="s">
        <v>730</v>
      </c>
      <c r="K11" s="1" t="s">
        <v>342</v>
      </c>
      <c r="L11" s="1" t="s">
        <v>343</v>
      </c>
      <c r="M11" s="1" t="s">
        <v>344</v>
      </c>
      <c r="N11" s="1" t="s">
        <v>624</v>
      </c>
    </row>
    <row r="12" spans="1:14" x14ac:dyDescent="0.25">
      <c r="A12" s="1" t="str">
        <f>IF(OR(MONTH(B12)=10,MONTH(B12)=11,MONTH(B12)=12),YEAR(B12)&amp;"-"&amp;MONTH(B12),YEAR(B12)&amp;"-0"&amp;MONTH(B12))</f>
        <v>2025-02</v>
      </c>
      <c r="B12" s="2">
        <v>45689</v>
      </c>
      <c r="C12" s="2">
        <v>45676</v>
      </c>
      <c r="D12" s="1">
        <v>-33.4</v>
      </c>
      <c r="E12" s="1" t="s">
        <v>314</v>
      </c>
      <c r="G12" s="1" t="s">
        <v>128</v>
      </c>
      <c r="H12" s="1" t="s">
        <v>235</v>
      </c>
      <c r="I12" s="1" t="str">
        <f>VLOOKUP(J12,'plano de contas'!$A$1:$B$45,2,FALSE)</f>
        <v>10.Porcarias e Outros</v>
      </c>
      <c r="J12" s="8" t="s">
        <v>765</v>
      </c>
      <c r="K12" s="1" t="s">
        <v>342</v>
      </c>
      <c r="L12" s="1" t="s">
        <v>343</v>
      </c>
      <c r="M12" s="1" t="s">
        <v>344</v>
      </c>
      <c r="N12" s="1" t="s">
        <v>624</v>
      </c>
    </row>
    <row r="13" spans="1:14" x14ac:dyDescent="0.25">
      <c r="A13" s="1" t="str">
        <f>IF(OR(MONTH(B13)=10,MONTH(B13)=11,MONTH(B13)=12),YEAR(B13)&amp;"-"&amp;MONTH(B13),YEAR(B13)&amp;"-0"&amp;MONTH(B13))</f>
        <v>2025-01</v>
      </c>
      <c r="B13" s="2">
        <v>45681</v>
      </c>
      <c r="D13" s="1">
        <v>45</v>
      </c>
      <c r="G13" s="1" t="s">
        <v>636</v>
      </c>
      <c r="H13" s="1" t="s">
        <v>637</v>
      </c>
      <c r="I13" s="1" t="str">
        <f>VLOOKUP(J13,'plano de contas'!$A$1:$B$45,2,FALSE)</f>
        <v>07.Lazer</v>
      </c>
      <c r="J13" s="8" t="s">
        <v>752</v>
      </c>
      <c r="K13" s="1" t="s">
        <v>342</v>
      </c>
      <c r="L13" s="1" t="s">
        <v>343</v>
      </c>
      <c r="M13" s="1" t="s">
        <v>344</v>
      </c>
      <c r="N13" s="1" t="s">
        <v>624</v>
      </c>
    </row>
    <row r="14" spans="1:14" x14ac:dyDescent="0.25">
      <c r="A14" s="1" t="str">
        <f>IF(OR(MONTH(B14)=10,MONTH(B14)=11,MONTH(B14)=12),YEAR(B14)&amp;"-"&amp;MONTH(B14),YEAR(B14)&amp;"-0"&amp;MONTH(B14))</f>
        <v>2025-02</v>
      </c>
      <c r="B14" s="2">
        <v>45689</v>
      </c>
      <c r="C14" s="2">
        <v>45675</v>
      </c>
      <c r="D14" s="1">
        <v>-51.9</v>
      </c>
      <c r="E14" s="1" t="s">
        <v>314</v>
      </c>
      <c r="G14" s="1" t="s">
        <v>625</v>
      </c>
      <c r="H14" s="1" t="s">
        <v>626</v>
      </c>
      <c r="I14" s="1" t="str">
        <f>VLOOKUP(J14,'plano de contas'!$A$1:$B$45,2,FALSE)</f>
        <v xml:space="preserve">02.Alimentação </v>
      </c>
      <c r="J14" s="8" t="s">
        <v>732</v>
      </c>
      <c r="K14" s="1" t="s">
        <v>342</v>
      </c>
      <c r="L14" s="1" t="s">
        <v>343</v>
      </c>
      <c r="M14" s="1" t="s">
        <v>344</v>
      </c>
      <c r="N14" s="1" t="s">
        <v>624</v>
      </c>
    </row>
    <row r="15" spans="1:14" x14ac:dyDescent="0.25">
      <c r="A15" s="1" t="str">
        <f>IF(OR(MONTH(B15)=10,MONTH(B15)=11,MONTH(B15)=12),YEAR(B15)&amp;"-"&amp;MONTH(B15),YEAR(B15)&amp;"-0"&amp;MONTH(B15))</f>
        <v>2025-02</v>
      </c>
      <c r="B15" s="2">
        <v>45689</v>
      </c>
      <c r="C15" s="2">
        <v>45674</v>
      </c>
      <c r="D15" s="1">
        <v>-26.29</v>
      </c>
      <c r="E15" s="1" t="s">
        <v>314</v>
      </c>
      <c r="G15" s="1" t="s">
        <v>34</v>
      </c>
      <c r="H15" s="1" t="s">
        <v>623</v>
      </c>
      <c r="I15" s="1" t="str">
        <f>VLOOKUP(J15,'plano de contas'!$A$1:$B$45,2,FALSE)</f>
        <v xml:space="preserve">02.Alimentação </v>
      </c>
      <c r="J15" s="8" t="s">
        <v>730</v>
      </c>
      <c r="K15" s="1" t="s">
        <v>342</v>
      </c>
      <c r="L15" s="1" t="s">
        <v>343</v>
      </c>
      <c r="M15" s="1" t="s">
        <v>344</v>
      </c>
      <c r="N15" s="1" t="s">
        <v>624</v>
      </c>
    </row>
    <row r="16" spans="1:14" x14ac:dyDescent="0.25">
      <c r="A16" s="1" t="str">
        <f>IF(OR(MONTH(B16)=10,MONTH(B16)=11,MONTH(B16)=12),YEAR(B16)&amp;"-"&amp;MONTH(B16),YEAR(B16)&amp;"-0"&amp;MONTH(B16))</f>
        <v>2025-02</v>
      </c>
      <c r="B16" s="2">
        <v>45689</v>
      </c>
      <c r="C16" s="2">
        <v>45678</v>
      </c>
      <c r="D16" s="1">
        <v>-13.54</v>
      </c>
      <c r="E16" s="1" t="s">
        <v>314</v>
      </c>
      <c r="G16" s="1" t="s">
        <v>257</v>
      </c>
      <c r="H16" s="1" t="s">
        <v>628</v>
      </c>
      <c r="I16" s="1" t="str">
        <f>VLOOKUP(J16,'plano de contas'!$A$1:$B$45,2,FALSE)</f>
        <v>05.Transporte</v>
      </c>
      <c r="J16" s="8" t="s">
        <v>742</v>
      </c>
      <c r="K16" s="1" t="s">
        <v>342</v>
      </c>
      <c r="L16" s="1" t="s">
        <v>343</v>
      </c>
      <c r="M16" s="1" t="s">
        <v>344</v>
      </c>
      <c r="N16" s="1" t="s">
        <v>624</v>
      </c>
    </row>
    <row r="17" spans="1:14" x14ac:dyDescent="0.25">
      <c r="A17" s="1" t="str">
        <f>IF(OR(MONTH(B17)=10,MONTH(B17)=11,MONTH(B17)=12),YEAR(B17)&amp;"-"&amp;MONTH(B17),YEAR(B17)&amp;"-0"&amp;MONTH(B17))</f>
        <v>2025-02</v>
      </c>
      <c r="B17" s="2">
        <v>45689</v>
      </c>
      <c r="C17" s="2">
        <v>45678</v>
      </c>
      <c r="D17" s="1">
        <v>-7.18</v>
      </c>
      <c r="E17" s="1" t="s">
        <v>314</v>
      </c>
      <c r="G17" s="1" t="s">
        <v>257</v>
      </c>
      <c r="H17" s="1" t="s">
        <v>628</v>
      </c>
      <c r="I17" s="1" t="str">
        <f>VLOOKUP(J17,'plano de contas'!$A$1:$B$45,2,FALSE)</f>
        <v>05.Transporte</v>
      </c>
      <c r="J17" s="8" t="s">
        <v>742</v>
      </c>
      <c r="K17" s="1" t="s">
        <v>342</v>
      </c>
      <c r="L17" s="1" t="s">
        <v>343</v>
      </c>
      <c r="M17" s="1" t="s">
        <v>344</v>
      </c>
      <c r="N17" s="1" t="s">
        <v>624</v>
      </c>
    </row>
    <row r="18" spans="1:14" x14ac:dyDescent="0.25">
      <c r="A18" s="1" t="str">
        <f>IF(OR(MONTH(B18)=10,MONTH(B18)=11,MONTH(B18)=12),YEAR(B18)&amp;"-"&amp;MONTH(B18),YEAR(B18)&amp;"-0"&amp;MONTH(B18))</f>
        <v>2025-02</v>
      </c>
      <c r="B18" s="2">
        <v>45689</v>
      </c>
      <c r="C18" s="2">
        <v>45674</v>
      </c>
      <c r="D18" s="1">
        <v>-9.57</v>
      </c>
      <c r="E18" s="1" t="s">
        <v>314</v>
      </c>
      <c r="G18" s="1" t="s">
        <v>257</v>
      </c>
      <c r="H18" s="1" t="s">
        <v>622</v>
      </c>
      <c r="I18" s="1" t="str">
        <f>VLOOKUP(J18,'plano de contas'!$A$1:$B$45,2,FALSE)</f>
        <v>05.Transporte</v>
      </c>
      <c r="J18" s="8" t="s">
        <v>742</v>
      </c>
      <c r="K18" s="1" t="s">
        <v>342</v>
      </c>
      <c r="L18" s="1" t="s">
        <v>343</v>
      </c>
      <c r="M18" s="1" t="s">
        <v>344</v>
      </c>
      <c r="N18" s="1" t="s">
        <v>624</v>
      </c>
    </row>
    <row r="19" spans="1:14" x14ac:dyDescent="0.25">
      <c r="A19" s="1" t="str">
        <f>IF(OR(MONTH(B19)=10,MONTH(B19)=11,MONTH(B19)=12),YEAR(B19)&amp;"-"&amp;MONTH(B19),YEAR(B19)&amp;"-0"&amp;MONTH(B19))</f>
        <v>2025-03</v>
      </c>
      <c r="B19" s="2">
        <v>45717</v>
      </c>
      <c r="C19" s="2">
        <v>45698</v>
      </c>
      <c r="D19" s="1">
        <v>-11.9</v>
      </c>
      <c r="E19" s="1" t="s">
        <v>662</v>
      </c>
      <c r="G19" s="1" t="s">
        <v>4</v>
      </c>
      <c r="H19" s="1" t="s">
        <v>661</v>
      </c>
      <c r="I19" s="1" t="str">
        <f>VLOOKUP(J19,'plano de contas'!$A$1:$B$45,2,FALSE)</f>
        <v>06.Serviços</v>
      </c>
      <c r="J19" s="8" t="s">
        <v>748</v>
      </c>
      <c r="K19" s="1" t="s">
        <v>342</v>
      </c>
      <c r="L19" s="1" t="s">
        <v>343</v>
      </c>
      <c r="M19" s="1" t="s">
        <v>344</v>
      </c>
      <c r="N19" s="1" t="s">
        <v>656</v>
      </c>
    </row>
    <row r="20" spans="1:14" x14ac:dyDescent="0.25">
      <c r="A20" s="1" t="str">
        <f>IF(OR(MONTH(B20)=10,MONTH(B20)=11,MONTH(B20)=12),YEAR(B20)&amp;"-"&amp;MONTH(B20),YEAR(B20)&amp;"-0"&amp;MONTH(B20))</f>
        <v>2025-03</v>
      </c>
      <c r="B20" s="2">
        <v>45717</v>
      </c>
      <c r="C20" s="2">
        <v>45697</v>
      </c>
      <c r="D20" s="1">
        <v>-212.6</v>
      </c>
      <c r="E20" s="1" t="s">
        <v>662</v>
      </c>
      <c r="G20" s="1" t="s">
        <v>8</v>
      </c>
      <c r="H20" s="1" t="s">
        <v>216</v>
      </c>
      <c r="I20" s="1" t="str">
        <f>VLOOKUP(J20,'plano de contas'!$A$1:$B$45,2,FALSE)</f>
        <v>07.Lazer</v>
      </c>
      <c r="J20" s="8" t="s">
        <v>752</v>
      </c>
      <c r="K20" s="1" t="s">
        <v>342</v>
      </c>
      <c r="L20" s="1" t="s">
        <v>343</v>
      </c>
      <c r="M20" s="1" t="s">
        <v>344</v>
      </c>
      <c r="N20" s="1" t="s">
        <v>656</v>
      </c>
    </row>
    <row r="21" spans="1:14" x14ac:dyDescent="0.25">
      <c r="A21" s="1" t="str">
        <f>IF(OR(MONTH(B21)=10,MONTH(B21)=11,MONTH(B21)=12),YEAR(B21)&amp;"-"&amp;MONTH(B21),YEAR(B21)&amp;"-0"&amp;MONTH(B21))</f>
        <v>2025-03</v>
      </c>
      <c r="B21" s="2">
        <v>45717</v>
      </c>
      <c r="C21" s="2">
        <v>45696</v>
      </c>
      <c r="D21" s="1">
        <v>-60</v>
      </c>
      <c r="E21" s="1" t="s">
        <v>662</v>
      </c>
      <c r="G21" s="1" t="s">
        <v>654</v>
      </c>
      <c r="H21" s="1" t="s">
        <v>655</v>
      </c>
      <c r="I21" s="1" t="str">
        <f>VLOOKUP(J21,'plano de contas'!$A$1:$B$45,2,FALSE)</f>
        <v>05.Transporte</v>
      </c>
      <c r="J21" s="8" t="s">
        <v>744</v>
      </c>
      <c r="K21" s="1" t="s">
        <v>342</v>
      </c>
      <c r="L21" s="1" t="s">
        <v>343</v>
      </c>
      <c r="M21" s="1" t="s">
        <v>344</v>
      </c>
      <c r="N21" s="1" t="s">
        <v>656</v>
      </c>
    </row>
    <row r="22" spans="1:14" x14ac:dyDescent="0.25">
      <c r="A22" s="1" t="str">
        <f>IF(OR(MONTH(B22)=10,MONTH(B22)=11,MONTH(B22)=12),YEAR(B22)&amp;"-"&amp;MONTH(B22),YEAR(B22)&amp;"-0"&amp;MONTH(B22))</f>
        <v>2025-03</v>
      </c>
      <c r="B22" s="2">
        <v>45717</v>
      </c>
      <c r="C22" s="2">
        <v>45696</v>
      </c>
      <c r="D22" s="1">
        <v>-55.69</v>
      </c>
      <c r="E22" s="1" t="s">
        <v>662</v>
      </c>
      <c r="G22" s="1" t="s">
        <v>498</v>
      </c>
      <c r="H22" s="1" t="s">
        <v>498</v>
      </c>
      <c r="I22" s="1" t="str">
        <f>VLOOKUP(J22,'plano de contas'!$A$1:$B$45,2,FALSE)</f>
        <v>07.Lazer</v>
      </c>
      <c r="J22" s="8" t="s">
        <v>749</v>
      </c>
      <c r="K22" s="1" t="s">
        <v>342</v>
      </c>
      <c r="L22" s="1" t="s">
        <v>343</v>
      </c>
      <c r="M22" s="1" t="s">
        <v>344</v>
      </c>
      <c r="N22" s="1" t="s">
        <v>656</v>
      </c>
    </row>
    <row r="23" spans="1:14" x14ac:dyDescent="0.25">
      <c r="A23" s="1" t="str">
        <f>IF(OR(MONTH(B23)=10,MONTH(B23)=11,MONTH(B23)=12),YEAR(B23)&amp;"-"&amp;MONTH(B23),YEAR(B23)&amp;"-0"&amp;MONTH(B23))</f>
        <v>2025-03</v>
      </c>
      <c r="B23" s="2">
        <v>45717</v>
      </c>
      <c r="C23" s="2">
        <v>45697</v>
      </c>
      <c r="D23" s="1">
        <v>-90</v>
      </c>
      <c r="E23" s="1" t="s">
        <v>662</v>
      </c>
      <c r="G23" s="1" t="s">
        <v>659</v>
      </c>
      <c r="H23" s="1" t="s">
        <v>660</v>
      </c>
      <c r="I23" s="1" t="str">
        <f>VLOOKUP(J23,'plano de contas'!$A$1:$B$45,2,FALSE)</f>
        <v>08.Compras</v>
      </c>
      <c r="J23" s="8" t="s">
        <v>757</v>
      </c>
      <c r="K23" s="1" t="s">
        <v>342</v>
      </c>
      <c r="L23" s="1" t="s">
        <v>343</v>
      </c>
      <c r="M23" s="1" t="s">
        <v>344</v>
      </c>
      <c r="N23" s="1" t="s">
        <v>656</v>
      </c>
    </row>
    <row r="24" spans="1:14" x14ac:dyDescent="0.25">
      <c r="A24" s="1" t="str">
        <f>IF(OR(MONTH(B24)=10,MONTH(B24)=11,MONTH(B24)=12),YEAR(B24)&amp;"-"&amp;MONTH(B24),YEAR(B24)&amp;"-0"&amp;MONTH(B24))</f>
        <v>2025-02</v>
      </c>
      <c r="B24" s="2">
        <v>45701</v>
      </c>
      <c r="D24" s="1">
        <v>-6.6</v>
      </c>
      <c r="G24" s="1" t="s">
        <v>703</v>
      </c>
      <c r="H24" s="1" t="s">
        <v>704</v>
      </c>
      <c r="I24" s="1" t="str">
        <f>VLOOKUP(J24,'plano de contas'!$A$1:$B$45,2,FALSE)</f>
        <v>08.Compras</v>
      </c>
      <c r="J24" s="8" t="s">
        <v>757</v>
      </c>
      <c r="K24" s="1" t="s">
        <v>342</v>
      </c>
      <c r="L24" s="1" t="s">
        <v>343</v>
      </c>
      <c r="M24" s="1" t="s">
        <v>344</v>
      </c>
      <c r="N24" s="1" t="s">
        <v>680</v>
      </c>
    </row>
    <row r="25" spans="1:14" x14ac:dyDescent="0.25">
      <c r="A25" s="1" t="str">
        <f>IF(OR(MONTH(B25)=10,MONTH(B25)=11,MONTH(B25)=12),YEAR(B25)&amp;"-"&amp;MONTH(B25),YEAR(B25)&amp;"-0"&amp;MONTH(B25))</f>
        <v>2025-03</v>
      </c>
      <c r="B25" s="2">
        <v>45717</v>
      </c>
      <c r="C25" s="2">
        <v>45704</v>
      </c>
      <c r="D25" s="1">
        <v>-23.5</v>
      </c>
      <c r="E25" s="1" t="s">
        <v>662</v>
      </c>
      <c r="G25" s="1" t="s">
        <v>681</v>
      </c>
      <c r="H25" s="1" t="s">
        <v>682</v>
      </c>
      <c r="I25" s="1" t="str">
        <f>VLOOKUP(J25,'plano de contas'!$A$1:$B$45,2,FALSE)</f>
        <v>07.Lazer</v>
      </c>
      <c r="J25" s="8" t="s">
        <v>751</v>
      </c>
      <c r="K25" s="1" t="s">
        <v>342</v>
      </c>
      <c r="L25" s="1" t="s">
        <v>343</v>
      </c>
      <c r="M25" s="1" t="s">
        <v>344</v>
      </c>
      <c r="N25" s="1" t="s">
        <v>680</v>
      </c>
    </row>
    <row r="26" spans="1:14" x14ac:dyDescent="0.25">
      <c r="A26" s="1" t="str">
        <f>IF(OR(MONTH(B26)=10,MONTH(B26)=11,MONTH(B26)=12),YEAR(B26)&amp;"-"&amp;MONTH(B26),YEAR(B26)&amp;"-0"&amp;MONTH(B26))</f>
        <v>2025-02</v>
      </c>
      <c r="B26" s="2">
        <v>45702</v>
      </c>
      <c r="D26" s="1">
        <v>-56</v>
      </c>
      <c r="G26" s="1" t="s">
        <v>705</v>
      </c>
      <c r="H26" s="1" t="s">
        <v>706</v>
      </c>
      <c r="I26" s="1" t="str">
        <f>VLOOKUP(J26,'plano de contas'!$A$1:$B$45,2,FALSE)</f>
        <v>05.Transporte</v>
      </c>
      <c r="J26" s="8" t="s">
        <v>772</v>
      </c>
      <c r="K26" s="1" t="s">
        <v>342</v>
      </c>
      <c r="L26" s="1" t="s">
        <v>343</v>
      </c>
      <c r="M26" s="1" t="s">
        <v>344</v>
      </c>
      <c r="N26" s="1" t="s">
        <v>680</v>
      </c>
    </row>
    <row r="27" spans="1:14" x14ac:dyDescent="0.25">
      <c r="A27" s="1" t="str">
        <f>IF(OR(MONTH(B27)=10,MONTH(B27)=11,MONTH(B27)=12),YEAR(B27)&amp;"-"&amp;MONTH(B27),YEAR(B27)&amp;"-0"&amp;MONTH(B27))</f>
        <v>2025-03</v>
      </c>
      <c r="B27" s="2">
        <v>45717</v>
      </c>
      <c r="C27" s="2">
        <v>45704</v>
      </c>
      <c r="D27" s="1">
        <v>-2.97</v>
      </c>
      <c r="E27" s="1" t="s">
        <v>662</v>
      </c>
      <c r="G27" s="1" t="s">
        <v>683</v>
      </c>
      <c r="H27" s="1" t="s">
        <v>579</v>
      </c>
      <c r="I27" s="1" t="str">
        <f>VLOOKUP(J27,'plano de contas'!$A$1:$B$45,2,FALSE)</f>
        <v xml:space="preserve">02.Alimentação </v>
      </c>
      <c r="J27" s="8" t="s">
        <v>732</v>
      </c>
      <c r="K27" s="1" t="s">
        <v>342</v>
      </c>
      <c r="L27" s="1" t="s">
        <v>343</v>
      </c>
      <c r="M27" s="1" t="s">
        <v>344</v>
      </c>
      <c r="N27" s="1" t="s">
        <v>680</v>
      </c>
    </row>
    <row r="28" spans="1:14" x14ac:dyDescent="0.25">
      <c r="A28" s="1" t="str">
        <f>IF(OR(MONTH(B28)=10,MONTH(B28)=11,MONTH(B28)=12),YEAR(B28)&amp;"-"&amp;MONTH(B28),YEAR(B28)&amp;"-0"&amp;MONTH(B28))</f>
        <v>2025-02</v>
      </c>
      <c r="B28" s="2">
        <v>45712</v>
      </c>
      <c r="D28" s="1">
        <v>-20.39</v>
      </c>
      <c r="G28" s="1" t="s">
        <v>713</v>
      </c>
      <c r="H28" s="1" t="s">
        <v>714</v>
      </c>
      <c r="I28" s="1" t="str">
        <f>VLOOKUP(J28,'plano de contas'!$A$1:$B$45,2,FALSE)</f>
        <v>08.Compras</v>
      </c>
      <c r="J28" s="8" t="s">
        <v>757</v>
      </c>
      <c r="K28" s="1" t="s">
        <v>342</v>
      </c>
      <c r="L28" s="1" t="s">
        <v>343</v>
      </c>
      <c r="M28" s="1" t="s">
        <v>344</v>
      </c>
      <c r="N28" s="1" t="s">
        <v>680</v>
      </c>
    </row>
    <row r="29" spans="1:14" x14ac:dyDescent="0.25">
      <c r="A29" s="1" t="str">
        <f>IF(OR(MONTH(B29)=10,MONTH(B29)=11,MONTH(B29)=12),YEAR(B29)&amp;"-"&amp;MONTH(B29),YEAR(B29)&amp;"-0"&amp;MONTH(B29))</f>
        <v>2025-03</v>
      </c>
      <c r="B29" s="2">
        <v>45740</v>
      </c>
      <c r="D29" s="1">
        <v>-20.39</v>
      </c>
      <c r="G29" s="1" t="s">
        <v>713</v>
      </c>
      <c r="H29" s="1" t="s">
        <v>714</v>
      </c>
      <c r="I29" s="1" t="str">
        <f>VLOOKUP(J29,'plano de contas'!$A$1:$B$45,2,FALSE)</f>
        <v>08.Compras</v>
      </c>
      <c r="J29" s="8" t="s">
        <v>757</v>
      </c>
      <c r="K29" s="1" t="s">
        <v>343</v>
      </c>
      <c r="L29" s="1" t="s">
        <v>343</v>
      </c>
      <c r="M29" s="1" t="s">
        <v>344</v>
      </c>
      <c r="N29" s="1" t="s">
        <v>680</v>
      </c>
    </row>
    <row r="30" spans="1:14" x14ac:dyDescent="0.25">
      <c r="A30" s="1" t="str">
        <f>IF(OR(MONTH(B30)=10,MONTH(B30)=11,MONTH(B30)=12),YEAR(B30)&amp;"-"&amp;MONTH(B30),YEAR(B30)&amp;"-0"&amp;MONTH(B30))</f>
        <v>2025-03</v>
      </c>
      <c r="B30" s="2">
        <v>45717</v>
      </c>
      <c r="C30" s="2">
        <v>45704</v>
      </c>
      <c r="D30" s="1">
        <v>-21.69</v>
      </c>
      <c r="E30" s="1" t="s">
        <v>662</v>
      </c>
      <c r="G30" s="1" t="s">
        <v>34</v>
      </c>
      <c r="H30" s="1" t="s">
        <v>34</v>
      </c>
      <c r="I30" s="1" t="str">
        <f>VLOOKUP(J30,'plano de contas'!$A$1:$B$45,2,FALSE)</f>
        <v>03.Saúde</v>
      </c>
      <c r="J30" s="8" t="s">
        <v>736</v>
      </c>
      <c r="K30" s="1" t="s">
        <v>342</v>
      </c>
      <c r="L30" s="1" t="s">
        <v>343</v>
      </c>
      <c r="M30" s="1" t="s">
        <v>344</v>
      </c>
      <c r="N30" s="1" t="s">
        <v>680</v>
      </c>
    </row>
    <row r="31" spans="1:14" x14ac:dyDescent="0.25">
      <c r="A31" s="1" t="str">
        <f>IF(OR(MONTH(B31)=10,MONTH(B31)=11,MONTH(B31)=12),YEAR(B31)&amp;"-"&amp;MONTH(B31),YEAR(B31)&amp;"-0"&amp;MONTH(B31))</f>
        <v>2025-02</v>
      </c>
      <c r="B31" s="2">
        <v>45712</v>
      </c>
      <c r="D31" s="1">
        <v>27.68</v>
      </c>
      <c r="G31" s="1" t="s">
        <v>713</v>
      </c>
      <c r="H31" s="1" t="s">
        <v>716</v>
      </c>
      <c r="I31" s="1" t="str">
        <f>VLOOKUP(J31,'plano de contas'!$A$1:$B$45,2,FALSE)</f>
        <v>07.Lazer</v>
      </c>
      <c r="J31" s="8" t="s">
        <v>749</v>
      </c>
      <c r="K31" s="1" t="s">
        <v>343</v>
      </c>
      <c r="L31" s="1" t="s">
        <v>343</v>
      </c>
      <c r="M31" s="1" t="s">
        <v>344</v>
      </c>
      <c r="N31" s="1" t="s">
        <v>680</v>
      </c>
    </row>
    <row r="32" spans="1:14" x14ac:dyDescent="0.25">
      <c r="A32" s="1" t="str">
        <f>IF(OR(MONTH(B32)=10,MONTH(B32)=11,MONTH(B32)=12),YEAR(B32)&amp;"-"&amp;MONTH(B32),YEAR(B32)&amp;"-0"&amp;MONTH(B32))</f>
        <v>2025-03</v>
      </c>
      <c r="B32" s="2">
        <v>45717</v>
      </c>
      <c r="C32" s="2">
        <v>45703</v>
      </c>
      <c r="D32" s="1">
        <v>-18.97</v>
      </c>
      <c r="E32" s="1" t="s">
        <v>662</v>
      </c>
      <c r="G32" s="1" t="s">
        <v>257</v>
      </c>
      <c r="H32" s="1" t="s">
        <v>257</v>
      </c>
      <c r="I32" s="1" t="str">
        <f>VLOOKUP(J32,'plano de contas'!$A$1:$B$45,2,FALSE)</f>
        <v>05.Transporte</v>
      </c>
      <c r="J32" s="8" t="s">
        <v>742</v>
      </c>
      <c r="K32" s="1" t="s">
        <v>342</v>
      </c>
      <c r="L32" s="1" t="s">
        <v>343</v>
      </c>
      <c r="M32" s="1" t="s">
        <v>344</v>
      </c>
      <c r="N32" s="1" t="s">
        <v>680</v>
      </c>
    </row>
    <row r="33" spans="1:14" x14ac:dyDescent="0.25">
      <c r="A33" s="1" t="str">
        <f>IF(OR(MONTH(B33)=10,MONTH(B33)=11,MONTH(B33)=12),YEAR(B33)&amp;"-"&amp;MONTH(B33),YEAR(B33)&amp;"-0"&amp;MONTH(B33))</f>
        <v>2025-03</v>
      </c>
      <c r="B33" s="2">
        <v>45717</v>
      </c>
      <c r="C33" s="2">
        <v>45703</v>
      </c>
      <c r="D33" s="1">
        <v>-11.91</v>
      </c>
      <c r="E33" s="1" t="s">
        <v>662</v>
      </c>
      <c r="G33" s="1" t="s">
        <v>257</v>
      </c>
      <c r="H33" s="1" t="s">
        <v>257</v>
      </c>
      <c r="I33" s="1" t="str">
        <f>VLOOKUP(J33,'plano de contas'!$A$1:$B$45,2,FALSE)</f>
        <v>05.Transporte</v>
      </c>
      <c r="J33" s="8" t="s">
        <v>742</v>
      </c>
      <c r="K33" s="1" t="s">
        <v>342</v>
      </c>
      <c r="L33" s="1" t="s">
        <v>343</v>
      </c>
      <c r="M33" s="1" t="s">
        <v>344</v>
      </c>
      <c r="N33" s="1" t="s">
        <v>680</v>
      </c>
    </row>
    <row r="34" spans="1:14" x14ac:dyDescent="0.25">
      <c r="A34" s="1" t="str">
        <f>IF(OR(MONTH(B34)=10,MONTH(B34)=11,MONTH(B34)=12),YEAR(B34)&amp;"-"&amp;MONTH(B34),YEAR(B34)&amp;"-0"&amp;MONTH(B34))</f>
        <v>2025-03</v>
      </c>
      <c r="B34" s="2">
        <v>45717</v>
      </c>
      <c r="C34" s="2">
        <v>45705</v>
      </c>
      <c r="D34" s="1">
        <v>-25.91</v>
      </c>
      <c r="E34" s="1" t="s">
        <v>662</v>
      </c>
      <c r="G34" s="1" t="s">
        <v>257</v>
      </c>
      <c r="H34" s="1" t="s">
        <v>685</v>
      </c>
      <c r="I34" s="1" t="str">
        <f>VLOOKUP(J34,'plano de contas'!$A$1:$B$45,2,FALSE)</f>
        <v>05.Transporte</v>
      </c>
      <c r="J34" s="8" t="s">
        <v>742</v>
      </c>
      <c r="K34" s="1" t="s">
        <v>342</v>
      </c>
      <c r="L34" s="1" t="s">
        <v>343</v>
      </c>
      <c r="M34" s="1" t="s">
        <v>344</v>
      </c>
      <c r="N34" s="1" t="s">
        <v>680</v>
      </c>
    </row>
    <row r="35" spans="1:14" x14ac:dyDescent="0.25">
      <c r="A35" s="1" t="str">
        <f>IF(OR(MONTH(B35)=10,MONTH(B35)=11,MONTH(B35)=12),YEAR(B35)&amp;"-"&amp;MONTH(B35),YEAR(B35)&amp;"-0"&amp;MONTH(B35))</f>
        <v>2025-02</v>
      </c>
      <c r="B35" s="2">
        <v>45712</v>
      </c>
      <c r="D35" s="1">
        <v>-5.43</v>
      </c>
      <c r="G35" s="1" t="s">
        <v>634</v>
      </c>
      <c r="H35" s="1" t="s">
        <v>715</v>
      </c>
      <c r="I35" s="1" t="str">
        <f>VLOOKUP(J35,'plano de contas'!$A$1:$B$45,2,FALSE)</f>
        <v>07.Lazer</v>
      </c>
      <c r="J35" s="8" t="s">
        <v>749</v>
      </c>
      <c r="K35" s="1" t="s">
        <v>342</v>
      </c>
      <c r="L35" s="1" t="s">
        <v>343</v>
      </c>
      <c r="M35" s="1" t="s">
        <v>344</v>
      </c>
      <c r="N35" s="1" t="s">
        <v>680</v>
      </c>
    </row>
    <row r="36" spans="1:14" x14ac:dyDescent="0.25">
      <c r="A36" s="1" t="str">
        <f>IF(OR(MONTH(B36)=10,MONTH(B36)=11,MONTH(B36)=12),YEAR(B36)&amp;"-"&amp;MONTH(B36),YEAR(B36)&amp;"-0"&amp;MONTH(B36))</f>
        <v>2025-02</v>
      </c>
      <c r="B36" s="2">
        <v>45711</v>
      </c>
      <c r="D36" s="1">
        <v>-59</v>
      </c>
      <c r="G36" s="1" t="s">
        <v>710</v>
      </c>
      <c r="H36" s="1" t="s">
        <v>711</v>
      </c>
      <c r="I36" s="1" t="str">
        <f>VLOOKUP(J36,'plano de contas'!$A$1:$B$45,2,FALSE)</f>
        <v>05.Transporte</v>
      </c>
      <c r="J36" s="8" t="s">
        <v>772</v>
      </c>
      <c r="K36" s="1" t="s">
        <v>342</v>
      </c>
      <c r="L36" s="1" t="s">
        <v>343</v>
      </c>
      <c r="M36" s="1" t="s">
        <v>344</v>
      </c>
      <c r="N36" s="1" t="s">
        <v>680</v>
      </c>
    </row>
    <row r="37" spans="1:14" x14ac:dyDescent="0.25">
      <c r="A37" s="1" t="str">
        <f>IF(OR(MONTH(B37)=10,MONTH(B37)=11,MONTH(B37)=12),YEAR(B37)&amp;"-"&amp;MONTH(B37),YEAR(B37)&amp;"-0"&amp;MONTH(B37))</f>
        <v>2025-03</v>
      </c>
      <c r="B37" s="2">
        <v>45717</v>
      </c>
      <c r="C37" s="2">
        <v>45690</v>
      </c>
      <c r="D37" s="1">
        <v>-242.06</v>
      </c>
      <c r="E37" s="1" t="s">
        <v>662</v>
      </c>
      <c r="G37" s="1" t="s">
        <v>639</v>
      </c>
      <c r="H37" s="1" t="s">
        <v>640</v>
      </c>
      <c r="I37" s="1" t="str">
        <f>VLOOKUP(J37,'plano de contas'!$A$1:$B$45,2,FALSE)</f>
        <v>05.Transporte</v>
      </c>
      <c r="J37" s="8" t="s">
        <v>744</v>
      </c>
      <c r="K37" s="1" t="s">
        <v>342</v>
      </c>
      <c r="L37" s="1" t="s">
        <v>343</v>
      </c>
      <c r="M37" s="1" t="s">
        <v>344</v>
      </c>
    </row>
    <row r="38" spans="1:14" x14ac:dyDescent="0.25">
      <c r="A38" s="1" t="str">
        <f>IF(OR(MONTH(B38)=10,MONTH(B38)=11,MONTH(B38)=12),YEAR(B38)&amp;"-"&amp;MONTH(B38),YEAR(B38)&amp;"-0"&amp;MONTH(B38))</f>
        <v>2024-12</v>
      </c>
      <c r="B38" s="2">
        <v>45648</v>
      </c>
      <c r="D38" s="1">
        <v>-157.46</v>
      </c>
      <c r="G38" s="1" t="s">
        <v>365</v>
      </c>
      <c r="H38" s="1" t="s">
        <v>261</v>
      </c>
      <c r="I38" s="1" t="str">
        <f>VLOOKUP(J38,'plano de contas'!$A$1:$B$45,2,FALSE)</f>
        <v>05.Transporte</v>
      </c>
      <c r="J38" s="8" t="s">
        <v>744</v>
      </c>
      <c r="K38" s="1" t="s">
        <v>342</v>
      </c>
      <c r="L38" s="1" t="s">
        <v>343</v>
      </c>
      <c r="M38" s="1" t="s">
        <v>344</v>
      </c>
      <c r="N38" s="1" t="s">
        <v>581</v>
      </c>
    </row>
    <row r="39" spans="1:14" x14ac:dyDescent="0.25">
      <c r="A39" s="1" t="str">
        <f>IF(OR(MONTH(B39)=10,MONTH(B39)=11,MONTH(B39)=12),YEAR(B39)&amp;"-"&amp;MONTH(B39),YEAR(B39)&amp;"-0"&amp;MONTH(B39))</f>
        <v>2024-12</v>
      </c>
      <c r="B39" s="2">
        <v>45648</v>
      </c>
      <c r="D39" s="1">
        <v>-18</v>
      </c>
      <c r="G39" s="1" t="s">
        <v>412</v>
      </c>
      <c r="H39" s="1" t="s">
        <v>587</v>
      </c>
      <c r="I39" s="1" t="str">
        <f>VLOOKUP(J39,'plano de contas'!$A$1:$B$45,2,FALSE)</f>
        <v>07.Lazer</v>
      </c>
      <c r="J39" s="8" t="s">
        <v>751</v>
      </c>
      <c r="K39" s="1" t="s">
        <v>342</v>
      </c>
      <c r="L39" s="1" t="s">
        <v>343</v>
      </c>
      <c r="M39" s="1" t="s">
        <v>344</v>
      </c>
      <c r="N39" s="1" t="s">
        <v>581</v>
      </c>
    </row>
    <row r="40" spans="1:14" x14ac:dyDescent="0.25">
      <c r="A40" s="1" t="str">
        <f>IF(OR(MONTH(B40)=10,MONTH(B40)=11,MONTH(B40)=12),YEAR(B40)&amp;"-"&amp;MONTH(B40),YEAR(B40)&amp;"-0"&amp;MONTH(B40))</f>
        <v>2024-12</v>
      </c>
      <c r="B40" s="2">
        <v>45635</v>
      </c>
      <c r="D40" s="1">
        <v>-38.979999999999997</v>
      </c>
      <c r="G40" s="1" t="s">
        <v>392</v>
      </c>
      <c r="H40" s="1" t="s">
        <v>392</v>
      </c>
      <c r="I40" s="1" t="str">
        <f>VLOOKUP(J40,'plano de contas'!$A$1:$B$44,2,FALSE)</f>
        <v>03.Saúde</v>
      </c>
      <c r="J40" s="8" t="s">
        <v>736</v>
      </c>
      <c r="K40" s="1" t="s">
        <v>342</v>
      </c>
      <c r="L40" s="1" t="s">
        <v>343</v>
      </c>
      <c r="M40" s="1" t="s">
        <v>344</v>
      </c>
    </row>
    <row r="41" spans="1:14" x14ac:dyDescent="0.25">
      <c r="A41" s="1" t="str">
        <f>IF(OR(MONTH(B41)=10,MONTH(B41)=11,MONTH(B41)=12),YEAR(B41)&amp;"-"&amp;MONTH(B41),YEAR(B41)&amp;"-0"&amp;MONTH(B41))</f>
        <v>2024-09</v>
      </c>
      <c r="B41" s="2">
        <v>45548</v>
      </c>
      <c r="D41" s="1">
        <v>-24.84</v>
      </c>
      <c r="G41" s="1" t="s">
        <v>392</v>
      </c>
      <c r="H41" s="1" t="s">
        <v>392</v>
      </c>
      <c r="I41" s="1" t="str">
        <f>VLOOKUP(J41,'plano de contas'!$A$1:$B$44,2,FALSE)</f>
        <v>03.Saúde</v>
      </c>
      <c r="J41" s="8" t="s">
        <v>736</v>
      </c>
      <c r="K41" s="1" t="s">
        <v>342</v>
      </c>
      <c r="L41" s="1" t="s">
        <v>343</v>
      </c>
      <c r="M41" s="1" t="s">
        <v>344</v>
      </c>
    </row>
    <row r="42" spans="1:14" x14ac:dyDescent="0.25">
      <c r="A42" s="1" t="str">
        <f>IF(OR(MONTH(B42)=10,MONTH(B42)=11,MONTH(B42)=12),YEAR(B42)&amp;"-"&amp;MONTH(B42),YEAR(B42)&amp;"-0"&amp;MONTH(B42))</f>
        <v>2024-03</v>
      </c>
      <c r="B42" s="2">
        <v>45364</v>
      </c>
      <c r="D42" s="1">
        <v>-10.29</v>
      </c>
      <c r="G42" s="1" t="s">
        <v>392</v>
      </c>
      <c r="H42" s="1" t="s">
        <v>392</v>
      </c>
      <c r="I42" s="1" t="str">
        <f>VLOOKUP(J42,'plano de contas'!$A$1:$B$44,2,FALSE)</f>
        <v>03.Saúde</v>
      </c>
      <c r="J42" s="8" t="s">
        <v>736</v>
      </c>
      <c r="K42" s="1" t="s">
        <v>342</v>
      </c>
      <c r="L42" s="1" t="s">
        <v>343</v>
      </c>
      <c r="M42" s="1" t="s">
        <v>344</v>
      </c>
    </row>
    <row r="43" spans="1:14" x14ac:dyDescent="0.25">
      <c r="A43" s="1" t="str">
        <f>IF(OR(MONTH(B43)=10,MONTH(B43)=11,MONTH(B43)=12),YEAR(B43)&amp;"-"&amp;MONTH(B43),YEAR(B43)&amp;"-0"&amp;MONTH(B43))</f>
        <v>2024-07</v>
      </c>
      <c r="B43" s="2">
        <v>45476</v>
      </c>
      <c r="D43" s="1">
        <v>-26</v>
      </c>
      <c r="G43" s="1" t="s">
        <v>451</v>
      </c>
      <c r="H43" s="1" t="s">
        <v>451</v>
      </c>
      <c r="I43" s="1" t="str">
        <f>VLOOKUP(J43,'plano de contas'!$A$1:$B$45,2,FALSE)</f>
        <v>10.Porcarias e Outros</v>
      </c>
      <c r="J43" s="8" t="s">
        <v>771</v>
      </c>
      <c r="K43" s="1" t="s">
        <v>342</v>
      </c>
      <c r="L43" s="1" t="s">
        <v>343</v>
      </c>
      <c r="M43" s="1" t="s">
        <v>344</v>
      </c>
    </row>
    <row r="44" spans="1:14" x14ac:dyDescent="0.25">
      <c r="A44" s="1" t="str">
        <f>IF(OR(MONTH(B44)=10,MONTH(B44)=11,MONTH(B44)=12),YEAR(B44)&amp;"-"&amp;MONTH(B44),YEAR(B44)&amp;"-0"&amp;MONTH(B44))</f>
        <v>2024-10</v>
      </c>
      <c r="B44" s="2">
        <v>45571</v>
      </c>
      <c r="D44" s="1">
        <v>-24</v>
      </c>
      <c r="G44" s="1" t="s">
        <v>451</v>
      </c>
      <c r="H44" s="1" t="s">
        <v>451</v>
      </c>
      <c r="I44" s="1" t="str">
        <f>VLOOKUP(J44,'plano de contas'!$A$1:$B$45,2,FALSE)</f>
        <v>10.Porcarias e Outros</v>
      </c>
      <c r="J44" s="8" t="s">
        <v>771</v>
      </c>
      <c r="K44" s="1" t="s">
        <v>342</v>
      </c>
      <c r="L44" s="1" t="s">
        <v>343</v>
      </c>
      <c r="M44" s="1" t="s">
        <v>344</v>
      </c>
    </row>
    <row r="45" spans="1:14" x14ac:dyDescent="0.25">
      <c r="A45" s="1" t="str">
        <f>IF(OR(MONTH(B45)=10,MONTH(B45)=11,MONTH(B45)=12),YEAR(B45)&amp;"-"&amp;MONTH(B45),YEAR(B45)&amp;"-0"&amp;MONTH(B45))</f>
        <v>2024-04</v>
      </c>
      <c r="B45" s="2">
        <v>45393</v>
      </c>
      <c r="D45" s="1">
        <v>-22.5</v>
      </c>
      <c r="G45" s="1" t="s">
        <v>451</v>
      </c>
      <c r="H45" s="1" t="s">
        <v>451</v>
      </c>
      <c r="I45" s="1" t="str">
        <f>VLOOKUP(J45,'plano de contas'!$A$1:$B$44,2,FALSE)</f>
        <v>10.Porcarias e Outros</v>
      </c>
      <c r="J45" s="8" t="s">
        <v>771</v>
      </c>
      <c r="K45" s="1" t="s">
        <v>342</v>
      </c>
      <c r="L45" s="1" t="s">
        <v>343</v>
      </c>
      <c r="M45" s="1" t="s">
        <v>344</v>
      </c>
    </row>
    <row r="46" spans="1:14" x14ac:dyDescent="0.25">
      <c r="A46" s="1" t="str">
        <f>IF(OR(MONTH(B46)=10,MONTH(B46)=11,MONTH(B46)=12),YEAR(B46)&amp;"-"&amp;MONTH(B46),YEAR(B46)&amp;"-0"&amp;MONTH(B46))</f>
        <v>2024-02</v>
      </c>
      <c r="B46" s="2">
        <v>45338</v>
      </c>
      <c r="D46" s="1">
        <v>-20</v>
      </c>
      <c r="G46" s="1" t="s">
        <v>451</v>
      </c>
      <c r="H46" s="1" t="s">
        <v>451</v>
      </c>
      <c r="I46" s="1" t="str">
        <f>VLOOKUP(J46,'plano de contas'!$A$1:$B$44,2,FALSE)</f>
        <v>10.Porcarias e Outros</v>
      </c>
      <c r="J46" s="8" t="s">
        <v>771</v>
      </c>
      <c r="K46" s="1" t="s">
        <v>342</v>
      </c>
      <c r="L46" s="1" t="s">
        <v>343</v>
      </c>
      <c r="M46" s="1" t="s">
        <v>344</v>
      </c>
    </row>
    <row r="47" spans="1:14" x14ac:dyDescent="0.25">
      <c r="A47" s="1" t="str">
        <f>IF(OR(MONTH(B47)=10,MONTH(B47)=11,MONTH(B47)=12),YEAR(B47)&amp;"-"&amp;MONTH(B47),YEAR(B47)&amp;"-0"&amp;MONTH(B47))</f>
        <v>2024-06</v>
      </c>
      <c r="B47" s="2">
        <v>45457</v>
      </c>
      <c r="D47" s="1">
        <v>-20</v>
      </c>
      <c r="G47" s="1" t="s">
        <v>451</v>
      </c>
      <c r="H47" s="1" t="s">
        <v>451</v>
      </c>
      <c r="I47" s="1" t="str">
        <f>VLOOKUP(J47,'plano de contas'!$A$1:$B$45,2,FALSE)</f>
        <v>10.Porcarias e Outros</v>
      </c>
      <c r="J47" s="8" t="s">
        <v>771</v>
      </c>
      <c r="K47" s="1" t="s">
        <v>342</v>
      </c>
      <c r="L47" s="1" t="s">
        <v>343</v>
      </c>
      <c r="M47" s="1" t="s">
        <v>344</v>
      </c>
    </row>
    <row r="48" spans="1:14" x14ac:dyDescent="0.25">
      <c r="A48" s="1" t="str">
        <f>IF(OR(MONTH(B48)=10,MONTH(B48)=11,MONTH(B48)=12),YEAR(B48)&amp;"-"&amp;MONTH(B48),YEAR(B48)&amp;"-0"&amp;MONTH(B48))</f>
        <v>2024-08</v>
      </c>
      <c r="B48" s="2">
        <v>45522</v>
      </c>
      <c r="D48" s="1">
        <v>-20</v>
      </c>
      <c r="G48" s="1" t="s">
        <v>451</v>
      </c>
      <c r="H48" s="1" t="s">
        <v>451</v>
      </c>
      <c r="I48" s="1" t="str">
        <f>VLOOKUP(J48,'plano de contas'!$A$1:$B$45,2,FALSE)</f>
        <v>10.Porcarias e Outros</v>
      </c>
      <c r="J48" s="8" t="s">
        <v>771</v>
      </c>
      <c r="K48" s="1" t="s">
        <v>342</v>
      </c>
      <c r="L48" s="1" t="s">
        <v>343</v>
      </c>
      <c r="M48" s="1" t="s">
        <v>344</v>
      </c>
    </row>
    <row r="49" spans="1:14" x14ac:dyDescent="0.25">
      <c r="A49" s="1" t="str">
        <f>IF(OR(MONTH(B49)=10,MONTH(B49)=11,MONTH(B49)=12),YEAR(B49)&amp;"-"&amp;MONTH(B49),YEAR(B49)&amp;"-0"&amp;MONTH(B49))</f>
        <v>2024-10</v>
      </c>
      <c r="B49" s="2">
        <v>45583</v>
      </c>
      <c r="D49" s="1">
        <v>-20</v>
      </c>
      <c r="G49" s="1" t="s">
        <v>451</v>
      </c>
      <c r="H49" s="1" t="s">
        <v>451</v>
      </c>
      <c r="I49" s="1" t="str">
        <f>VLOOKUP(J49,'plano de contas'!$A$1:$B$45,2,FALSE)</f>
        <v>10.Porcarias e Outros</v>
      </c>
      <c r="J49" s="8" t="s">
        <v>771</v>
      </c>
      <c r="K49" s="1" t="s">
        <v>342</v>
      </c>
      <c r="L49" s="1" t="s">
        <v>343</v>
      </c>
      <c r="M49" s="1" t="s">
        <v>344</v>
      </c>
    </row>
    <row r="50" spans="1:14" x14ac:dyDescent="0.25">
      <c r="A50" s="1" t="str">
        <f>IF(OR(MONTH(B50)=10,MONTH(B50)=11,MONTH(B50)=12),YEAR(B50)&amp;"-"&amp;MONTH(B50),YEAR(B50)&amp;"-0"&amp;MONTH(B50))</f>
        <v>2024-11</v>
      </c>
      <c r="B50" s="2">
        <v>45626</v>
      </c>
      <c r="D50" s="1">
        <v>-20</v>
      </c>
      <c r="G50" s="1" t="s">
        <v>451</v>
      </c>
      <c r="H50" s="1" t="s">
        <v>451</v>
      </c>
      <c r="I50" s="1" t="str">
        <f>VLOOKUP(J50,'plano de contas'!$A$1:$B$45,2,FALSE)</f>
        <v>10.Porcarias e Outros</v>
      </c>
      <c r="J50" s="8" t="s">
        <v>771</v>
      </c>
      <c r="K50" s="1" t="s">
        <v>342</v>
      </c>
      <c r="L50" s="1" t="s">
        <v>343</v>
      </c>
      <c r="M50" s="1" t="s">
        <v>344</v>
      </c>
    </row>
    <row r="51" spans="1:14" x14ac:dyDescent="0.25">
      <c r="A51" s="1" t="str">
        <f>IF(OR(MONTH(B51)=10,MONTH(B51)=11,MONTH(B51)=12),YEAR(B51)&amp;"-"&amp;MONTH(B51),YEAR(B51)&amp;"-0"&amp;MONTH(B51))</f>
        <v>2024-02</v>
      </c>
      <c r="B51" s="2">
        <v>45346</v>
      </c>
      <c r="D51" s="1">
        <v>-17</v>
      </c>
      <c r="G51" s="1" t="s">
        <v>451</v>
      </c>
      <c r="H51" s="1" t="s">
        <v>451</v>
      </c>
      <c r="I51" s="1" t="str">
        <f>VLOOKUP(J51,'plano de contas'!$A$1:$B$44,2,FALSE)</f>
        <v>10.Porcarias e Outros</v>
      </c>
      <c r="J51" s="8" t="s">
        <v>771</v>
      </c>
      <c r="K51" s="1" t="s">
        <v>342</v>
      </c>
      <c r="L51" s="1" t="s">
        <v>343</v>
      </c>
      <c r="M51" s="1" t="s">
        <v>344</v>
      </c>
    </row>
    <row r="52" spans="1:14" x14ac:dyDescent="0.25">
      <c r="A52" s="1" t="str">
        <f>IF(OR(MONTH(B52)=10,MONTH(B52)=11,MONTH(B52)=12),YEAR(B52)&amp;"-"&amp;MONTH(B52),YEAR(B52)&amp;"-0"&amp;MONTH(B52))</f>
        <v>2024-04</v>
      </c>
      <c r="B52" s="2">
        <v>45388</v>
      </c>
      <c r="D52" s="1">
        <v>-17</v>
      </c>
      <c r="G52" s="1" t="s">
        <v>451</v>
      </c>
      <c r="H52" s="1" t="s">
        <v>451</v>
      </c>
      <c r="I52" s="1" t="str">
        <f>VLOOKUP(J52,'plano de contas'!$A$1:$B$44,2,FALSE)</f>
        <v>10.Porcarias e Outros</v>
      </c>
      <c r="J52" s="8" t="s">
        <v>771</v>
      </c>
      <c r="K52" s="1" t="s">
        <v>342</v>
      </c>
      <c r="L52" s="1" t="s">
        <v>343</v>
      </c>
      <c r="M52" s="1" t="s">
        <v>344</v>
      </c>
    </row>
    <row r="53" spans="1:14" x14ac:dyDescent="0.25">
      <c r="A53" s="1" t="str">
        <f>IF(OR(MONTH(B53)=10,MONTH(B53)=11,MONTH(B53)=12),YEAR(B53)&amp;"-"&amp;MONTH(B53),YEAR(B53)&amp;"-0"&amp;MONTH(B53))</f>
        <v>2024-09</v>
      </c>
      <c r="B53" s="2">
        <v>45553</v>
      </c>
      <c r="D53" s="1">
        <v>-14</v>
      </c>
      <c r="G53" s="1" t="s">
        <v>451</v>
      </c>
      <c r="H53" s="1" t="s">
        <v>451</v>
      </c>
      <c r="I53" s="1" t="str">
        <f>VLOOKUP(J53,'plano de contas'!$A$1:$B$45,2,FALSE)</f>
        <v>10.Porcarias e Outros</v>
      </c>
      <c r="J53" s="8" t="s">
        <v>771</v>
      </c>
      <c r="K53" s="1" t="s">
        <v>342</v>
      </c>
      <c r="L53" s="1" t="s">
        <v>343</v>
      </c>
      <c r="M53" s="1" t="s">
        <v>344</v>
      </c>
    </row>
    <row r="54" spans="1:14" x14ac:dyDescent="0.25">
      <c r="A54" s="1" t="str">
        <f>IF(OR(MONTH(B54)=10,MONTH(B54)=11,MONTH(B54)=12),YEAR(B54)&amp;"-"&amp;MONTH(B54),YEAR(B54)&amp;"-0"&amp;MONTH(B54))</f>
        <v>2024-02</v>
      </c>
      <c r="B54" s="2">
        <v>45335</v>
      </c>
      <c r="D54" s="1">
        <v>-13.5</v>
      </c>
      <c r="G54" s="1" t="s">
        <v>451</v>
      </c>
      <c r="H54" s="1" t="s">
        <v>451</v>
      </c>
      <c r="I54" s="1" t="str">
        <f>VLOOKUP(J54,'plano de contas'!$A$1:$B$44,2,FALSE)</f>
        <v>10.Porcarias e Outros</v>
      </c>
      <c r="J54" s="8" t="s">
        <v>771</v>
      </c>
      <c r="K54" s="1" t="s">
        <v>342</v>
      </c>
      <c r="L54" s="1" t="s">
        <v>343</v>
      </c>
      <c r="M54" s="1" t="s">
        <v>344</v>
      </c>
    </row>
    <row r="55" spans="1:14" x14ac:dyDescent="0.25">
      <c r="A55" s="1" t="str">
        <f>IF(OR(MONTH(B55)=10,MONTH(B55)=11,MONTH(B55)=12),YEAR(B55)&amp;"-"&amp;MONTH(B55),YEAR(B55)&amp;"-0"&amp;MONTH(B55))</f>
        <v>2024-07</v>
      </c>
      <c r="B55" s="2">
        <v>45495</v>
      </c>
      <c r="D55" s="1">
        <v>-11</v>
      </c>
      <c r="G55" s="1" t="s">
        <v>451</v>
      </c>
      <c r="H55" s="1" t="s">
        <v>451</v>
      </c>
      <c r="I55" s="1" t="str">
        <f>VLOOKUP(J55,'plano de contas'!$A$1:$B$45,2,FALSE)</f>
        <v>10.Porcarias e Outros</v>
      </c>
      <c r="J55" s="8" t="s">
        <v>771</v>
      </c>
      <c r="K55" s="1" t="s">
        <v>342</v>
      </c>
      <c r="L55" s="1" t="s">
        <v>343</v>
      </c>
      <c r="M55" s="1" t="s">
        <v>344</v>
      </c>
    </row>
    <row r="56" spans="1:14" x14ac:dyDescent="0.25">
      <c r="A56" s="1" t="str">
        <f>IF(OR(MONTH(B56)=10,MONTH(B56)=11,MONTH(B56)=12),YEAR(B56)&amp;"-"&amp;MONTH(B56),YEAR(B56)&amp;"-0"&amp;MONTH(B56))</f>
        <v>2024-10</v>
      </c>
      <c r="B56" s="2">
        <v>45575</v>
      </c>
      <c r="D56" s="1">
        <v>-11</v>
      </c>
      <c r="G56" s="1" t="s">
        <v>451</v>
      </c>
      <c r="H56" s="1" t="s">
        <v>451</v>
      </c>
      <c r="I56" s="1" t="str">
        <f>VLOOKUP(J56,'plano de contas'!$A$1:$B$45,2,FALSE)</f>
        <v>10.Porcarias e Outros</v>
      </c>
      <c r="J56" s="8" t="s">
        <v>771</v>
      </c>
      <c r="K56" s="1" t="s">
        <v>342</v>
      </c>
      <c r="L56" s="1" t="s">
        <v>343</v>
      </c>
      <c r="M56" s="1" t="s">
        <v>344</v>
      </c>
    </row>
    <row r="57" spans="1:14" x14ac:dyDescent="0.25">
      <c r="A57" s="1" t="str">
        <f>IF(OR(MONTH(B57)=10,MONTH(B57)=11,MONTH(B57)=12),YEAR(B57)&amp;"-"&amp;MONTH(B57),YEAR(B57)&amp;"-0"&amp;MONTH(B57))</f>
        <v>2024-12</v>
      </c>
      <c r="B57" s="2">
        <v>45630</v>
      </c>
      <c r="D57" s="1">
        <v>-11</v>
      </c>
      <c r="G57" s="1" t="s">
        <v>451</v>
      </c>
      <c r="H57" s="1" t="s">
        <v>451</v>
      </c>
      <c r="I57" s="1" t="str">
        <f>VLOOKUP(J57,'plano de contas'!$A$1:$B$45,2,FALSE)</f>
        <v>10.Porcarias e Outros</v>
      </c>
      <c r="J57" s="8" t="s">
        <v>771</v>
      </c>
      <c r="K57" s="1" t="s">
        <v>342</v>
      </c>
      <c r="L57" s="1" t="s">
        <v>343</v>
      </c>
      <c r="M57" s="1" t="s">
        <v>344</v>
      </c>
    </row>
    <row r="58" spans="1:14" x14ac:dyDescent="0.25">
      <c r="A58" s="1" t="str">
        <f>IF(OR(MONTH(B58)=10,MONTH(B58)=11,MONTH(B58)=12),YEAR(B58)&amp;"-"&amp;MONTH(B58),YEAR(B58)&amp;"-0"&amp;MONTH(B58))</f>
        <v>2024-11</v>
      </c>
      <c r="B58" s="2">
        <v>45618</v>
      </c>
      <c r="D58" s="1">
        <v>-19</v>
      </c>
      <c r="G58" s="1" t="s">
        <v>353</v>
      </c>
      <c r="H58" s="1" t="s">
        <v>701</v>
      </c>
      <c r="I58" s="1" t="str">
        <f>VLOOKUP(J58,'plano de contas'!$A$1:$B$45,2,FALSE)</f>
        <v xml:space="preserve">02.Alimentação </v>
      </c>
      <c r="J58" s="8" t="s">
        <v>732</v>
      </c>
      <c r="K58" s="1" t="s">
        <v>342</v>
      </c>
      <c r="L58" s="1" t="s">
        <v>343</v>
      </c>
      <c r="M58" s="1" t="s">
        <v>344</v>
      </c>
    </row>
    <row r="59" spans="1:14" x14ac:dyDescent="0.25">
      <c r="A59" s="1" t="str">
        <f>IF(OR(MONTH(B59)=10,MONTH(B59)=11,MONTH(B59)=12),YEAR(B59)&amp;"-"&amp;MONTH(B59),YEAR(B59)&amp;"-0"&amp;MONTH(B59))</f>
        <v>2024-04</v>
      </c>
      <c r="B59" s="2">
        <v>45387</v>
      </c>
      <c r="D59" s="1">
        <v>-18</v>
      </c>
      <c r="G59" s="1" t="s">
        <v>353</v>
      </c>
      <c r="H59" s="1" t="s">
        <v>701</v>
      </c>
      <c r="I59" s="1" t="str">
        <f>VLOOKUP(J59,'plano de contas'!$A$1:$B$45,2,FALSE)</f>
        <v xml:space="preserve">02.Alimentação </v>
      </c>
      <c r="J59" s="8" t="s">
        <v>732</v>
      </c>
      <c r="K59" s="1" t="s">
        <v>342</v>
      </c>
      <c r="L59" s="1" t="s">
        <v>343</v>
      </c>
      <c r="M59" s="1" t="s">
        <v>344</v>
      </c>
    </row>
    <row r="60" spans="1:14" x14ac:dyDescent="0.25">
      <c r="A60" s="1" t="str">
        <f>IF(OR(MONTH(B60)=10,MONTH(B60)=11,MONTH(B60)=12),YEAR(B60)&amp;"-"&amp;MONTH(B60),YEAR(B60)&amp;"-0"&amp;MONTH(B60))</f>
        <v>2025-03</v>
      </c>
      <c r="B60" s="2">
        <v>45717</v>
      </c>
      <c r="C60" s="2">
        <v>45702</v>
      </c>
      <c r="D60" s="1">
        <v>-9.5</v>
      </c>
      <c r="E60" s="1" t="s">
        <v>662</v>
      </c>
      <c r="G60" s="1" t="s">
        <v>701</v>
      </c>
      <c r="H60" s="1" t="s">
        <v>701</v>
      </c>
      <c r="I60" s="1" t="str">
        <f>VLOOKUP(J60,'plano de contas'!$A$1:$B$45,2,FALSE)</f>
        <v xml:space="preserve">02.Alimentação </v>
      </c>
      <c r="J60" s="8" t="s">
        <v>732</v>
      </c>
      <c r="K60" s="1" t="s">
        <v>342</v>
      </c>
      <c r="L60" s="1" t="s">
        <v>343</v>
      </c>
      <c r="M60" s="1" t="s">
        <v>345</v>
      </c>
    </row>
    <row r="61" spans="1:14" x14ac:dyDescent="0.25">
      <c r="A61" s="1" t="str">
        <f>IF(OR(MONTH(B61)=10,MONTH(B61)=11,MONTH(B61)=12),YEAR(B61)&amp;"-"&amp;MONTH(B61),YEAR(B61)&amp;"-0"&amp;MONTH(B61))</f>
        <v>2024-09</v>
      </c>
      <c r="B61" s="2">
        <v>45536</v>
      </c>
      <c r="C61" s="3">
        <v>45533</v>
      </c>
      <c r="D61" s="1">
        <v>-35.72</v>
      </c>
      <c r="E61" s="1" t="s">
        <v>678</v>
      </c>
      <c r="F61" s="5"/>
      <c r="G61" s="1" t="s">
        <v>116</v>
      </c>
      <c r="H61" s="1" t="s">
        <v>265</v>
      </c>
      <c r="I61" s="1" t="str">
        <f>VLOOKUP(J61,'plano de contas'!$A$1:$B$45,2,FALSE)</f>
        <v>07.Lazer</v>
      </c>
      <c r="J61" s="8" t="s">
        <v>752</v>
      </c>
      <c r="K61" s="1" t="s">
        <v>342</v>
      </c>
      <c r="L61" s="1" t="s">
        <v>343</v>
      </c>
      <c r="M61" s="1" t="s">
        <v>344</v>
      </c>
      <c r="N61" s="5"/>
    </row>
    <row r="62" spans="1:14" x14ac:dyDescent="0.25">
      <c r="A62" s="1" t="str">
        <f>IF(OR(MONTH(B62)=10,MONTH(B62)=11,MONTH(B62)=12),YEAR(B62)&amp;"-"&amp;MONTH(B62),YEAR(B62)&amp;"-0"&amp;MONTH(B62))</f>
        <v>2025-02</v>
      </c>
      <c r="B62" s="2">
        <v>45702</v>
      </c>
      <c r="D62" s="1">
        <v>-12.5</v>
      </c>
      <c r="G62" s="1" t="s">
        <v>707</v>
      </c>
      <c r="H62" s="1" t="s">
        <v>708</v>
      </c>
      <c r="I62" s="1" t="str">
        <f>VLOOKUP(J62,'plano de contas'!$A$1:$B$45,2,FALSE)</f>
        <v>10.Porcarias e Outros</v>
      </c>
      <c r="J62" s="8" t="s">
        <v>771</v>
      </c>
      <c r="K62" s="1" t="s">
        <v>342</v>
      </c>
      <c r="L62" s="1" t="s">
        <v>343</v>
      </c>
      <c r="M62" s="1" t="s">
        <v>344</v>
      </c>
    </row>
    <row r="63" spans="1:14" x14ac:dyDescent="0.25">
      <c r="A63" s="1" t="str">
        <f>IF(OR(MONTH(B63)=10,MONTH(B63)=11,MONTH(B63)=12),YEAR(B63)&amp;"-"&amp;MONTH(B63),YEAR(B63)&amp;"-0"&amp;MONTH(B63))</f>
        <v>2024-08</v>
      </c>
      <c r="B63" s="2">
        <v>45509</v>
      </c>
      <c r="D63" s="1">
        <v>-1079.51</v>
      </c>
      <c r="G63" s="1" t="s">
        <v>555</v>
      </c>
      <c r="H63" s="1" t="s">
        <v>605</v>
      </c>
      <c r="I63" s="1" t="str">
        <f>VLOOKUP(J63,'plano de contas'!$A$1:$B$45,2,FALSE)</f>
        <v>01.Moradia</v>
      </c>
      <c r="J63" s="8" t="s">
        <v>726</v>
      </c>
      <c r="K63" s="1" t="s">
        <v>342</v>
      </c>
      <c r="L63" s="1" t="s">
        <v>343</v>
      </c>
      <c r="M63" s="1" t="s">
        <v>344</v>
      </c>
    </row>
    <row r="64" spans="1:14" x14ac:dyDescent="0.25">
      <c r="A64" s="1" t="str">
        <f>IF(OR(MONTH(B64)=10,MONTH(B64)=11,MONTH(B64)=12),YEAR(B64)&amp;"-"&amp;MONTH(B64),YEAR(B64)&amp;"-0"&amp;MONTH(B64))</f>
        <v>2024-09</v>
      </c>
      <c r="B64" s="2">
        <v>45540</v>
      </c>
      <c r="D64" s="1">
        <v>-1045.02</v>
      </c>
      <c r="G64" s="1" t="s">
        <v>555</v>
      </c>
      <c r="H64" s="1" t="s">
        <v>605</v>
      </c>
      <c r="I64" s="1" t="str">
        <f>VLOOKUP(J64,'plano de contas'!$A$1:$B$45,2,FALSE)</f>
        <v>01.Moradia</v>
      </c>
      <c r="J64" s="8" t="s">
        <v>726</v>
      </c>
      <c r="K64" s="1" t="s">
        <v>342</v>
      </c>
      <c r="L64" s="1" t="s">
        <v>343</v>
      </c>
      <c r="M64" s="1" t="s">
        <v>344</v>
      </c>
    </row>
    <row r="65" spans="1:14" x14ac:dyDescent="0.25">
      <c r="A65" s="1" t="str">
        <f>IF(OR(MONTH(B65)=10,MONTH(B65)=11,MONTH(B65)=12),YEAR(B65)&amp;"-"&amp;MONTH(B65),YEAR(B65)&amp;"-0"&amp;MONTH(B65))</f>
        <v>2024-03</v>
      </c>
      <c r="B65" s="2">
        <v>45353</v>
      </c>
      <c r="D65" s="1">
        <v>-994.99</v>
      </c>
      <c r="G65" s="1" t="s">
        <v>554</v>
      </c>
      <c r="H65" s="1" t="s">
        <v>605</v>
      </c>
      <c r="I65" s="1" t="str">
        <f>VLOOKUP(J65,'plano de contas'!$A$1:$B$45,2,FALSE)</f>
        <v>01.Moradia</v>
      </c>
      <c r="J65" s="8" t="s">
        <v>726</v>
      </c>
      <c r="K65" s="1" t="s">
        <v>342</v>
      </c>
      <c r="L65" s="1" t="s">
        <v>343</v>
      </c>
      <c r="M65" s="1" t="s">
        <v>344</v>
      </c>
    </row>
    <row r="66" spans="1:14" x14ac:dyDescent="0.25">
      <c r="A66" s="1" t="str">
        <f>IF(OR(MONTH(B66)=10,MONTH(B66)=11,MONTH(B66)=12),YEAR(B66)&amp;"-"&amp;MONTH(B66),YEAR(B66)&amp;"-0"&amp;MONTH(B66))</f>
        <v>2024-02</v>
      </c>
      <c r="B66" s="2">
        <v>45327</v>
      </c>
      <c r="D66" s="1">
        <v>-879.48</v>
      </c>
      <c r="G66" s="1" t="s">
        <v>554</v>
      </c>
      <c r="H66" s="1" t="s">
        <v>605</v>
      </c>
      <c r="I66" s="1" t="str">
        <f>VLOOKUP(J66,'plano de contas'!$A$1:$B$45,2,FALSE)</f>
        <v>01.Moradia</v>
      </c>
      <c r="J66" s="8" t="s">
        <v>726</v>
      </c>
      <c r="K66" s="1" t="s">
        <v>342</v>
      </c>
      <c r="L66" s="1" t="s">
        <v>343</v>
      </c>
      <c r="M66" s="1" t="s">
        <v>344</v>
      </c>
    </row>
    <row r="67" spans="1:14" x14ac:dyDescent="0.25">
      <c r="A67" s="1" t="str">
        <f>IF(OR(MONTH(B67)=10,MONTH(B67)=11,MONTH(B67)=12),YEAR(B67)&amp;"-"&amp;MONTH(B67),YEAR(B67)&amp;"-0"&amp;MONTH(B67))</f>
        <v>2024-07</v>
      </c>
      <c r="B67" s="2">
        <v>45474</v>
      </c>
      <c r="D67" s="1">
        <v>-872.44</v>
      </c>
      <c r="G67" s="1" t="s">
        <v>555</v>
      </c>
      <c r="H67" s="1" t="s">
        <v>605</v>
      </c>
      <c r="I67" s="1" t="str">
        <f>VLOOKUP(J67,'plano de contas'!$A$1:$B$45,2,FALSE)</f>
        <v>01.Moradia</v>
      </c>
      <c r="J67" s="8" t="s">
        <v>726</v>
      </c>
      <c r="K67" s="1" t="s">
        <v>342</v>
      </c>
      <c r="L67" s="1" t="s">
        <v>343</v>
      </c>
      <c r="M67" s="1" t="s">
        <v>344</v>
      </c>
    </row>
    <row r="68" spans="1:14" x14ac:dyDescent="0.25">
      <c r="A68" s="1" t="str">
        <f>IF(OR(MONTH(B68)=10,MONTH(B68)=11,MONTH(B68)=12),YEAR(B68)&amp;"-"&amp;MONTH(B68),YEAR(B68)&amp;"-0"&amp;MONTH(B68))</f>
        <v>2024-06</v>
      </c>
      <c r="B68" s="2">
        <v>45449</v>
      </c>
      <c r="D68" s="1">
        <v>-820.7</v>
      </c>
      <c r="G68" s="1" t="s">
        <v>555</v>
      </c>
      <c r="H68" s="1" t="s">
        <v>605</v>
      </c>
      <c r="I68" s="1" t="str">
        <f>VLOOKUP(J68,'plano de contas'!$A$1:$B$45,2,FALSE)</f>
        <v>01.Moradia</v>
      </c>
      <c r="J68" s="8" t="s">
        <v>726</v>
      </c>
      <c r="K68" s="1" t="s">
        <v>342</v>
      </c>
      <c r="L68" s="1" t="s">
        <v>343</v>
      </c>
      <c r="M68" s="1" t="s">
        <v>344</v>
      </c>
    </row>
    <row r="69" spans="1:14" x14ac:dyDescent="0.25">
      <c r="A69" s="1" t="str">
        <f>IF(OR(MONTH(B69)=10,MONTH(B69)=11,MONTH(B69)=12),YEAR(B69)&amp;"-"&amp;MONTH(B69),YEAR(B69)&amp;"-0"&amp;MONTH(B69))</f>
        <v>2024-05</v>
      </c>
      <c r="B69" s="2">
        <v>45413</v>
      </c>
      <c r="D69" s="1">
        <v>-810.06</v>
      </c>
      <c r="G69" s="1" t="s">
        <v>554</v>
      </c>
      <c r="H69" s="1" t="s">
        <v>605</v>
      </c>
      <c r="I69" s="1" t="str">
        <f>VLOOKUP(J69,'plano de contas'!$A$1:$B$45,2,FALSE)</f>
        <v>01.Moradia</v>
      </c>
      <c r="J69" s="8" t="s">
        <v>726</v>
      </c>
      <c r="K69" s="1" t="s">
        <v>342</v>
      </c>
      <c r="L69" s="1" t="s">
        <v>343</v>
      </c>
      <c r="M69" s="1" t="s">
        <v>344</v>
      </c>
    </row>
    <row r="70" spans="1:14" x14ac:dyDescent="0.25">
      <c r="A70" s="1" t="str">
        <f>IF(OR(MONTH(B70)=10,MONTH(B70)=11,MONTH(B70)=12),YEAR(B70)&amp;"-"&amp;MONTH(B70),YEAR(B70)&amp;"-0"&amp;MONTH(B70))</f>
        <v>2024-04</v>
      </c>
      <c r="B70" s="2">
        <v>45383</v>
      </c>
      <c r="D70" s="1">
        <v>-769.13</v>
      </c>
      <c r="G70" s="1" t="s">
        <v>554</v>
      </c>
      <c r="H70" s="1" t="s">
        <v>605</v>
      </c>
      <c r="I70" s="1" t="str">
        <f>VLOOKUP(J70,'plano de contas'!$A$1:$B$45,2,FALSE)</f>
        <v>01.Moradia</v>
      </c>
      <c r="J70" s="8" t="s">
        <v>726</v>
      </c>
      <c r="K70" s="1" t="s">
        <v>342</v>
      </c>
      <c r="L70" s="1" t="s">
        <v>343</v>
      </c>
      <c r="M70" s="1" t="s">
        <v>344</v>
      </c>
    </row>
    <row r="71" spans="1:14" x14ac:dyDescent="0.25">
      <c r="A71" s="1" t="str">
        <f>IF(OR(MONTH(B71)=10,MONTH(B71)=11,MONTH(B71)=12),YEAR(B71)&amp;"-"&amp;MONTH(B71),YEAR(B71)&amp;"-0"&amp;MONTH(B71))</f>
        <v>2024-10</v>
      </c>
      <c r="B71" s="2">
        <v>45566</v>
      </c>
      <c r="D71" s="1">
        <v>-700</v>
      </c>
      <c r="G71" s="1" t="s">
        <v>555</v>
      </c>
      <c r="H71" s="1" t="s">
        <v>605</v>
      </c>
      <c r="I71" s="1" t="str">
        <f>VLOOKUP(J71,'plano de contas'!$A$1:$B$45,2,FALSE)</f>
        <v>01.Moradia</v>
      </c>
      <c r="J71" s="8" t="s">
        <v>726</v>
      </c>
      <c r="K71" s="1" t="s">
        <v>342</v>
      </c>
      <c r="L71" s="1" t="s">
        <v>343</v>
      </c>
      <c r="M71" s="1" t="s">
        <v>344</v>
      </c>
    </row>
    <row r="72" spans="1:14" x14ac:dyDescent="0.25">
      <c r="A72" s="1" t="str">
        <f>IF(OR(MONTH(B72)=10,MONTH(B72)=11,MONTH(B72)=12),YEAR(B72)&amp;"-"&amp;MONTH(B72),YEAR(B72)&amp;"-0"&amp;MONTH(B72))</f>
        <v>2024-11</v>
      </c>
      <c r="B72" s="2">
        <v>45597</v>
      </c>
      <c r="D72" s="1">
        <v>-600</v>
      </c>
      <c r="G72" s="1" t="s">
        <v>555</v>
      </c>
      <c r="H72" s="1" t="s">
        <v>605</v>
      </c>
      <c r="I72" s="1" t="str">
        <f>VLOOKUP(J72,'plano de contas'!$A$1:$B$45,2,FALSE)</f>
        <v>01.Moradia</v>
      </c>
      <c r="J72" s="8" t="s">
        <v>726</v>
      </c>
      <c r="K72" s="1" t="s">
        <v>342</v>
      </c>
      <c r="L72" s="1" t="s">
        <v>343</v>
      </c>
      <c r="M72" s="1" t="s">
        <v>344</v>
      </c>
    </row>
    <row r="73" spans="1:14" x14ac:dyDescent="0.25">
      <c r="A73" s="1" t="str">
        <f>IF(OR(MONTH(B73)=10,MONTH(B73)=11,MONTH(B73)=12),YEAR(B73)&amp;"-"&amp;MONTH(B73),YEAR(B73)&amp;"-0"&amp;MONTH(B73))</f>
        <v>2024-11</v>
      </c>
      <c r="B73" s="2">
        <v>45603</v>
      </c>
      <c r="D73" s="1">
        <v>-431.03</v>
      </c>
      <c r="G73" s="1" t="s">
        <v>554</v>
      </c>
      <c r="H73" s="1" t="s">
        <v>605</v>
      </c>
      <c r="I73" s="1" t="str">
        <f>VLOOKUP(J73,'plano de contas'!$A$1:$B$45,2,FALSE)</f>
        <v>01.Moradia</v>
      </c>
      <c r="J73" s="8" t="s">
        <v>726</v>
      </c>
      <c r="K73" s="1" t="s">
        <v>342</v>
      </c>
      <c r="L73" s="1" t="s">
        <v>343</v>
      </c>
      <c r="M73" s="1" t="s">
        <v>344</v>
      </c>
    </row>
    <row r="74" spans="1:14" x14ac:dyDescent="0.25">
      <c r="A74" s="1" t="str">
        <f>IF(OR(MONTH(B74)=10,MONTH(B74)=11,MONTH(B74)=12),YEAR(B74)&amp;"-"&amp;MONTH(B74),YEAR(B74)&amp;"-0"&amp;MONTH(B74))</f>
        <v>2024-10</v>
      </c>
      <c r="B74" s="2">
        <v>45566</v>
      </c>
      <c r="D74" s="1">
        <v>-286.93</v>
      </c>
      <c r="G74" s="1" t="s">
        <v>555</v>
      </c>
      <c r="H74" s="1" t="s">
        <v>605</v>
      </c>
      <c r="I74" s="1" t="str">
        <f>VLOOKUP(J74,'plano de contas'!$A$1:$B$45,2,FALSE)</f>
        <v>01.Moradia</v>
      </c>
      <c r="J74" s="8" t="s">
        <v>726</v>
      </c>
      <c r="K74" s="1" t="s">
        <v>342</v>
      </c>
      <c r="L74" s="1" t="s">
        <v>343</v>
      </c>
      <c r="M74" s="1" t="s">
        <v>344</v>
      </c>
    </row>
    <row r="75" spans="1:14" x14ac:dyDescent="0.25">
      <c r="A75" s="1" t="str">
        <f>IF(OR(MONTH(B75)=10,MONTH(B75)=11,MONTH(B75)=12),YEAR(B75)&amp;"-"&amp;MONTH(B75),YEAR(B75)&amp;"-0"&amp;MONTH(B75))</f>
        <v>2024-04</v>
      </c>
      <c r="B75" s="2">
        <v>45383</v>
      </c>
      <c r="C75" s="3">
        <v>45369</v>
      </c>
      <c r="D75" s="1">
        <v>-29.9</v>
      </c>
      <c r="E75" s="1" t="s">
        <v>673</v>
      </c>
      <c r="G75" s="1" t="s">
        <v>50</v>
      </c>
      <c r="H75" s="1" t="s">
        <v>226</v>
      </c>
      <c r="I75" s="1" t="str">
        <f>VLOOKUP(J75,'plano de contas'!$A$1:$B$45,2,FALSE)</f>
        <v>06.Serviços</v>
      </c>
      <c r="J75" s="8" t="s">
        <v>748</v>
      </c>
      <c r="K75" s="1" t="s">
        <v>342</v>
      </c>
      <c r="L75" s="1" t="s">
        <v>343</v>
      </c>
      <c r="M75" s="1" t="s">
        <v>344</v>
      </c>
    </row>
    <row r="76" spans="1:14" x14ac:dyDescent="0.25">
      <c r="A76" s="1" t="str">
        <f>IF(OR(MONTH(B76)=10,MONTH(B76)=11,MONTH(B76)=12),YEAR(B76)&amp;"-"&amp;MONTH(B76),YEAR(B76)&amp;"-0"&amp;MONTH(B76))</f>
        <v>2024-05</v>
      </c>
      <c r="B76" s="2">
        <v>45413</v>
      </c>
      <c r="C76" s="3">
        <v>45400</v>
      </c>
      <c r="D76" s="1">
        <v>-29.9</v>
      </c>
      <c r="E76" s="1" t="s">
        <v>674</v>
      </c>
      <c r="G76" s="1" t="s">
        <v>50</v>
      </c>
      <c r="H76" s="1" t="s">
        <v>226</v>
      </c>
      <c r="I76" s="1" t="str">
        <f>VLOOKUP(J76,'plano de contas'!$A$1:$B$45,2,FALSE)</f>
        <v>06.Serviços</v>
      </c>
      <c r="J76" s="8" t="s">
        <v>748</v>
      </c>
      <c r="K76" s="1" t="s">
        <v>342</v>
      </c>
      <c r="L76" s="1" t="s">
        <v>343</v>
      </c>
      <c r="M76" s="1" t="s">
        <v>344</v>
      </c>
    </row>
    <row r="77" spans="1:14" x14ac:dyDescent="0.25">
      <c r="A77" s="1" t="str">
        <f>IF(OR(MONTH(B77)=10,MONTH(B77)=11,MONTH(B77)=12),YEAR(B77)&amp;"-"&amp;MONTH(B77),YEAR(B77)&amp;"-0"&amp;MONTH(B77))</f>
        <v>2024-12</v>
      </c>
      <c r="B77" s="2">
        <v>45627</v>
      </c>
      <c r="C77" s="3">
        <v>45610</v>
      </c>
      <c r="D77" s="1">
        <v>-27.9</v>
      </c>
      <c r="E77" s="1" t="s">
        <v>274</v>
      </c>
      <c r="F77" s="5"/>
      <c r="G77" s="1" t="s">
        <v>50</v>
      </c>
      <c r="H77" s="1" t="s">
        <v>226</v>
      </c>
      <c r="I77" s="1" t="str">
        <f>VLOOKUP(J77,'plano de contas'!$A$1:$B$45,2,FALSE)</f>
        <v>06.Serviços</v>
      </c>
      <c r="J77" s="8" t="s">
        <v>748</v>
      </c>
      <c r="K77" s="1" t="s">
        <v>342</v>
      </c>
      <c r="L77" s="1" t="s">
        <v>343</v>
      </c>
      <c r="M77" s="1" t="s">
        <v>344</v>
      </c>
      <c r="N77" s="5"/>
    </row>
    <row r="78" spans="1:14" x14ac:dyDescent="0.25">
      <c r="A78" s="1" t="str">
        <f>IF(OR(MONTH(B78)=10,MONTH(B78)=11,MONTH(B78)=12),YEAR(B78)&amp;"-"&amp;MONTH(B78),YEAR(B78)&amp;"-0"&amp;MONTH(B78))</f>
        <v>2024-09</v>
      </c>
      <c r="B78" s="2">
        <v>45536</v>
      </c>
      <c r="C78" s="3">
        <v>45515</v>
      </c>
      <c r="D78" s="1">
        <v>-9.9499999999999993</v>
      </c>
      <c r="E78" s="1" t="s">
        <v>678</v>
      </c>
      <c r="G78" s="1" t="s">
        <v>50</v>
      </c>
      <c r="H78" s="1" t="s">
        <v>226</v>
      </c>
      <c r="I78" s="1" t="str">
        <f>VLOOKUP(J78,'plano de contas'!$A$1:$B$45,2,FALSE)</f>
        <v>06.Serviços</v>
      </c>
      <c r="J78" s="8" t="s">
        <v>748</v>
      </c>
      <c r="K78" s="1" t="s">
        <v>342</v>
      </c>
      <c r="L78" s="1" t="s">
        <v>343</v>
      </c>
      <c r="M78" s="1" t="s">
        <v>344</v>
      </c>
    </row>
    <row r="79" spans="1:14" x14ac:dyDescent="0.25">
      <c r="A79" s="1" t="str">
        <f>IF(OR(MONTH(B79)=10,MONTH(B79)=11,MONTH(B79)=12),YEAR(B79)&amp;"-"&amp;MONTH(B79),YEAR(B79)&amp;"-0"&amp;MONTH(B79))</f>
        <v>2024-10</v>
      </c>
      <c r="B79" s="2">
        <v>45566</v>
      </c>
      <c r="C79" s="3">
        <v>45546</v>
      </c>
      <c r="D79" s="1">
        <v>-9.9499999999999993</v>
      </c>
      <c r="E79" s="1" t="s">
        <v>121</v>
      </c>
      <c r="G79" s="1" t="s">
        <v>50</v>
      </c>
      <c r="H79" s="1" t="s">
        <v>226</v>
      </c>
      <c r="I79" s="1" t="str">
        <f>VLOOKUP(J79,'plano de contas'!$A$1:$B$45,2,FALSE)</f>
        <v>06.Serviços</v>
      </c>
      <c r="J79" s="8" t="s">
        <v>748</v>
      </c>
      <c r="K79" s="1" t="s">
        <v>342</v>
      </c>
      <c r="L79" s="1" t="s">
        <v>343</v>
      </c>
      <c r="M79" s="1" t="s">
        <v>344</v>
      </c>
    </row>
    <row r="80" spans="1:14" x14ac:dyDescent="0.25">
      <c r="A80" s="1" t="str">
        <f>IF(OR(MONTH(B80)=10,MONTH(B80)=11,MONTH(B80)=12),YEAR(B80)&amp;"-"&amp;MONTH(B80),YEAR(B80)&amp;"-0"&amp;MONTH(B80))</f>
        <v>2024-11</v>
      </c>
      <c r="B80" s="2">
        <v>45597</v>
      </c>
      <c r="C80" s="3">
        <v>45576</v>
      </c>
      <c r="D80" s="1">
        <v>-9.9499999999999993</v>
      </c>
      <c r="E80" s="1" t="s">
        <v>131</v>
      </c>
      <c r="G80" s="1" t="s">
        <v>50</v>
      </c>
      <c r="H80" s="1" t="s">
        <v>226</v>
      </c>
      <c r="I80" s="1" t="str">
        <f>VLOOKUP(J80,'plano de contas'!$A$1:$B$45,2,FALSE)</f>
        <v>06.Serviços</v>
      </c>
      <c r="J80" s="8" t="s">
        <v>748</v>
      </c>
      <c r="K80" s="1" t="s">
        <v>342</v>
      </c>
      <c r="L80" s="1" t="s">
        <v>343</v>
      </c>
      <c r="M80" s="1" t="s">
        <v>344</v>
      </c>
    </row>
    <row r="81" spans="1:14" x14ac:dyDescent="0.25">
      <c r="A81" s="1" t="str">
        <f>IF(OR(MONTH(B81)=10,MONTH(B81)=11,MONTH(B81)=12),YEAR(B81)&amp;"-"&amp;MONTH(B81),YEAR(B81)&amp;"-0"&amp;MONTH(B81))</f>
        <v>2024-12</v>
      </c>
      <c r="B81" s="2">
        <v>45627</v>
      </c>
      <c r="C81" s="3">
        <v>45615</v>
      </c>
      <c r="D81" s="1">
        <v>27.9</v>
      </c>
      <c r="E81" s="1" t="s">
        <v>274</v>
      </c>
      <c r="F81" s="5"/>
      <c r="G81" s="1" t="s">
        <v>271</v>
      </c>
      <c r="H81" s="1" t="s">
        <v>226</v>
      </c>
      <c r="I81" s="1" t="str">
        <f>VLOOKUP(J81,'plano de contas'!$A$1:$B$45,2,FALSE)</f>
        <v>06.Serviços</v>
      </c>
      <c r="J81" s="8" t="s">
        <v>748</v>
      </c>
      <c r="K81" s="1" t="s">
        <v>342</v>
      </c>
      <c r="L81" s="1" t="s">
        <v>343</v>
      </c>
      <c r="M81" s="1" t="s">
        <v>344</v>
      </c>
      <c r="N81" s="5"/>
    </row>
    <row r="82" spans="1:14" x14ac:dyDescent="0.25">
      <c r="A82" s="1" t="str">
        <f>IF(OR(MONTH(B82)=10,MONTH(B82)=11,MONTH(B82)=12),YEAR(B82)&amp;"-"&amp;MONTH(B82),YEAR(B82)&amp;"-0"&amp;MONTH(B82))</f>
        <v>2024-06</v>
      </c>
      <c r="B82" s="2">
        <v>45444</v>
      </c>
      <c r="C82" s="3">
        <v>45440</v>
      </c>
      <c r="D82" s="1">
        <v>-29.9</v>
      </c>
      <c r="E82" s="1" t="s">
        <v>675</v>
      </c>
      <c r="G82" s="1" t="s">
        <v>85</v>
      </c>
      <c r="H82" s="1" t="s">
        <v>233</v>
      </c>
      <c r="I82" s="1" t="str">
        <f>VLOOKUP(J82,'plano de contas'!$A$1:$B$45,2,FALSE)</f>
        <v>06.Serviços</v>
      </c>
      <c r="J82" s="8" t="s">
        <v>748</v>
      </c>
      <c r="K82" s="1" t="s">
        <v>342</v>
      </c>
      <c r="L82" s="1" t="s">
        <v>343</v>
      </c>
      <c r="M82" s="1" t="s">
        <v>344</v>
      </c>
    </row>
    <row r="83" spans="1:14" x14ac:dyDescent="0.25">
      <c r="A83" s="1" t="str">
        <f>IF(OR(MONTH(B83)=10,MONTH(B83)=11,MONTH(B83)=12),YEAR(B83)&amp;"-"&amp;MONTH(B83),YEAR(B83)&amp;"-0"&amp;MONTH(B83))</f>
        <v>2024-01</v>
      </c>
      <c r="B83" s="2">
        <v>45292</v>
      </c>
      <c r="C83" s="3">
        <v>45293</v>
      </c>
      <c r="D83" s="1">
        <v>-14.9</v>
      </c>
      <c r="E83" s="1" t="s">
        <v>670</v>
      </c>
      <c r="G83" s="1" t="s">
        <v>4</v>
      </c>
      <c r="H83" s="1" t="s">
        <v>225</v>
      </c>
      <c r="I83" s="1" t="str">
        <f>VLOOKUP(J83,'plano de contas'!$A$1:$B$45,2,FALSE)</f>
        <v>06.Serviços</v>
      </c>
      <c r="J83" s="8" t="s">
        <v>748</v>
      </c>
      <c r="K83" s="1" t="s">
        <v>342</v>
      </c>
      <c r="L83" s="1" t="s">
        <v>343</v>
      </c>
      <c r="M83" s="1" t="s">
        <v>344</v>
      </c>
    </row>
    <row r="84" spans="1:14" x14ac:dyDescent="0.25">
      <c r="A84" s="1" t="str">
        <f>IF(OR(MONTH(B84)=10,MONTH(B84)=11,MONTH(B84)=12),YEAR(B84)&amp;"-"&amp;MONTH(B84),YEAR(B84)&amp;"-0"&amp;MONTH(B84))</f>
        <v>2024-10</v>
      </c>
      <c r="B84" s="2">
        <v>45566</v>
      </c>
      <c r="C84" s="3">
        <v>45565</v>
      </c>
      <c r="D84" s="1">
        <v>-11.9</v>
      </c>
      <c r="E84" s="1" t="s">
        <v>121</v>
      </c>
      <c r="G84" s="1" t="s">
        <v>4</v>
      </c>
      <c r="H84" s="1" t="s">
        <v>225</v>
      </c>
      <c r="I84" s="1" t="str">
        <f>VLOOKUP(J84,'plano de contas'!$A$1:$B$45,2,FALSE)</f>
        <v>06.Serviços</v>
      </c>
      <c r="J84" s="8" t="s">
        <v>748</v>
      </c>
      <c r="K84" s="1" t="s">
        <v>342</v>
      </c>
      <c r="L84" s="1" t="s">
        <v>343</v>
      </c>
      <c r="M84" s="1" t="s">
        <v>344</v>
      </c>
    </row>
    <row r="85" spans="1:14" x14ac:dyDescent="0.25">
      <c r="A85" s="1" t="str">
        <f>IF(OR(MONTH(B85)=10,MONTH(B85)=11,MONTH(B85)=12),YEAR(B85)&amp;"-"&amp;MONTH(B85),YEAR(B85)&amp;"-0"&amp;MONTH(B85))</f>
        <v>2024-11</v>
      </c>
      <c r="B85" s="2">
        <v>45597</v>
      </c>
      <c r="C85" s="3">
        <v>45566</v>
      </c>
      <c r="D85" s="1">
        <v>-11.9</v>
      </c>
      <c r="E85" s="1" t="s">
        <v>131</v>
      </c>
      <c r="G85" s="1" t="s">
        <v>4</v>
      </c>
      <c r="H85" s="1" t="s">
        <v>225</v>
      </c>
      <c r="I85" s="1" t="str">
        <f>VLOOKUP(J85,'plano de contas'!$A$1:$B$45,2,FALSE)</f>
        <v>06.Serviços</v>
      </c>
      <c r="J85" s="8" t="s">
        <v>748</v>
      </c>
      <c r="K85" s="1" t="s">
        <v>342</v>
      </c>
      <c r="L85" s="1" t="s">
        <v>343</v>
      </c>
      <c r="M85" s="1" t="s">
        <v>344</v>
      </c>
    </row>
    <row r="86" spans="1:14" x14ac:dyDescent="0.25">
      <c r="A86" s="1" t="str">
        <f>IF(OR(MONTH(B86)=10,MONTH(B86)=11,MONTH(B86)=12),YEAR(B86)&amp;"-"&amp;MONTH(B86),YEAR(B86)&amp;"-0"&amp;MONTH(B86))</f>
        <v>2024-01</v>
      </c>
      <c r="B86" s="2">
        <v>45292</v>
      </c>
      <c r="C86" s="3">
        <v>45657</v>
      </c>
      <c r="D86" s="1">
        <v>-6.9</v>
      </c>
      <c r="E86" s="1" t="s">
        <v>670</v>
      </c>
      <c r="G86" s="1" t="s">
        <v>4</v>
      </c>
      <c r="H86" s="1" t="s">
        <v>225</v>
      </c>
      <c r="I86" s="1" t="str">
        <f>VLOOKUP(J86,'plano de contas'!$A$1:$B$45,2,FALSE)</f>
        <v>06.Serviços</v>
      </c>
      <c r="J86" s="8" t="s">
        <v>748</v>
      </c>
      <c r="K86" s="1" t="s">
        <v>342</v>
      </c>
      <c r="L86" s="1" t="s">
        <v>343</v>
      </c>
      <c r="M86" s="1" t="s">
        <v>344</v>
      </c>
    </row>
    <row r="87" spans="1:14" x14ac:dyDescent="0.25">
      <c r="A87" s="1" t="str">
        <f>IF(OR(MONTH(B87)=10,MONTH(B87)=11,MONTH(B87)=12),YEAR(B87)&amp;"-"&amp;MONTH(B87),YEAR(B87)&amp;"-0"&amp;MONTH(B87))</f>
        <v>2024-12</v>
      </c>
      <c r="B87" s="2">
        <v>45632</v>
      </c>
      <c r="D87" s="1">
        <v>-19</v>
      </c>
      <c r="G87" s="1" t="s">
        <v>536</v>
      </c>
      <c r="H87" s="1" t="s">
        <v>597</v>
      </c>
      <c r="I87" s="1" t="str">
        <f>VLOOKUP(J87,'plano de contas'!$A$1:$B$45,2,FALSE)</f>
        <v xml:space="preserve">02.Alimentação </v>
      </c>
      <c r="J87" s="8" t="s">
        <v>732</v>
      </c>
      <c r="K87" s="1" t="s">
        <v>342</v>
      </c>
      <c r="L87" s="1" t="s">
        <v>343</v>
      </c>
      <c r="M87" s="1" t="s">
        <v>344</v>
      </c>
    </row>
    <row r="88" spans="1:14" x14ac:dyDescent="0.25">
      <c r="A88" s="1" t="str">
        <f>IF(OR(MONTH(B88)=10,MONTH(B88)=11,MONTH(B88)=12),YEAR(B88)&amp;"-"&amp;MONTH(B88),YEAR(B88)&amp;"-0"&amp;MONTH(B88))</f>
        <v>2024-03</v>
      </c>
      <c r="B88" s="2">
        <v>45352</v>
      </c>
      <c r="C88" s="3">
        <v>45336</v>
      </c>
      <c r="D88" s="1">
        <v>-111.93</v>
      </c>
      <c r="E88" s="1" t="s">
        <v>672</v>
      </c>
      <c r="G88" s="1" t="s">
        <v>17</v>
      </c>
      <c r="H88" s="1" t="s">
        <v>17</v>
      </c>
      <c r="I88" s="1" t="str">
        <f>VLOOKUP(J88,'plano de contas'!$A$1:$B$45,2,FALSE)</f>
        <v xml:space="preserve">04.Educação </v>
      </c>
      <c r="J88" s="8" t="s">
        <v>741</v>
      </c>
      <c r="K88" s="1" t="s">
        <v>342</v>
      </c>
      <c r="L88" s="1" t="s">
        <v>343</v>
      </c>
      <c r="M88" s="1" t="s">
        <v>344</v>
      </c>
    </row>
    <row r="89" spans="1:14" x14ac:dyDescent="0.25">
      <c r="A89" s="1" t="str">
        <f>IF(OR(MONTH(B89)=10,MONTH(B89)=11,MONTH(B89)=12),YEAR(B89)&amp;"-"&amp;MONTH(B89),YEAR(B89)&amp;"-0"&amp;MONTH(B89))</f>
        <v>2024-04</v>
      </c>
      <c r="B89" s="2">
        <v>45383</v>
      </c>
      <c r="C89" s="3">
        <v>45360</v>
      </c>
      <c r="D89" s="1">
        <v>-89</v>
      </c>
      <c r="E89" s="1" t="s">
        <v>673</v>
      </c>
      <c r="G89" s="1" t="s">
        <v>0</v>
      </c>
      <c r="H89" s="1" t="s">
        <v>17</v>
      </c>
      <c r="I89" s="1" t="str">
        <f>VLOOKUP(J89,'plano de contas'!$A$1:$B$45,2,FALSE)</f>
        <v xml:space="preserve">04.Educação </v>
      </c>
      <c r="J89" s="8" t="s">
        <v>741</v>
      </c>
      <c r="K89" s="1" t="s">
        <v>342</v>
      </c>
      <c r="L89" s="1" t="s">
        <v>343</v>
      </c>
      <c r="M89" s="1" t="s">
        <v>344</v>
      </c>
    </row>
    <row r="90" spans="1:14" x14ac:dyDescent="0.25">
      <c r="A90" s="1" t="str">
        <f>IF(OR(MONTH(B90)=10,MONTH(B90)=11,MONTH(B90)=12),YEAR(B90)&amp;"-"&amp;MONTH(B90),YEAR(B90)&amp;"-0"&amp;MONTH(B90))</f>
        <v>2024-06</v>
      </c>
      <c r="B90" s="2">
        <v>45444</v>
      </c>
      <c r="C90" s="3">
        <v>45414</v>
      </c>
      <c r="D90" s="1">
        <v>-69.23</v>
      </c>
      <c r="E90" s="1" t="s">
        <v>675</v>
      </c>
      <c r="F90" s="1" t="s">
        <v>180</v>
      </c>
      <c r="G90" s="1" t="s">
        <v>132</v>
      </c>
      <c r="H90" s="1" t="s">
        <v>17</v>
      </c>
      <c r="I90" s="1" t="str">
        <f>VLOOKUP(J90,'plano de contas'!$A$1:$B$45,2,FALSE)</f>
        <v xml:space="preserve">04.Educação </v>
      </c>
      <c r="J90" s="8" t="s">
        <v>741</v>
      </c>
      <c r="K90" s="1" t="s">
        <v>342</v>
      </c>
      <c r="L90" s="1" t="s">
        <v>343</v>
      </c>
      <c r="M90" s="1" t="s">
        <v>344</v>
      </c>
    </row>
    <row r="91" spans="1:14" x14ac:dyDescent="0.25">
      <c r="A91" s="1" t="str">
        <f>IF(OR(MONTH(B91)=10,MONTH(B91)=11,MONTH(B91)=12),YEAR(B91)&amp;"-"&amp;MONTH(B91),YEAR(B91)&amp;"-0"&amp;MONTH(B91))</f>
        <v>2024-08</v>
      </c>
      <c r="B91" s="2">
        <v>45505</v>
      </c>
      <c r="C91" s="3">
        <v>45493</v>
      </c>
      <c r="D91" s="1">
        <v>-64.900000000000006</v>
      </c>
      <c r="E91" s="1" t="s">
        <v>677</v>
      </c>
      <c r="F91" s="1" t="s">
        <v>176</v>
      </c>
      <c r="G91" s="1" t="s">
        <v>132</v>
      </c>
      <c r="H91" s="1" t="s">
        <v>17</v>
      </c>
      <c r="I91" s="1" t="str">
        <f>VLOOKUP(J91,'plano de contas'!$A$1:$B$45,2,FALSE)</f>
        <v xml:space="preserve">04.Educação </v>
      </c>
      <c r="J91" s="8" t="s">
        <v>741</v>
      </c>
      <c r="K91" s="1" t="s">
        <v>342</v>
      </c>
      <c r="L91" s="1" t="s">
        <v>343</v>
      </c>
      <c r="M91" s="1" t="s">
        <v>344</v>
      </c>
    </row>
    <row r="92" spans="1:14" x14ac:dyDescent="0.25">
      <c r="A92" s="1" t="str">
        <f>IF(OR(MONTH(B92)=10,MONTH(B92)=11,MONTH(B92)=12),YEAR(B92)&amp;"-"&amp;MONTH(B92),YEAR(B92)&amp;"-0"&amp;MONTH(B92))</f>
        <v>2025-03</v>
      </c>
      <c r="B92" s="2">
        <v>45717</v>
      </c>
      <c r="C92" s="2">
        <v>45689</v>
      </c>
      <c r="D92" s="1">
        <v>-64.83</v>
      </c>
      <c r="E92" s="1" t="s">
        <v>662</v>
      </c>
      <c r="F92" s="5" t="s">
        <v>330</v>
      </c>
      <c r="G92" s="1" t="s">
        <v>17</v>
      </c>
      <c r="H92" s="1" t="s">
        <v>17</v>
      </c>
      <c r="I92" s="1" t="str">
        <f>VLOOKUP(J92,'plano de contas'!$A$1:$B$45,2,FALSE)</f>
        <v xml:space="preserve">04.Educação </v>
      </c>
      <c r="J92" s="8" t="s">
        <v>741</v>
      </c>
      <c r="K92" s="1" t="s">
        <v>342</v>
      </c>
      <c r="L92" s="1" t="s">
        <v>343</v>
      </c>
      <c r="M92" s="1" t="s">
        <v>344</v>
      </c>
    </row>
    <row r="93" spans="1:14" x14ac:dyDescent="0.25">
      <c r="A93" s="1" t="str">
        <f>IF(OR(MONTH(B93)=10,MONTH(B93)=11,MONTH(B93)=12),YEAR(B93)&amp;"-"&amp;MONTH(B93),YEAR(B93)&amp;"-0"&amp;MONTH(B93))</f>
        <v>2025-04</v>
      </c>
      <c r="B93" s="2">
        <v>45748</v>
      </c>
      <c r="C93" s="2">
        <v>45736</v>
      </c>
      <c r="D93" s="1">
        <v>-64.83</v>
      </c>
      <c r="E93" s="1" t="s">
        <v>664</v>
      </c>
      <c r="F93" s="5" t="s">
        <v>331</v>
      </c>
      <c r="G93" s="1" t="s">
        <v>17</v>
      </c>
      <c r="H93" s="1" t="s">
        <v>17</v>
      </c>
      <c r="I93" s="1" t="str">
        <f>VLOOKUP(J93,'plano de contas'!$A$1:$B$45,2,FALSE)</f>
        <v xml:space="preserve">04.Educação </v>
      </c>
      <c r="J93" s="8" t="s">
        <v>741</v>
      </c>
      <c r="K93" s="1" t="s">
        <v>343</v>
      </c>
      <c r="L93" s="1" t="s">
        <v>343</v>
      </c>
      <c r="M93" s="1" t="s">
        <v>344</v>
      </c>
    </row>
    <row r="94" spans="1:14" x14ac:dyDescent="0.25">
      <c r="A94" s="1" t="str">
        <f>IF(OR(MONTH(B94)=10,MONTH(B94)=11,MONTH(B94)=12),YEAR(B94)&amp;"-"&amp;MONTH(B94),YEAR(B94)&amp;"-0"&amp;MONTH(B94))</f>
        <v>2025-05</v>
      </c>
      <c r="B94" s="2">
        <v>45778</v>
      </c>
      <c r="C94" s="2">
        <v>45767</v>
      </c>
      <c r="D94" s="1">
        <v>-64.83</v>
      </c>
      <c r="E94" s="1" t="s">
        <v>665</v>
      </c>
      <c r="F94" s="5" t="s">
        <v>334</v>
      </c>
      <c r="G94" s="1" t="s">
        <v>17</v>
      </c>
      <c r="H94" s="1" t="s">
        <v>17</v>
      </c>
      <c r="I94" s="1" t="str">
        <f>VLOOKUP(J94,'plano de contas'!$A$1:$B$45,2,FALSE)</f>
        <v xml:space="preserve">04.Educação </v>
      </c>
      <c r="J94" s="8" t="s">
        <v>741</v>
      </c>
      <c r="K94" s="1" t="s">
        <v>343</v>
      </c>
      <c r="L94" s="1" t="s">
        <v>343</v>
      </c>
      <c r="M94" s="1" t="s">
        <v>344</v>
      </c>
    </row>
    <row r="95" spans="1:14" x14ac:dyDescent="0.25">
      <c r="A95" s="1" t="str">
        <f>IF(OR(MONTH(B95)=10,MONTH(B95)=11,MONTH(B95)=12),YEAR(B95)&amp;"-"&amp;MONTH(B95),YEAR(B95)&amp;"-0"&amp;MONTH(B95))</f>
        <v>2024-09</v>
      </c>
      <c r="B95" s="2">
        <v>45536</v>
      </c>
      <c r="C95" s="3">
        <v>45505</v>
      </c>
      <c r="D95" s="1">
        <v>-64.83</v>
      </c>
      <c r="E95" s="1" t="s">
        <v>678</v>
      </c>
      <c r="F95" s="1" t="s">
        <v>186</v>
      </c>
      <c r="G95" s="1" t="s">
        <v>132</v>
      </c>
      <c r="H95" s="1" t="s">
        <v>17</v>
      </c>
      <c r="I95" s="1" t="str">
        <f>VLOOKUP(J95,'plano de contas'!$A$1:$B$45,2,FALSE)</f>
        <v xml:space="preserve">04.Educação </v>
      </c>
      <c r="J95" s="8" t="s">
        <v>741</v>
      </c>
      <c r="K95" s="1" t="s">
        <v>342</v>
      </c>
      <c r="L95" s="1" t="s">
        <v>343</v>
      </c>
      <c r="M95" s="1" t="s">
        <v>344</v>
      </c>
    </row>
    <row r="96" spans="1:14" x14ac:dyDescent="0.25">
      <c r="A96" s="1" t="str">
        <f>IF(OR(MONTH(B96)=10,MONTH(B96)=11,MONTH(B96)=12),YEAR(B96)&amp;"-"&amp;MONTH(B96),YEAR(B96)&amp;"-0"&amp;MONTH(B96))</f>
        <v>2024-10</v>
      </c>
      <c r="B96" s="2">
        <v>45566</v>
      </c>
      <c r="C96" s="3">
        <v>45536</v>
      </c>
      <c r="D96" s="1">
        <v>-64.83</v>
      </c>
      <c r="E96" s="1" t="s">
        <v>121</v>
      </c>
      <c r="F96" s="1" t="s">
        <v>192</v>
      </c>
      <c r="G96" s="1" t="s">
        <v>132</v>
      </c>
      <c r="H96" s="1" t="s">
        <v>17</v>
      </c>
      <c r="I96" s="1" t="str">
        <f>VLOOKUP(J96,'plano de contas'!$A$1:$B$45,2,FALSE)</f>
        <v xml:space="preserve">04.Educação </v>
      </c>
      <c r="J96" s="8" t="s">
        <v>741</v>
      </c>
      <c r="K96" s="1" t="s">
        <v>342</v>
      </c>
      <c r="L96" s="1" t="s">
        <v>343</v>
      </c>
      <c r="M96" s="1" t="s">
        <v>344</v>
      </c>
    </row>
    <row r="97" spans="1:14" x14ac:dyDescent="0.25">
      <c r="A97" s="1" t="str">
        <f>IF(OR(MONTH(B97)=10,MONTH(B97)=11,MONTH(B97)=12),YEAR(B97)&amp;"-"&amp;MONTH(B97),YEAR(B97)&amp;"-0"&amp;MONTH(B97))</f>
        <v>2024-11</v>
      </c>
      <c r="B97" s="2">
        <v>45597</v>
      </c>
      <c r="C97" s="3">
        <v>45566</v>
      </c>
      <c r="D97" s="1">
        <v>-64.83</v>
      </c>
      <c r="E97" s="1" t="s">
        <v>131</v>
      </c>
      <c r="F97" s="1" t="s">
        <v>197</v>
      </c>
      <c r="G97" s="1" t="s">
        <v>132</v>
      </c>
      <c r="H97" s="1" t="s">
        <v>17</v>
      </c>
      <c r="I97" s="1" t="str">
        <f>VLOOKUP(J97,'plano de contas'!$A$1:$B$45,2,FALSE)</f>
        <v xml:space="preserve">04.Educação </v>
      </c>
      <c r="J97" s="8" t="s">
        <v>741</v>
      </c>
      <c r="K97" s="1" t="s">
        <v>342</v>
      </c>
      <c r="L97" s="1" t="s">
        <v>343</v>
      </c>
      <c r="M97" s="1" t="s">
        <v>344</v>
      </c>
    </row>
    <row r="98" spans="1:14" x14ac:dyDescent="0.25">
      <c r="A98" s="1" t="str">
        <f>IF(OR(MONTH(B98)=10,MONTH(B98)=11,MONTH(B98)=12),YEAR(B98)&amp;"-"&amp;MONTH(B98),YEAR(B98)&amp;"-0"&amp;MONTH(B98))</f>
        <v>2024-12</v>
      </c>
      <c r="B98" s="2">
        <v>45627</v>
      </c>
      <c r="C98" s="3">
        <v>45597</v>
      </c>
      <c r="D98" s="1">
        <v>-64.83</v>
      </c>
      <c r="E98" s="1" t="s">
        <v>274</v>
      </c>
      <c r="F98" s="5" t="s">
        <v>276</v>
      </c>
      <c r="G98" s="1" t="s">
        <v>132</v>
      </c>
      <c r="H98" s="1" t="s">
        <v>17</v>
      </c>
      <c r="I98" s="1" t="str">
        <f>VLOOKUP(J98,'plano de contas'!$A$1:$B$45,2,FALSE)</f>
        <v xml:space="preserve">04.Educação </v>
      </c>
      <c r="J98" s="8" t="s">
        <v>741</v>
      </c>
      <c r="K98" s="1" t="s">
        <v>342</v>
      </c>
      <c r="L98" s="1" t="s">
        <v>343</v>
      </c>
      <c r="M98" s="1" t="s">
        <v>344</v>
      </c>
      <c r="N98" s="5"/>
    </row>
    <row r="99" spans="1:14" x14ac:dyDescent="0.25">
      <c r="A99" s="1" t="str">
        <f>IF(OR(MONTH(B99)=10,MONTH(B99)=11,MONTH(B99)=12),YEAR(B99)&amp;"-"&amp;MONTH(B99),YEAR(B99)&amp;"-0"&amp;MONTH(B99))</f>
        <v>2025-01</v>
      </c>
      <c r="B99" s="2">
        <v>45658</v>
      </c>
      <c r="C99" s="3">
        <v>45627</v>
      </c>
      <c r="D99" s="1">
        <v>-64.83</v>
      </c>
      <c r="E99" s="1" t="s">
        <v>663</v>
      </c>
      <c r="F99" s="5" t="s">
        <v>303</v>
      </c>
      <c r="G99" s="1" t="s">
        <v>132</v>
      </c>
      <c r="H99" s="1" t="s">
        <v>17</v>
      </c>
      <c r="I99" s="1" t="str">
        <f>VLOOKUP(J99,'plano de contas'!$A$1:$B$45,2,FALSE)</f>
        <v xml:space="preserve">04.Educação </v>
      </c>
      <c r="J99" s="8" t="s">
        <v>741</v>
      </c>
      <c r="K99" s="1" t="s">
        <v>342</v>
      </c>
      <c r="L99" s="1" t="s">
        <v>343</v>
      </c>
      <c r="M99" s="1" t="s">
        <v>344</v>
      </c>
      <c r="N99" s="5"/>
    </row>
    <row r="100" spans="1:14" x14ac:dyDescent="0.25">
      <c r="A100" s="1" t="str">
        <f>IF(OR(MONTH(B100)=10,MONTH(B100)=11,MONTH(B100)=12),YEAR(B100)&amp;"-"&amp;MONTH(B100),YEAR(B100)&amp;"-0"&amp;MONTH(B100))</f>
        <v>2025-02</v>
      </c>
      <c r="B100" s="2">
        <v>45689</v>
      </c>
      <c r="C100" s="2">
        <v>45658</v>
      </c>
      <c r="D100" s="1">
        <v>-64.83</v>
      </c>
      <c r="E100" s="1" t="s">
        <v>314</v>
      </c>
      <c r="F100" s="5" t="s">
        <v>325</v>
      </c>
      <c r="G100" s="1" t="s">
        <v>0</v>
      </c>
      <c r="H100" s="1" t="s">
        <v>17</v>
      </c>
      <c r="I100" s="1" t="str">
        <f>VLOOKUP(J100,'plano de contas'!$A$1:$B$45,2,FALSE)</f>
        <v xml:space="preserve">04.Educação </v>
      </c>
      <c r="J100" s="8" t="s">
        <v>741</v>
      </c>
      <c r="K100" s="1" t="s">
        <v>342</v>
      </c>
      <c r="L100" s="1" t="s">
        <v>343</v>
      </c>
      <c r="M100" s="1" t="s">
        <v>344</v>
      </c>
    </row>
    <row r="101" spans="1:14" x14ac:dyDescent="0.25">
      <c r="A101" s="1" t="str">
        <f>IF(OR(MONTH(B101)=10,MONTH(B101)=11,MONTH(B101)=12),YEAR(B101)&amp;"-"&amp;MONTH(B101),YEAR(B101)&amp;"-0"&amp;MONTH(B101))</f>
        <v>2024-06</v>
      </c>
      <c r="B101" s="2">
        <v>45444</v>
      </c>
      <c r="C101" s="3">
        <v>45427</v>
      </c>
      <c r="D101" s="1">
        <v>-64</v>
      </c>
      <c r="E101" s="1" t="s">
        <v>675</v>
      </c>
      <c r="G101" s="1" t="s">
        <v>0</v>
      </c>
      <c r="H101" s="1" t="s">
        <v>17</v>
      </c>
      <c r="I101" s="1" t="str">
        <f>VLOOKUP(J101,'plano de contas'!$A$1:$B$45,2,FALSE)</f>
        <v xml:space="preserve">04.Educação </v>
      </c>
      <c r="J101" s="8" t="s">
        <v>741</v>
      </c>
      <c r="K101" s="1" t="s">
        <v>342</v>
      </c>
      <c r="L101" s="1" t="s">
        <v>343</v>
      </c>
      <c r="M101" s="1" t="s">
        <v>344</v>
      </c>
    </row>
    <row r="102" spans="1:14" x14ac:dyDescent="0.25">
      <c r="A102" s="1" t="str">
        <f>IF(OR(MONTH(B102)=10,MONTH(B102)=11,MONTH(B102)=12),YEAR(B102)&amp;"-"&amp;MONTH(B102),YEAR(B102)&amp;"-0"&amp;MONTH(B102))</f>
        <v>2024-11</v>
      </c>
      <c r="B102" s="2">
        <v>45597</v>
      </c>
      <c r="C102" s="3">
        <v>45571</v>
      </c>
      <c r="D102" s="1">
        <v>-62.38</v>
      </c>
      <c r="E102" s="1" t="s">
        <v>131</v>
      </c>
      <c r="G102" s="1" t="s">
        <v>17</v>
      </c>
      <c r="H102" s="1" t="s">
        <v>17</v>
      </c>
      <c r="I102" s="1" t="str">
        <f>VLOOKUP(J102,'plano de contas'!$A$1:$B$45,2,FALSE)</f>
        <v xml:space="preserve">04.Educação </v>
      </c>
      <c r="J102" s="8" t="s">
        <v>741</v>
      </c>
      <c r="K102" s="1" t="s">
        <v>342</v>
      </c>
      <c r="L102" s="1" t="s">
        <v>343</v>
      </c>
      <c r="M102" s="1" t="s">
        <v>344</v>
      </c>
    </row>
    <row r="103" spans="1:14" x14ac:dyDescent="0.25">
      <c r="A103" s="1" t="str">
        <f>IF(OR(MONTH(B103)=10,MONTH(B103)=11,MONTH(B103)=12),YEAR(B103)&amp;"-"&amp;MONTH(B103),YEAR(B103)&amp;"-0"&amp;MONTH(B103))</f>
        <v>2024-01</v>
      </c>
      <c r="B103" s="2">
        <v>45292</v>
      </c>
      <c r="C103" s="3">
        <v>45642</v>
      </c>
      <c r="D103" s="1">
        <v>-57.23</v>
      </c>
      <c r="E103" s="1" t="s">
        <v>670</v>
      </c>
      <c r="G103" s="1" t="s">
        <v>0</v>
      </c>
      <c r="H103" s="1" t="s">
        <v>17</v>
      </c>
      <c r="I103" s="1" t="str">
        <f>VLOOKUP(J103,'plano de contas'!$A$1:$B$45,2,FALSE)</f>
        <v xml:space="preserve">04.Educação </v>
      </c>
      <c r="J103" s="8" t="s">
        <v>741</v>
      </c>
      <c r="K103" s="1" t="s">
        <v>342</v>
      </c>
      <c r="L103" s="1" t="s">
        <v>343</v>
      </c>
      <c r="M103" s="1" t="s">
        <v>344</v>
      </c>
    </row>
    <row r="104" spans="1:14" x14ac:dyDescent="0.25">
      <c r="A104" s="1" t="str">
        <f>IF(OR(MONTH(B104)=10,MONTH(B104)=11,MONTH(B104)=12),YEAR(B104)&amp;"-"&amp;MONTH(B104),YEAR(B104)&amp;"-0"&amp;MONTH(B104))</f>
        <v>2024-08</v>
      </c>
      <c r="B104" s="2">
        <v>45505</v>
      </c>
      <c r="C104" s="3">
        <v>45479</v>
      </c>
      <c r="D104" s="1">
        <v>-54.75</v>
      </c>
      <c r="E104" s="1" t="s">
        <v>677</v>
      </c>
      <c r="F104" s="1" t="s">
        <v>178</v>
      </c>
      <c r="G104" s="1" t="s">
        <v>133</v>
      </c>
      <c r="H104" s="1" t="s">
        <v>17</v>
      </c>
      <c r="I104" s="1" t="str">
        <f>VLOOKUP(J104,'plano de contas'!$A$1:$B$45,2,FALSE)</f>
        <v xml:space="preserve">04.Educação </v>
      </c>
      <c r="J104" s="8" t="s">
        <v>741</v>
      </c>
      <c r="K104" s="1" t="s">
        <v>342</v>
      </c>
      <c r="L104" s="1" t="s">
        <v>343</v>
      </c>
      <c r="M104" s="1" t="s">
        <v>344</v>
      </c>
    </row>
    <row r="105" spans="1:14" x14ac:dyDescent="0.25">
      <c r="A105" s="1" t="str">
        <f>IF(OR(MONTH(B105)=10,MONTH(B105)=11,MONTH(B105)=12),YEAR(B105)&amp;"-"&amp;MONTH(B105),YEAR(B105)&amp;"-0"&amp;MONTH(B105))</f>
        <v>2024-09</v>
      </c>
      <c r="B105" s="2">
        <v>45536</v>
      </c>
      <c r="C105" s="3">
        <v>45505</v>
      </c>
      <c r="D105" s="1">
        <v>-54.75</v>
      </c>
      <c r="E105" s="1" t="s">
        <v>678</v>
      </c>
      <c r="F105" s="1" t="s">
        <v>188</v>
      </c>
      <c r="G105" s="1" t="s">
        <v>133</v>
      </c>
      <c r="H105" s="1" t="s">
        <v>17</v>
      </c>
      <c r="I105" s="1" t="str">
        <f>VLOOKUP(J105,'plano de contas'!$A$1:$B$45,2,FALSE)</f>
        <v xml:space="preserve">04.Educação </v>
      </c>
      <c r="J105" s="8" t="s">
        <v>741</v>
      </c>
      <c r="K105" s="1" t="s">
        <v>342</v>
      </c>
      <c r="L105" s="1" t="s">
        <v>343</v>
      </c>
      <c r="M105" s="1" t="s">
        <v>344</v>
      </c>
    </row>
    <row r="106" spans="1:14" x14ac:dyDescent="0.25">
      <c r="A106" s="1" t="str">
        <f>IF(OR(MONTH(B106)=10,MONTH(B106)=11,MONTH(B106)=12),YEAR(B106)&amp;"-"&amp;MONTH(B106),YEAR(B106)&amp;"-0"&amp;MONTH(B106))</f>
        <v>2024-11</v>
      </c>
      <c r="B106" s="2">
        <v>45597</v>
      </c>
      <c r="C106" s="3">
        <v>45594</v>
      </c>
      <c r="D106" s="1">
        <v>-54.08</v>
      </c>
      <c r="E106" s="1" t="s">
        <v>131</v>
      </c>
      <c r="F106" s="1" t="s">
        <v>176</v>
      </c>
      <c r="G106" s="1" t="s">
        <v>134</v>
      </c>
      <c r="H106" s="1" t="s">
        <v>17</v>
      </c>
      <c r="I106" s="1" t="str">
        <f>VLOOKUP(J106,'plano de contas'!$A$1:$B$45,2,FALSE)</f>
        <v xml:space="preserve">04.Educação </v>
      </c>
      <c r="J106" s="8" t="s">
        <v>741</v>
      </c>
      <c r="K106" s="1" t="s">
        <v>342</v>
      </c>
      <c r="L106" s="1" t="s">
        <v>343</v>
      </c>
      <c r="M106" s="1" t="s">
        <v>344</v>
      </c>
    </row>
    <row r="107" spans="1:14" x14ac:dyDescent="0.25">
      <c r="A107" s="1" t="str">
        <f>IF(OR(MONTH(B107)=10,MONTH(B107)=11,MONTH(B107)=12),YEAR(B107)&amp;"-"&amp;MONTH(B107),YEAR(B107)&amp;"-0"&amp;MONTH(B107))</f>
        <v>2025-04</v>
      </c>
      <c r="B107" s="2">
        <v>45748</v>
      </c>
      <c r="C107" s="2">
        <v>45745</v>
      </c>
      <c r="D107" s="1">
        <v>-54.02</v>
      </c>
      <c r="E107" s="1" t="s">
        <v>664</v>
      </c>
      <c r="F107" s="5" t="s">
        <v>303</v>
      </c>
      <c r="G107" s="1" t="s">
        <v>17</v>
      </c>
      <c r="H107" s="1" t="s">
        <v>17</v>
      </c>
      <c r="I107" s="1" t="str">
        <f>VLOOKUP(J107,'plano de contas'!$A$1:$B$45,2,FALSE)</f>
        <v xml:space="preserve">04.Educação </v>
      </c>
      <c r="J107" s="8" t="s">
        <v>741</v>
      </c>
      <c r="K107" s="1" t="s">
        <v>343</v>
      </c>
      <c r="L107" s="1" t="s">
        <v>343</v>
      </c>
      <c r="M107" s="1" t="s">
        <v>344</v>
      </c>
    </row>
    <row r="108" spans="1:14" x14ac:dyDescent="0.25">
      <c r="A108" s="1" t="str">
        <f>IF(OR(MONTH(B108)=10,MONTH(B108)=11,MONTH(B108)=12),YEAR(B108)&amp;"-"&amp;MONTH(B108),YEAR(B108)&amp;"-0"&amp;MONTH(B108))</f>
        <v>2025-05</v>
      </c>
      <c r="B108" s="2">
        <v>45778</v>
      </c>
      <c r="C108" s="2">
        <v>45776</v>
      </c>
      <c r="D108" s="1">
        <v>-54.02</v>
      </c>
      <c r="E108" s="1" t="s">
        <v>665</v>
      </c>
      <c r="F108" s="5" t="s">
        <v>325</v>
      </c>
      <c r="G108" s="1" t="s">
        <v>17</v>
      </c>
      <c r="H108" s="1" t="s">
        <v>17</v>
      </c>
      <c r="I108" s="1" t="str">
        <f>VLOOKUP(J108,'plano de contas'!$A$1:$B$45,2,FALSE)</f>
        <v xml:space="preserve">04.Educação </v>
      </c>
      <c r="J108" s="8" t="s">
        <v>741</v>
      </c>
      <c r="K108" s="1" t="s">
        <v>343</v>
      </c>
      <c r="L108" s="1" t="s">
        <v>343</v>
      </c>
      <c r="M108" s="1" t="s">
        <v>344</v>
      </c>
    </row>
    <row r="109" spans="1:14" x14ac:dyDescent="0.25">
      <c r="A109" s="1" t="str">
        <f>IF(OR(MONTH(B109)=10,MONTH(B109)=11,MONTH(B109)=12),YEAR(B109)&amp;"-"&amp;MONTH(B109),YEAR(B109)&amp;"-0"&amp;MONTH(B109))</f>
        <v>2025-06</v>
      </c>
      <c r="B109" s="2">
        <v>45809</v>
      </c>
      <c r="C109" s="2">
        <v>45806</v>
      </c>
      <c r="D109" s="1">
        <v>-54.02</v>
      </c>
      <c r="E109" s="1" t="s">
        <v>666</v>
      </c>
      <c r="F109" s="5" t="s">
        <v>330</v>
      </c>
      <c r="G109" s="1" t="s">
        <v>17</v>
      </c>
      <c r="H109" s="1" t="s">
        <v>17</v>
      </c>
      <c r="I109" s="1" t="str">
        <f>VLOOKUP(J109,'plano de contas'!$A$1:$B$45,2,FALSE)</f>
        <v xml:space="preserve">04.Educação </v>
      </c>
      <c r="J109" s="8" t="s">
        <v>741</v>
      </c>
      <c r="K109" s="1" t="s">
        <v>343</v>
      </c>
      <c r="L109" s="1" t="s">
        <v>343</v>
      </c>
      <c r="M109" s="1" t="s">
        <v>344</v>
      </c>
    </row>
    <row r="110" spans="1:14" x14ac:dyDescent="0.25">
      <c r="A110" s="1" t="str">
        <f>IF(OR(MONTH(B110)=10,MONTH(B110)=11,MONTH(B110)=12),YEAR(B110)&amp;"-"&amp;MONTH(B110),YEAR(B110)&amp;"-0"&amp;MONTH(B110))</f>
        <v>2025-07</v>
      </c>
      <c r="B110" s="2">
        <v>45839</v>
      </c>
      <c r="C110" s="2">
        <v>45837</v>
      </c>
      <c r="D110" s="1">
        <v>-54.02</v>
      </c>
      <c r="E110" s="1" t="s">
        <v>667</v>
      </c>
      <c r="F110" s="5" t="s">
        <v>331</v>
      </c>
      <c r="G110" s="1" t="s">
        <v>17</v>
      </c>
      <c r="H110" s="1" t="s">
        <v>17</v>
      </c>
      <c r="I110" s="1" t="str">
        <f>VLOOKUP(J110,'plano de contas'!$A$1:$B$45,2,FALSE)</f>
        <v xml:space="preserve">04.Educação </v>
      </c>
      <c r="J110" s="8" t="s">
        <v>741</v>
      </c>
      <c r="K110" s="1" t="s">
        <v>343</v>
      </c>
      <c r="L110" s="1" t="s">
        <v>343</v>
      </c>
      <c r="M110" s="1" t="s">
        <v>344</v>
      </c>
    </row>
    <row r="111" spans="1:14" x14ac:dyDescent="0.25">
      <c r="A111" s="1" t="str">
        <f>IF(OR(MONTH(B111)=10,MONTH(B111)=11,MONTH(B111)=12),YEAR(B111)&amp;"-"&amp;MONTH(B111),YEAR(B111)&amp;"-0"&amp;MONTH(B111))</f>
        <v>2025-08</v>
      </c>
      <c r="B111" s="2">
        <v>45870</v>
      </c>
      <c r="C111" s="2">
        <v>45867</v>
      </c>
      <c r="D111" s="1">
        <v>-54.02</v>
      </c>
      <c r="E111" s="1" t="s">
        <v>668</v>
      </c>
      <c r="F111" s="5" t="s">
        <v>334</v>
      </c>
      <c r="G111" s="1" t="s">
        <v>17</v>
      </c>
      <c r="H111" s="1" t="s">
        <v>17</v>
      </c>
      <c r="I111" s="1" t="str">
        <f>VLOOKUP(J111,'plano de contas'!$A$1:$B$45,2,FALSE)</f>
        <v xml:space="preserve">04.Educação </v>
      </c>
      <c r="J111" s="8" t="s">
        <v>741</v>
      </c>
      <c r="K111" s="1" t="s">
        <v>343</v>
      </c>
      <c r="L111" s="1" t="s">
        <v>343</v>
      </c>
      <c r="M111" s="1" t="s">
        <v>344</v>
      </c>
    </row>
    <row r="112" spans="1:14" x14ac:dyDescent="0.25">
      <c r="A112" s="1" t="str">
        <f>IF(OR(MONTH(B112)=10,MONTH(B112)=11,MONTH(B112)=12),YEAR(B112)&amp;"-"&amp;MONTH(B112),YEAR(B112)&amp;"-0"&amp;MONTH(B112))</f>
        <v>2024-12</v>
      </c>
      <c r="B112" s="2">
        <v>45627</v>
      </c>
      <c r="C112" s="3">
        <v>45597</v>
      </c>
      <c r="D112" s="1">
        <v>-54.02</v>
      </c>
      <c r="E112" s="1" t="s">
        <v>274</v>
      </c>
      <c r="F112" s="5" t="s">
        <v>282</v>
      </c>
      <c r="G112" s="1" t="s">
        <v>0</v>
      </c>
      <c r="H112" s="1" t="s">
        <v>17</v>
      </c>
      <c r="I112" s="1" t="str">
        <f>VLOOKUP(J112,'plano de contas'!$A$1:$B$45,2,FALSE)</f>
        <v xml:space="preserve">04.Educação </v>
      </c>
      <c r="J112" s="8" t="s">
        <v>741</v>
      </c>
      <c r="K112" s="1" t="s">
        <v>342</v>
      </c>
      <c r="L112" s="1" t="s">
        <v>343</v>
      </c>
      <c r="M112" s="1" t="s">
        <v>344</v>
      </c>
      <c r="N112" s="5"/>
    </row>
    <row r="113" spans="1:14" x14ac:dyDescent="0.25">
      <c r="A113" s="1" t="str">
        <f>IF(OR(MONTH(B113)=10,MONTH(B113)=11,MONTH(B113)=12),YEAR(B113)&amp;"-"&amp;MONTH(B113),YEAR(B113)&amp;"-0"&amp;MONTH(B113))</f>
        <v>2025-02</v>
      </c>
      <c r="B113" s="2">
        <v>45689</v>
      </c>
      <c r="C113" s="2">
        <v>45658</v>
      </c>
      <c r="D113" s="1">
        <v>-54.02</v>
      </c>
      <c r="E113" s="1" t="s">
        <v>314</v>
      </c>
      <c r="F113" s="5" t="s">
        <v>288</v>
      </c>
      <c r="G113" s="1" t="s">
        <v>0</v>
      </c>
      <c r="H113" s="1" t="s">
        <v>17</v>
      </c>
      <c r="I113" s="1" t="str">
        <f>VLOOKUP(J113,'plano de contas'!$A$1:$B$45,2,FALSE)</f>
        <v xml:space="preserve">04.Educação </v>
      </c>
      <c r="J113" s="8" t="s">
        <v>741</v>
      </c>
      <c r="K113" s="1" t="s">
        <v>342</v>
      </c>
      <c r="L113" s="1" t="s">
        <v>343</v>
      </c>
      <c r="M113" s="1" t="s">
        <v>344</v>
      </c>
    </row>
    <row r="114" spans="1:14" x14ac:dyDescent="0.25">
      <c r="A114" s="1" t="str">
        <f>IF(OR(MONTH(B114)=10,MONTH(B114)=11,MONTH(B114)=12),YEAR(B114)&amp;"-"&amp;MONTH(B114),YEAR(B114)&amp;"-0"&amp;MONTH(B114))</f>
        <v>2025-03</v>
      </c>
      <c r="B114" s="2">
        <v>45717</v>
      </c>
      <c r="C114" s="2">
        <v>45689</v>
      </c>
      <c r="D114" s="1">
        <v>-54.02</v>
      </c>
      <c r="E114" s="1" t="s">
        <v>662</v>
      </c>
      <c r="F114" s="5" t="s">
        <v>276</v>
      </c>
      <c r="G114" s="1" t="s">
        <v>0</v>
      </c>
      <c r="H114" s="1" t="s">
        <v>17</v>
      </c>
      <c r="I114" s="1" t="str">
        <f>VLOOKUP(J114,'plano de contas'!$A$1:$B$45,2,FALSE)</f>
        <v xml:space="preserve">04.Educação </v>
      </c>
      <c r="J114" s="8" t="s">
        <v>741</v>
      </c>
      <c r="K114" s="1" t="s">
        <v>342</v>
      </c>
      <c r="L114" s="1" t="s">
        <v>343</v>
      </c>
      <c r="M114" s="1" t="s">
        <v>344</v>
      </c>
    </row>
    <row r="115" spans="1:14" x14ac:dyDescent="0.25">
      <c r="A115" s="1" t="str">
        <f>IF(OR(MONTH(B115)=10,MONTH(B115)=11,MONTH(B115)=12),YEAR(B115)&amp;"-"&amp;MONTH(B115),YEAR(B115)&amp;"-0"&amp;MONTH(B115))</f>
        <v>2025-01</v>
      </c>
      <c r="B115" s="2">
        <v>45658</v>
      </c>
      <c r="C115" s="3">
        <v>45627</v>
      </c>
      <c r="D115" s="1">
        <v>-54.02</v>
      </c>
      <c r="E115" s="1" t="s">
        <v>663</v>
      </c>
      <c r="F115" s="5" t="s">
        <v>307</v>
      </c>
      <c r="G115" s="1" t="s">
        <v>134</v>
      </c>
      <c r="H115" s="1" t="s">
        <v>17</v>
      </c>
      <c r="I115" s="1" t="str">
        <f>VLOOKUP(J115,'plano de contas'!$A$1:$B$45,2,FALSE)</f>
        <v xml:space="preserve">04.Educação </v>
      </c>
      <c r="J115" s="8" t="s">
        <v>741</v>
      </c>
      <c r="K115" s="1" t="s">
        <v>342</v>
      </c>
      <c r="L115" s="1" t="s">
        <v>343</v>
      </c>
      <c r="M115" s="1" t="s">
        <v>344</v>
      </c>
      <c r="N115" s="5"/>
    </row>
    <row r="116" spans="1:14" x14ac:dyDescent="0.25">
      <c r="A116" s="1" t="str">
        <f>IF(OR(MONTH(B116)=10,MONTH(B116)=11,MONTH(B116)=12),YEAR(B116)&amp;"-"&amp;MONTH(B116),YEAR(B116)&amp;"-0"&amp;MONTH(B116))</f>
        <v>2024-04</v>
      </c>
      <c r="B116" s="2">
        <v>45383</v>
      </c>
      <c r="C116" s="3">
        <v>45364</v>
      </c>
      <c r="D116" s="1">
        <v>-52.63</v>
      </c>
      <c r="E116" s="1" t="s">
        <v>673</v>
      </c>
      <c r="F116" s="5" t="s">
        <v>284</v>
      </c>
      <c r="G116" s="1" t="s">
        <v>17</v>
      </c>
      <c r="H116" s="1" t="s">
        <v>17</v>
      </c>
      <c r="I116" s="1" t="str">
        <f>VLOOKUP(J116,'plano de contas'!$A$1:$B$45,2,FALSE)</f>
        <v xml:space="preserve">04.Educação </v>
      </c>
      <c r="J116" s="8" t="s">
        <v>741</v>
      </c>
      <c r="K116" s="1" t="s">
        <v>342</v>
      </c>
      <c r="L116" s="1" t="s">
        <v>343</v>
      </c>
      <c r="M116" s="1" t="s">
        <v>344</v>
      </c>
      <c r="N116" s="5"/>
    </row>
    <row r="117" spans="1:14" x14ac:dyDescent="0.25">
      <c r="A117" s="1" t="str">
        <f>IF(OR(MONTH(B117)=10,MONTH(B117)=11,MONTH(B117)=12),YEAR(B117)&amp;"-"&amp;MONTH(B117),YEAR(B117)&amp;"-0"&amp;MONTH(B117))</f>
        <v>2024-05</v>
      </c>
      <c r="B117" s="2">
        <v>45413</v>
      </c>
      <c r="C117" s="3">
        <v>45383</v>
      </c>
      <c r="D117" s="1">
        <v>-52.56</v>
      </c>
      <c r="E117" s="1" t="s">
        <v>674</v>
      </c>
      <c r="F117" s="5" t="s">
        <v>285</v>
      </c>
      <c r="G117" s="1" t="s">
        <v>132</v>
      </c>
      <c r="H117" s="1" t="s">
        <v>17</v>
      </c>
      <c r="I117" s="1" t="str">
        <f>VLOOKUP(J117,'plano de contas'!$A$1:$B$45,2,FALSE)</f>
        <v xml:space="preserve">04.Educação </v>
      </c>
      <c r="J117" s="8" t="s">
        <v>741</v>
      </c>
      <c r="K117" s="1" t="s">
        <v>342</v>
      </c>
      <c r="L117" s="1" t="s">
        <v>343</v>
      </c>
      <c r="M117" s="1" t="s">
        <v>344</v>
      </c>
      <c r="N117" s="5"/>
    </row>
    <row r="118" spans="1:14" x14ac:dyDescent="0.25">
      <c r="A118" s="1" t="str">
        <f>IF(OR(MONTH(B118)=10,MONTH(B118)=11,MONTH(B118)=12),YEAR(B118)&amp;"-"&amp;MONTH(B118),YEAR(B118)&amp;"-0"&amp;MONTH(B118))</f>
        <v>2024-06</v>
      </c>
      <c r="B118" s="2">
        <v>45444</v>
      </c>
      <c r="C118" s="3">
        <v>45413</v>
      </c>
      <c r="D118" s="1">
        <v>-52.56</v>
      </c>
      <c r="E118" s="1" t="s">
        <v>675</v>
      </c>
      <c r="F118" s="1" t="s">
        <v>196</v>
      </c>
      <c r="G118" s="1" t="s">
        <v>132</v>
      </c>
      <c r="H118" s="1" t="s">
        <v>17</v>
      </c>
      <c r="I118" s="1" t="str">
        <f>VLOOKUP(J118,'plano de contas'!$A$1:$B$45,2,FALSE)</f>
        <v xml:space="preserve">04.Educação </v>
      </c>
      <c r="J118" s="8" t="s">
        <v>741</v>
      </c>
      <c r="K118" s="1" t="s">
        <v>342</v>
      </c>
      <c r="L118" s="1" t="s">
        <v>343</v>
      </c>
      <c r="M118" s="1" t="s">
        <v>344</v>
      </c>
    </row>
    <row r="119" spans="1:14" x14ac:dyDescent="0.25">
      <c r="A119" s="1" t="str">
        <f>IF(OR(MONTH(B119)=10,MONTH(B119)=11,MONTH(B119)=12),YEAR(B119)&amp;"-"&amp;MONTH(B119),YEAR(B119)&amp;"-0"&amp;MONTH(B119))</f>
        <v>2024-07</v>
      </c>
      <c r="B119" s="2">
        <v>45474</v>
      </c>
      <c r="C119" s="3">
        <v>45444</v>
      </c>
      <c r="D119" s="1">
        <v>-52.56</v>
      </c>
      <c r="E119" s="1" t="s">
        <v>676</v>
      </c>
      <c r="F119" s="1" t="s">
        <v>200</v>
      </c>
      <c r="G119" s="1" t="s">
        <v>132</v>
      </c>
      <c r="H119" s="1" t="s">
        <v>17</v>
      </c>
      <c r="I119" s="1" t="str">
        <f>VLOOKUP(J119,'plano de contas'!$A$1:$B$45,2,FALSE)</f>
        <v xml:space="preserve">04.Educação </v>
      </c>
      <c r="J119" s="8" t="s">
        <v>741</v>
      </c>
      <c r="K119" s="1" t="s">
        <v>342</v>
      </c>
      <c r="L119" s="1" t="s">
        <v>343</v>
      </c>
      <c r="M119" s="1" t="s">
        <v>344</v>
      </c>
    </row>
    <row r="120" spans="1:14" x14ac:dyDescent="0.25">
      <c r="A120" s="1" t="str">
        <f>IF(OR(MONTH(B120)=10,MONTH(B120)=11,MONTH(B120)=12),YEAR(B120)&amp;"-"&amp;MONTH(B120),YEAR(B120)&amp;"-0"&amp;MONTH(B120))</f>
        <v>2024-08</v>
      </c>
      <c r="B120" s="2">
        <v>45505</v>
      </c>
      <c r="C120" s="3">
        <v>45474</v>
      </c>
      <c r="D120" s="1">
        <v>-52.56</v>
      </c>
      <c r="E120" s="1" t="s">
        <v>677</v>
      </c>
      <c r="F120" s="1" t="s">
        <v>201</v>
      </c>
      <c r="G120" s="1" t="s">
        <v>133</v>
      </c>
      <c r="H120" s="1" t="s">
        <v>17</v>
      </c>
      <c r="I120" s="1" t="str">
        <f>VLOOKUP(J120,'plano de contas'!$A$1:$B$45,2,FALSE)</f>
        <v xml:space="preserve">04.Educação </v>
      </c>
      <c r="J120" s="8" t="s">
        <v>741</v>
      </c>
      <c r="K120" s="1" t="s">
        <v>342</v>
      </c>
      <c r="L120" s="1" t="s">
        <v>343</v>
      </c>
      <c r="M120" s="1" t="s">
        <v>344</v>
      </c>
    </row>
    <row r="121" spans="1:14" x14ac:dyDescent="0.25">
      <c r="A121" s="1" t="str">
        <f>IF(OR(MONTH(B121)=10,MONTH(B121)=11,MONTH(B121)=12),YEAR(B121)&amp;"-"&amp;MONTH(B121),YEAR(B121)&amp;"-0"&amp;MONTH(B121))</f>
        <v>2024-09</v>
      </c>
      <c r="B121" s="2">
        <v>45536</v>
      </c>
      <c r="C121" s="3">
        <v>45505</v>
      </c>
      <c r="D121" s="1">
        <v>-52.56</v>
      </c>
      <c r="E121" s="1" t="s">
        <v>678</v>
      </c>
      <c r="F121" s="1" t="s">
        <v>204</v>
      </c>
      <c r="G121" s="1" t="s">
        <v>133</v>
      </c>
      <c r="H121" s="1" t="s">
        <v>17</v>
      </c>
      <c r="I121" s="1" t="str">
        <f>VLOOKUP(J121,'plano de contas'!$A$1:$B$45,2,FALSE)</f>
        <v xml:space="preserve">04.Educação </v>
      </c>
      <c r="J121" s="8" t="s">
        <v>741</v>
      </c>
      <c r="K121" s="1" t="s">
        <v>342</v>
      </c>
      <c r="L121" s="1" t="s">
        <v>343</v>
      </c>
      <c r="M121" s="1" t="s">
        <v>344</v>
      </c>
    </row>
    <row r="122" spans="1:14" x14ac:dyDescent="0.25">
      <c r="A122" s="1" t="str">
        <f>IF(OR(MONTH(B122)=10,MONTH(B122)=11,MONTH(B122)=12),YEAR(B122)&amp;"-"&amp;MONTH(B122),YEAR(B122)&amp;"-0"&amp;MONTH(B122))</f>
        <v>2024-10</v>
      </c>
      <c r="B122" s="2">
        <v>45566</v>
      </c>
      <c r="C122" s="3">
        <v>45536</v>
      </c>
      <c r="D122" s="1">
        <v>-52.56</v>
      </c>
      <c r="E122" s="1" t="s">
        <v>121</v>
      </c>
      <c r="F122" s="1" t="s">
        <v>207</v>
      </c>
      <c r="G122" s="1" t="s">
        <v>133</v>
      </c>
      <c r="H122" s="1" t="s">
        <v>17</v>
      </c>
      <c r="I122" s="1" t="str">
        <f>VLOOKUP(J122,'plano de contas'!$A$1:$B$45,2,FALSE)</f>
        <v xml:space="preserve">04.Educação </v>
      </c>
      <c r="J122" s="8" t="s">
        <v>741</v>
      </c>
      <c r="K122" s="1" t="s">
        <v>342</v>
      </c>
      <c r="L122" s="1" t="s">
        <v>343</v>
      </c>
      <c r="M122" s="1" t="s">
        <v>344</v>
      </c>
    </row>
    <row r="123" spans="1:14" x14ac:dyDescent="0.25">
      <c r="A123" s="1" t="str">
        <f>IF(OR(MONTH(B123)=10,MONTH(B123)=11,MONTH(B123)=12),YEAR(B123)&amp;"-"&amp;MONTH(B123),YEAR(B123)&amp;"-0"&amp;MONTH(B123))</f>
        <v>2024-11</v>
      </c>
      <c r="B123" s="2">
        <v>45597</v>
      </c>
      <c r="C123" s="3">
        <v>45566</v>
      </c>
      <c r="D123" s="1">
        <v>-52.56</v>
      </c>
      <c r="E123" s="1" t="s">
        <v>131</v>
      </c>
      <c r="F123" s="1" t="s">
        <v>210</v>
      </c>
      <c r="G123" s="1" t="s">
        <v>133</v>
      </c>
      <c r="H123" s="1" t="s">
        <v>17</v>
      </c>
      <c r="I123" s="1" t="str">
        <f>VLOOKUP(J123,'plano de contas'!$A$1:$B$45,2,FALSE)</f>
        <v xml:space="preserve">04.Educação </v>
      </c>
      <c r="J123" s="8" t="s">
        <v>741</v>
      </c>
      <c r="K123" s="1" t="s">
        <v>342</v>
      </c>
      <c r="L123" s="1" t="s">
        <v>343</v>
      </c>
      <c r="M123" s="1" t="s">
        <v>344</v>
      </c>
    </row>
    <row r="124" spans="1:14" x14ac:dyDescent="0.25">
      <c r="A124" s="1" t="str">
        <f>IF(OR(MONTH(B124)=10,MONTH(B124)=11,MONTH(B124)=12),YEAR(B124)&amp;"-"&amp;MONTH(B124),YEAR(B124)&amp;"-0"&amp;MONTH(B124))</f>
        <v>2024-05</v>
      </c>
      <c r="B124" s="2">
        <v>45413</v>
      </c>
      <c r="C124" s="3">
        <v>45384</v>
      </c>
      <c r="D124" s="1">
        <v>-52</v>
      </c>
      <c r="E124" s="1" t="s">
        <v>674</v>
      </c>
      <c r="G124" s="1" t="s">
        <v>17</v>
      </c>
      <c r="H124" s="1" t="s">
        <v>17</v>
      </c>
      <c r="I124" s="1" t="str">
        <f>VLOOKUP(J124,'plano de contas'!$A$1:$B$45,2,FALSE)</f>
        <v xml:space="preserve">04.Educação </v>
      </c>
      <c r="J124" s="8" t="s">
        <v>741</v>
      </c>
      <c r="K124" s="1" t="s">
        <v>342</v>
      </c>
      <c r="L124" s="1" t="s">
        <v>343</v>
      </c>
      <c r="M124" s="1" t="s">
        <v>344</v>
      </c>
    </row>
    <row r="125" spans="1:14" x14ac:dyDescent="0.25">
      <c r="A125" s="1" t="str">
        <f>IF(OR(MONTH(B125)=10,MONTH(B125)=11,MONTH(B125)=12),YEAR(B125)&amp;"-"&amp;MONTH(B125),YEAR(B125)&amp;"-0"&amp;MONTH(B125))</f>
        <v>2024-08</v>
      </c>
      <c r="B125" s="2">
        <v>45505</v>
      </c>
      <c r="C125" s="3">
        <v>45495</v>
      </c>
      <c r="D125" s="1">
        <v>-51.68</v>
      </c>
      <c r="E125" s="1" t="s">
        <v>677</v>
      </c>
      <c r="F125" s="1" t="s">
        <v>180</v>
      </c>
      <c r="G125" s="1" t="s">
        <v>134</v>
      </c>
      <c r="H125" s="1" t="s">
        <v>17</v>
      </c>
      <c r="I125" s="1" t="str">
        <f>VLOOKUP(J125,'plano de contas'!$A$1:$B$45,2,FALSE)</f>
        <v xml:space="preserve">04.Educação </v>
      </c>
      <c r="J125" s="8" t="s">
        <v>741</v>
      </c>
      <c r="K125" s="1" t="s">
        <v>342</v>
      </c>
      <c r="L125" s="1" t="s">
        <v>343</v>
      </c>
      <c r="M125" s="1" t="s">
        <v>344</v>
      </c>
    </row>
    <row r="126" spans="1:14" x14ac:dyDescent="0.25">
      <c r="A126" s="1" t="str">
        <f>IF(OR(MONTH(B126)=10,MONTH(B126)=11,MONTH(B126)=12),YEAR(B126)&amp;"-"&amp;MONTH(B126),YEAR(B126)&amp;"-0"&amp;MONTH(B126))</f>
        <v>2024-09</v>
      </c>
      <c r="B126" s="2">
        <v>45536</v>
      </c>
      <c r="C126" s="3">
        <v>45505</v>
      </c>
      <c r="D126" s="1">
        <v>-51.68</v>
      </c>
      <c r="E126" s="1" t="s">
        <v>678</v>
      </c>
      <c r="F126" s="1" t="s">
        <v>190</v>
      </c>
      <c r="G126" s="1" t="s">
        <v>134</v>
      </c>
      <c r="H126" s="1" t="s">
        <v>17</v>
      </c>
      <c r="I126" s="1" t="str">
        <f>VLOOKUP(J126,'plano de contas'!$A$1:$B$45,2,FALSE)</f>
        <v xml:space="preserve">04.Educação </v>
      </c>
      <c r="J126" s="8" t="s">
        <v>741</v>
      </c>
      <c r="K126" s="1" t="s">
        <v>342</v>
      </c>
      <c r="L126" s="1" t="s">
        <v>343</v>
      </c>
      <c r="M126" s="1" t="s">
        <v>344</v>
      </c>
    </row>
    <row r="127" spans="1:14" x14ac:dyDescent="0.25">
      <c r="A127" s="1" t="str">
        <f>IF(OR(MONTH(B127)=10,MONTH(B127)=11,MONTH(B127)=12),YEAR(B127)&amp;"-"&amp;MONTH(B127),YEAR(B127)&amp;"-0"&amp;MONTH(B127))</f>
        <v>2024-10</v>
      </c>
      <c r="B127" s="2">
        <v>45566</v>
      </c>
      <c r="C127" s="3">
        <v>45536</v>
      </c>
      <c r="D127" s="1">
        <v>-51.68</v>
      </c>
      <c r="E127" s="1" t="s">
        <v>121</v>
      </c>
      <c r="F127" s="1" t="s">
        <v>195</v>
      </c>
      <c r="G127" s="1" t="s">
        <v>134</v>
      </c>
      <c r="H127" s="1" t="s">
        <v>17</v>
      </c>
      <c r="I127" s="1" t="str">
        <f>VLOOKUP(J127,'plano de contas'!$A$1:$B$45,2,FALSE)</f>
        <v xml:space="preserve">04.Educação </v>
      </c>
      <c r="J127" s="8" t="s">
        <v>741</v>
      </c>
      <c r="K127" s="1" t="s">
        <v>342</v>
      </c>
      <c r="L127" s="1" t="s">
        <v>343</v>
      </c>
      <c r="M127" s="1" t="s">
        <v>344</v>
      </c>
    </row>
    <row r="128" spans="1:14" x14ac:dyDescent="0.25">
      <c r="A128" s="1" t="str">
        <f>IF(OR(MONTH(B128)=10,MONTH(B128)=11,MONTH(B128)=12),YEAR(B128)&amp;"-"&amp;MONTH(B128),YEAR(B128)&amp;"-0"&amp;MONTH(B128))</f>
        <v>2024-11</v>
      </c>
      <c r="B128" s="2">
        <v>45597</v>
      </c>
      <c r="C128" s="3">
        <v>45566</v>
      </c>
      <c r="D128" s="1">
        <v>-51.68</v>
      </c>
      <c r="E128" s="1" t="s">
        <v>131</v>
      </c>
      <c r="F128" s="1" t="s">
        <v>199</v>
      </c>
      <c r="G128" s="1" t="s">
        <v>134</v>
      </c>
      <c r="H128" s="1" t="s">
        <v>17</v>
      </c>
      <c r="I128" s="1" t="str">
        <f>VLOOKUP(J128,'plano de contas'!$A$1:$B$45,2,FALSE)</f>
        <v xml:space="preserve">04.Educação </v>
      </c>
      <c r="J128" s="8" t="s">
        <v>741</v>
      </c>
      <c r="K128" s="1" t="s">
        <v>342</v>
      </c>
      <c r="L128" s="1" t="s">
        <v>343</v>
      </c>
      <c r="M128" s="1" t="s">
        <v>344</v>
      </c>
    </row>
    <row r="129" spans="1:14" x14ac:dyDescent="0.25">
      <c r="A129" s="1" t="str">
        <f>IF(OR(MONTH(B129)=10,MONTH(B129)=11,MONTH(B129)=12),YEAR(B129)&amp;"-"&amp;MONTH(B129),YEAR(B129)&amp;"-0"&amp;MONTH(B129))</f>
        <v>2024-07</v>
      </c>
      <c r="B129" s="2">
        <v>45474</v>
      </c>
      <c r="C129" s="3">
        <v>45449</v>
      </c>
      <c r="D129" s="1">
        <v>-51.21</v>
      </c>
      <c r="E129" s="1" t="s">
        <v>676</v>
      </c>
      <c r="F129" s="1" t="s">
        <v>178</v>
      </c>
      <c r="G129" s="1" t="s">
        <v>132</v>
      </c>
      <c r="H129" s="1" t="s">
        <v>17</v>
      </c>
      <c r="I129" s="1" t="str">
        <f>VLOOKUP(J129,'plano de contas'!$A$1:$B$45,2,FALSE)</f>
        <v xml:space="preserve">04.Educação </v>
      </c>
      <c r="J129" s="8" t="s">
        <v>741</v>
      </c>
      <c r="K129" s="1" t="s">
        <v>342</v>
      </c>
      <c r="L129" s="1" t="s">
        <v>343</v>
      </c>
      <c r="M129" s="1" t="s">
        <v>344</v>
      </c>
    </row>
    <row r="130" spans="1:14" x14ac:dyDescent="0.25">
      <c r="A130" s="1" t="str">
        <f>IF(OR(MONTH(B130)=10,MONTH(B130)=11,MONTH(B130)=12),YEAR(B130)&amp;"-"&amp;MONTH(B130),YEAR(B130)&amp;"-0"&amp;MONTH(B130))</f>
        <v>2024-08</v>
      </c>
      <c r="B130" s="2">
        <v>45505</v>
      </c>
      <c r="C130" s="3">
        <v>45474</v>
      </c>
      <c r="D130" s="1">
        <v>-51.21</v>
      </c>
      <c r="E130" s="1" t="s">
        <v>677</v>
      </c>
      <c r="F130" s="1" t="s">
        <v>188</v>
      </c>
      <c r="G130" s="1" t="s">
        <v>133</v>
      </c>
      <c r="H130" s="1" t="s">
        <v>17</v>
      </c>
      <c r="I130" s="1" t="str">
        <f>VLOOKUP(J130,'plano de contas'!$A$1:$B$45,2,FALSE)</f>
        <v xml:space="preserve">04.Educação </v>
      </c>
      <c r="J130" s="8" t="s">
        <v>741</v>
      </c>
      <c r="K130" s="1" t="s">
        <v>342</v>
      </c>
      <c r="L130" s="1" t="s">
        <v>343</v>
      </c>
      <c r="M130" s="1" t="s">
        <v>344</v>
      </c>
    </row>
    <row r="131" spans="1:14" x14ac:dyDescent="0.25">
      <c r="A131" s="1" t="str">
        <f>IF(OR(MONTH(B131)=10,MONTH(B131)=11,MONTH(B131)=12),YEAR(B131)&amp;"-"&amp;MONTH(B131),YEAR(B131)&amp;"-0"&amp;MONTH(B131))</f>
        <v>2025-02</v>
      </c>
      <c r="B131" s="2">
        <v>45689</v>
      </c>
      <c r="C131" s="2">
        <v>45658</v>
      </c>
      <c r="D131" s="1">
        <v>-45.34</v>
      </c>
      <c r="E131" s="1" t="s">
        <v>314</v>
      </c>
      <c r="F131" s="5" t="s">
        <v>279</v>
      </c>
      <c r="G131" s="1" t="s">
        <v>0</v>
      </c>
      <c r="H131" s="1" t="s">
        <v>17</v>
      </c>
      <c r="I131" s="1" t="str">
        <f>VLOOKUP(J131,'plano de contas'!$A$1:$B$45,2,FALSE)</f>
        <v xml:space="preserve">04.Educação </v>
      </c>
      <c r="J131" s="8" t="s">
        <v>741</v>
      </c>
      <c r="K131" s="1" t="s">
        <v>342</v>
      </c>
      <c r="L131" s="1" t="s">
        <v>343</v>
      </c>
      <c r="M131" s="1" t="s">
        <v>344</v>
      </c>
    </row>
    <row r="132" spans="1:14" x14ac:dyDescent="0.25">
      <c r="A132" s="1" t="str">
        <f>IF(OR(MONTH(B132)=10,MONTH(B132)=11,MONTH(B132)=12),YEAR(B132)&amp;"-"&amp;MONTH(B132),YEAR(B132)&amp;"-0"&amp;MONTH(B132))</f>
        <v>2025-01</v>
      </c>
      <c r="B132" s="2">
        <v>45658</v>
      </c>
      <c r="C132" s="3">
        <v>45637</v>
      </c>
      <c r="D132" s="1">
        <v>-45.34</v>
      </c>
      <c r="E132" s="1" t="s">
        <v>663</v>
      </c>
      <c r="F132" s="5" t="s">
        <v>287</v>
      </c>
      <c r="G132" s="1" t="s">
        <v>134</v>
      </c>
      <c r="H132" s="1" t="s">
        <v>17</v>
      </c>
      <c r="I132" s="1" t="str">
        <f>VLOOKUP(J132,'plano de contas'!$A$1:$B$45,2,FALSE)</f>
        <v xml:space="preserve">04.Educação </v>
      </c>
      <c r="J132" s="8" t="s">
        <v>741</v>
      </c>
      <c r="K132" s="1" t="s">
        <v>342</v>
      </c>
      <c r="L132" s="1" t="s">
        <v>343</v>
      </c>
      <c r="M132" s="1" t="s">
        <v>344</v>
      </c>
      <c r="N132" s="5"/>
    </row>
    <row r="133" spans="1:14" x14ac:dyDescent="0.25">
      <c r="A133" s="1" t="str">
        <f>IF(OR(MONTH(B133)=10,MONTH(B133)=11,MONTH(B133)=12),YEAR(B133)&amp;"-"&amp;MONTH(B133),YEAR(B133)&amp;"-0"&amp;MONTH(B133))</f>
        <v>2024-02</v>
      </c>
      <c r="B133" s="2">
        <v>45323</v>
      </c>
      <c r="C133" s="3">
        <v>45325</v>
      </c>
      <c r="D133" s="1">
        <v>-43.81</v>
      </c>
      <c r="E133" s="1" t="s">
        <v>671</v>
      </c>
      <c r="G133" s="1" t="s">
        <v>17</v>
      </c>
      <c r="H133" s="1" t="s">
        <v>17</v>
      </c>
      <c r="I133" s="1" t="str">
        <f>VLOOKUP(J133,'plano de contas'!$A$1:$B$45,2,FALSE)</f>
        <v xml:space="preserve">04.Educação </v>
      </c>
      <c r="J133" s="8" t="s">
        <v>741</v>
      </c>
      <c r="K133" s="1" t="s">
        <v>342</v>
      </c>
      <c r="L133" s="1" t="s">
        <v>343</v>
      </c>
      <c r="M133" s="1" t="s">
        <v>344</v>
      </c>
    </row>
    <row r="134" spans="1:14" x14ac:dyDescent="0.25">
      <c r="A134" s="1" t="str">
        <f>IF(OR(MONTH(B134)=10,MONTH(B134)=11,MONTH(B134)=12),YEAR(B134)&amp;"-"&amp;MONTH(B134),YEAR(B134)&amp;"-0"&amp;MONTH(B134))</f>
        <v>2024-01</v>
      </c>
      <c r="B134" s="2">
        <v>45292</v>
      </c>
      <c r="C134" s="3">
        <v>45642</v>
      </c>
      <c r="D134" s="1">
        <v>-39.99</v>
      </c>
      <c r="E134" s="1" t="s">
        <v>670</v>
      </c>
      <c r="G134" s="1" t="s">
        <v>0</v>
      </c>
      <c r="H134" s="1" t="s">
        <v>17</v>
      </c>
      <c r="I134" s="1" t="str">
        <f>VLOOKUP(J134,'plano de contas'!$A$1:$B$45,2,FALSE)</f>
        <v xml:space="preserve">04.Educação </v>
      </c>
      <c r="J134" s="8" t="s">
        <v>741</v>
      </c>
      <c r="K134" s="1" t="s">
        <v>342</v>
      </c>
      <c r="L134" s="1" t="s">
        <v>343</v>
      </c>
      <c r="M134" s="1" t="s">
        <v>344</v>
      </c>
    </row>
    <row r="135" spans="1:14" x14ac:dyDescent="0.25">
      <c r="A135" s="1" t="str">
        <f>IF(OR(MONTH(B135)=10,MONTH(B135)=11,MONTH(B135)=12),YEAR(B135)&amp;"-"&amp;MONTH(B135),YEAR(B135)&amp;"-0"&amp;MONTH(B135))</f>
        <v>2024-07</v>
      </c>
      <c r="B135" s="2">
        <v>45474</v>
      </c>
      <c r="C135" s="3">
        <v>45451</v>
      </c>
      <c r="D135" s="1">
        <v>-39.9</v>
      </c>
      <c r="E135" s="1" t="s">
        <v>676</v>
      </c>
      <c r="G135" s="1" t="s">
        <v>0</v>
      </c>
      <c r="H135" s="1" t="s">
        <v>17</v>
      </c>
      <c r="I135" s="1" t="str">
        <f>VLOOKUP(J135,'plano de contas'!$A$1:$B$45,2,FALSE)</f>
        <v xml:space="preserve">04.Educação </v>
      </c>
      <c r="J135" s="8" t="s">
        <v>741</v>
      </c>
      <c r="K135" s="1" t="s">
        <v>342</v>
      </c>
      <c r="L135" s="1" t="s">
        <v>343</v>
      </c>
      <c r="M135" s="1" t="s">
        <v>344</v>
      </c>
    </row>
    <row r="136" spans="1:14" x14ac:dyDescent="0.25">
      <c r="A136" s="1" t="str">
        <f>IF(OR(MONTH(B136)=10,MONTH(B136)=11,MONTH(B136)=12),YEAR(B136)&amp;"-"&amp;MONTH(B136),YEAR(B136)&amp;"-0"&amp;MONTH(B136))</f>
        <v>2024-04</v>
      </c>
      <c r="B136" s="2">
        <v>45383</v>
      </c>
      <c r="C136" s="3">
        <v>45364</v>
      </c>
      <c r="D136" s="1">
        <v>-39.15</v>
      </c>
      <c r="E136" s="1" t="s">
        <v>673</v>
      </c>
      <c r="G136" s="1" t="s">
        <v>0</v>
      </c>
      <c r="H136" s="1" t="s">
        <v>17</v>
      </c>
      <c r="I136" s="1" t="str">
        <f>VLOOKUP(J136,'plano de contas'!$A$1:$B$45,2,FALSE)</f>
        <v xml:space="preserve">04.Educação </v>
      </c>
      <c r="J136" s="8" t="s">
        <v>741</v>
      </c>
      <c r="K136" s="1" t="s">
        <v>342</v>
      </c>
      <c r="L136" s="1" t="s">
        <v>343</v>
      </c>
      <c r="M136" s="1" t="s">
        <v>344</v>
      </c>
    </row>
    <row r="137" spans="1:14" x14ac:dyDescent="0.25">
      <c r="A137" s="1" t="str">
        <f>IF(OR(MONTH(B137)=10,MONTH(B137)=11,MONTH(B137)=12),YEAR(B137)&amp;"-"&amp;MONTH(B137),YEAR(B137)&amp;"-0"&amp;MONTH(B137))</f>
        <v>2024-06</v>
      </c>
      <c r="B137" s="2">
        <v>45444</v>
      </c>
      <c r="C137" s="3">
        <v>45415</v>
      </c>
      <c r="D137" s="1">
        <v>-32.82</v>
      </c>
      <c r="E137" s="1" t="s">
        <v>675</v>
      </c>
      <c r="G137" s="1" t="s">
        <v>0</v>
      </c>
      <c r="H137" s="1" t="s">
        <v>17</v>
      </c>
      <c r="I137" s="1" t="str">
        <f>VLOOKUP(J137,'plano de contas'!$A$1:$B$45,2,FALSE)</f>
        <v xml:space="preserve">04.Educação </v>
      </c>
      <c r="J137" s="8" t="s">
        <v>741</v>
      </c>
      <c r="K137" s="1" t="s">
        <v>342</v>
      </c>
      <c r="L137" s="1" t="s">
        <v>343</v>
      </c>
      <c r="M137" s="1" t="s">
        <v>344</v>
      </c>
    </row>
    <row r="138" spans="1:14" x14ac:dyDescent="0.25">
      <c r="A138" s="1" t="str">
        <f>IF(OR(MONTH(B138)=10,MONTH(B138)=11,MONTH(B138)=12),YEAR(B138)&amp;"-"&amp;MONTH(B138),YEAR(B138)&amp;"-0"&amp;MONTH(B138))</f>
        <v>2024-11</v>
      </c>
      <c r="B138" s="2">
        <v>45597</v>
      </c>
      <c r="C138" s="3">
        <v>45570</v>
      </c>
      <c r="D138" s="1">
        <v>-30.72</v>
      </c>
      <c r="E138" s="1" t="s">
        <v>131</v>
      </c>
      <c r="G138" s="1" t="s">
        <v>0</v>
      </c>
      <c r="H138" s="1" t="s">
        <v>17</v>
      </c>
      <c r="I138" s="1" t="str">
        <f>VLOOKUP(J138,'plano de contas'!$A$1:$B$45,2,FALSE)</f>
        <v xml:space="preserve">04.Educação </v>
      </c>
      <c r="J138" s="8" t="s">
        <v>741</v>
      </c>
      <c r="K138" s="1" t="s">
        <v>342</v>
      </c>
      <c r="L138" s="1" t="s">
        <v>343</v>
      </c>
      <c r="M138" s="1" t="s">
        <v>344</v>
      </c>
    </row>
    <row r="139" spans="1:14" x14ac:dyDescent="0.25">
      <c r="A139" s="1" t="str">
        <f>IF(OR(MONTH(B139)=10,MONTH(B139)=11,MONTH(B139)=12),YEAR(B139)&amp;"-"&amp;MONTH(B139),YEAR(B139)&amp;"-0"&amp;MONTH(B139))</f>
        <v>2024-12</v>
      </c>
      <c r="B139" s="2">
        <v>45627</v>
      </c>
      <c r="C139" s="3">
        <v>45626</v>
      </c>
      <c r="D139" s="1">
        <v>-28.9</v>
      </c>
      <c r="E139" s="1" t="s">
        <v>274</v>
      </c>
      <c r="F139" s="5"/>
      <c r="G139" s="1" t="s">
        <v>17</v>
      </c>
      <c r="H139" s="1" t="s">
        <v>17</v>
      </c>
      <c r="I139" s="1" t="str">
        <f>VLOOKUP(J139,'plano de contas'!$A$1:$B$45,2,FALSE)</f>
        <v xml:space="preserve">04.Educação </v>
      </c>
      <c r="J139" s="8" t="s">
        <v>741</v>
      </c>
      <c r="K139" s="1" t="s">
        <v>342</v>
      </c>
      <c r="L139" s="1" t="s">
        <v>343</v>
      </c>
      <c r="M139" s="1" t="s">
        <v>344</v>
      </c>
      <c r="N139" s="5"/>
    </row>
    <row r="140" spans="1:14" x14ac:dyDescent="0.25">
      <c r="A140" s="1" t="str">
        <f>IF(OR(MONTH(B140)=10,MONTH(B140)=11,MONTH(B140)=12),YEAR(B140)&amp;"-"&amp;MONTH(B140),YEAR(B140)&amp;"-0"&amp;MONTH(B140))</f>
        <v>2025-01</v>
      </c>
      <c r="B140" s="2">
        <v>45658</v>
      </c>
      <c r="C140" s="3">
        <v>45627</v>
      </c>
      <c r="D140" s="1">
        <v>-28.9</v>
      </c>
      <c r="E140" s="1" t="s">
        <v>663</v>
      </c>
      <c r="G140" s="1" t="s">
        <v>17</v>
      </c>
      <c r="H140" s="1" t="s">
        <v>17</v>
      </c>
      <c r="I140" s="1" t="str">
        <f>VLOOKUP(J140,'plano de contas'!$A$1:$B$45,2,FALSE)</f>
        <v xml:space="preserve">04.Educação </v>
      </c>
      <c r="J140" s="8" t="s">
        <v>741</v>
      </c>
      <c r="K140" s="1" t="s">
        <v>342</v>
      </c>
      <c r="L140" s="1" t="s">
        <v>343</v>
      </c>
      <c r="M140" s="1" t="s">
        <v>344</v>
      </c>
    </row>
    <row r="141" spans="1:14" x14ac:dyDescent="0.25">
      <c r="A141" s="1" t="str">
        <f>IF(OR(MONTH(B141)=10,MONTH(B141)=11,MONTH(B141)=12),YEAR(B141)&amp;"-"&amp;MONTH(B141),YEAR(B141)&amp;"-0"&amp;MONTH(B141))</f>
        <v>2024-06</v>
      </c>
      <c r="B141" s="2">
        <v>45444</v>
      </c>
      <c r="C141" s="3">
        <v>45426</v>
      </c>
      <c r="D141" s="1">
        <v>69.23</v>
      </c>
      <c r="E141" s="1" t="s">
        <v>675</v>
      </c>
      <c r="G141" s="1" t="s">
        <v>78</v>
      </c>
      <c r="H141" s="1" t="s">
        <v>17</v>
      </c>
      <c r="I141" s="1" t="str">
        <f>VLOOKUP(J141,'plano de contas'!$A$1:$B$45,2,FALSE)</f>
        <v xml:space="preserve">04.Educação </v>
      </c>
      <c r="J141" s="8" t="s">
        <v>741</v>
      </c>
      <c r="K141" s="1" t="s">
        <v>342</v>
      </c>
      <c r="L141" s="1" t="s">
        <v>343</v>
      </c>
      <c r="M141" s="1" t="s">
        <v>344</v>
      </c>
    </row>
    <row r="142" spans="1:14" x14ac:dyDescent="0.25">
      <c r="A142" s="1" t="str">
        <f>IF(OR(MONTH(B142)=10,MONTH(B142)=11,MONTH(B142)=12),YEAR(B142)&amp;"-"&amp;MONTH(B142),YEAR(B142)&amp;"-0"&amp;MONTH(B142))</f>
        <v>2024-06</v>
      </c>
      <c r="B142" s="2">
        <v>45450</v>
      </c>
      <c r="D142" s="1">
        <v>-44.97</v>
      </c>
      <c r="G142" s="1" t="s">
        <v>361</v>
      </c>
      <c r="H142" s="1" t="s">
        <v>445</v>
      </c>
      <c r="I142" s="1" t="str">
        <f>VLOOKUP(J142,'plano de contas'!$A$1:$B$45,2,FALSE)</f>
        <v>10.Porcarias e Outros</v>
      </c>
      <c r="J142" s="8" t="s">
        <v>771</v>
      </c>
      <c r="K142" s="1" t="s">
        <v>342</v>
      </c>
      <c r="L142" s="1" t="s">
        <v>343</v>
      </c>
      <c r="M142" s="1" t="s">
        <v>344</v>
      </c>
    </row>
    <row r="143" spans="1:14" x14ac:dyDescent="0.25">
      <c r="A143" s="1" t="str">
        <f>IF(OR(MONTH(B143)=10,MONTH(B143)=11,MONTH(B143)=12),YEAR(B143)&amp;"-"&amp;MONTH(B143),YEAR(B143)&amp;"-0"&amp;MONTH(B143))</f>
        <v>2024-06</v>
      </c>
      <c r="B143" s="2">
        <v>45467</v>
      </c>
      <c r="D143" s="1">
        <v>-33.97</v>
      </c>
      <c r="G143" s="1" t="s">
        <v>361</v>
      </c>
      <c r="H143" s="1" t="s">
        <v>445</v>
      </c>
      <c r="I143" s="1" t="str">
        <f>VLOOKUP(J143,'plano de contas'!$A$1:$B$45,2,FALSE)</f>
        <v>10.Porcarias e Outros</v>
      </c>
      <c r="J143" s="8" t="s">
        <v>771</v>
      </c>
      <c r="K143" s="1" t="s">
        <v>342</v>
      </c>
      <c r="L143" s="1" t="s">
        <v>343</v>
      </c>
      <c r="M143" s="1" t="s">
        <v>344</v>
      </c>
    </row>
    <row r="144" spans="1:14" x14ac:dyDescent="0.25">
      <c r="A144" s="1" t="str">
        <f>IF(OR(MONTH(B144)=10,MONTH(B144)=11,MONTH(B144)=12),YEAR(B144)&amp;"-"&amp;MONTH(B144),YEAR(B144)&amp;"-0"&amp;MONTH(B144))</f>
        <v>2024-05</v>
      </c>
      <c r="B144" s="2">
        <v>45416</v>
      </c>
      <c r="D144" s="1">
        <v>-24.98</v>
      </c>
      <c r="G144" s="1" t="s">
        <v>444</v>
      </c>
      <c r="H144" s="1" t="s">
        <v>445</v>
      </c>
      <c r="I144" s="1" t="str">
        <f>VLOOKUP(J144,'plano de contas'!$A$1:$B$45,2,FALSE)</f>
        <v>10.Porcarias e Outros</v>
      </c>
      <c r="J144" s="8" t="s">
        <v>771</v>
      </c>
      <c r="K144" s="1" t="s">
        <v>342</v>
      </c>
      <c r="L144" s="1" t="s">
        <v>343</v>
      </c>
      <c r="M144" s="1" t="s">
        <v>344</v>
      </c>
    </row>
    <row r="145" spans="1:13" x14ac:dyDescent="0.25">
      <c r="A145" s="1" t="str">
        <f>IF(OR(MONTH(B145)=10,MONTH(B145)=11,MONTH(B145)=12),YEAR(B145)&amp;"-"&amp;MONTH(B145),YEAR(B145)&amp;"-0"&amp;MONTH(B145))</f>
        <v>2024-11</v>
      </c>
      <c r="B145" s="2">
        <v>45614</v>
      </c>
      <c r="D145" s="1">
        <v>-24.98</v>
      </c>
      <c r="G145" s="1" t="s">
        <v>444</v>
      </c>
      <c r="H145" s="1" t="s">
        <v>445</v>
      </c>
      <c r="I145" s="1" t="str">
        <f>VLOOKUP(J145,'plano de contas'!$A$1:$B$45,2,FALSE)</f>
        <v>10.Porcarias e Outros</v>
      </c>
      <c r="J145" s="8" t="s">
        <v>771</v>
      </c>
      <c r="K145" s="1" t="s">
        <v>342</v>
      </c>
      <c r="L145" s="1" t="s">
        <v>343</v>
      </c>
      <c r="M145" s="1" t="s">
        <v>344</v>
      </c>
    </row>
    <row r="146" spans="1:13" x14ac:dyDescent="0.25">
      <c r="A146" s="1" t="str">
        <f>IF(OR(MONTH(B146)=10,MONTH(B146)=11,MONTH(B146)=12),YEAR(B146)&amp;"-"&amp;MONTH(B146),YEAR(B146)&amp;"-0"&amp;MONTH(B146))</f>
        <v>2024-11</v>
      </c>
      <c r="B146" s="2">
        <v>45618</v>
      </c>
      <c r="D146" s="1">
        <v>-21.98</v>
      </c>
      <c r="G146" s="1" t="s">
        <v>444</v>
      </c>
      <c r="H146" s="1" t="s">
        <v>445</v>
      </c>
      <c r="I146" s="1" t="str">
        <f>VLOOKUP(J146,'plano de contas'!$A$1:$B$45,2,FALSE)</f>
        <v>10.Porcarias e Outros</v>
      </c>
      <c r="J146" s="8" t="s">
        <v>771</v>
      </c>
      <c r="K146" s="1" t="s">
        <v>342</v>
      </c>
      <c r="L146" s="1" t="s">
        <v>343</v>
      </c>
      <c r="M146" s="1" t="s">
        <v>344</v>
      </c>
    </row>
    <row r="147" spans="1:13" x14ac:dyDescent="0.25">
      <c r="A147" s="1" t="str">
        <f>IF(OR(MONTH(B147)=10,MONTH(B147)=11,MONTH(B147)=12),YEAR(B147)&amp;"-"&amp;MONTH(B147),YEAR(B147)&amp;"-0"&amp;MONTH(B147))</f>
        <v>2024-06</v>
      </c>
      <c r="B147" s="2">
        <v>45469</v>
      </c>
      <c r="D147" s="1">
        <v>-19.98</v>
      </c>
      <c r="G147" s="1" t="s">
        <v>361</v>
      </c>
      <c r="H147" s="1" t="s">
        <v>445</v>
      </c>
      <c r="I147" s="1" t="str">
        <f>VLOOKUP(J147,'plano de contas'!$A$1:$B$45,2,FALSE)</f>
        <v>10.Porcarias e Outros</v>
      </c>
      <c r="J147" s="8" t="s">
        <v>771</v>
      </c>
      <c r="K147" s="1" t="s">
        <v>342</v>
      </c>
      <c r="L147" s="1" t="s">
        <v>343</v>
      </c>
      <c r="M147" s="1" t="s">
        <v>344</v>
      </c>
    </row>
    <row r="148" spans="1:13" x14ac:dyDescent="0.25">
      <c r="A148" s="1" t="str">
        <f>IF(OR(MONTH(B148)=10,MONTH(B148)=11,MONTH(B148)=12),YEAR(B148)&amp;"-"&amp;MONTH(B148),YEAR(B148)&amp;"-0"&amp;MONTH(B148))</f>
        <v>2024-12</v>
      </c>
      <c r="B148" s="2">
        <v>45630</v>
      </c>
      <c r="D148" s="1">
        <v>-19.98</v>
      </c>
      <c r="G148" s="1" t="s">
        <v>444</v>
      </c>
      <c r="H148" s="1" t="s">
        <v>445</v>
      </c>
      <c r="I148" s="1" t="str">
        <f>VLOOKUP(J148,'plano de contas'!$A$1:$B$45,2,FALSE)</f>
        <v>10.Porcarias e Outros</v>
      </c>
      <c r="J148" s="8" t="s">
        <v>771</v>
      </c>
      <c r="K148" s="1" t="s">
        <v>342</v>
      </c>
      <c r="L148" s="1" t="s">
        <v>343</v>
      </c>
      <c r="M148" s="1" t="s">
        <v>344</v>
      </c>
    </row>
    <row r="149" spans="1:13" x14ac:dyDescent="0.25">
      <c r="A149" s="1" t="str">
        <f>IF(OR(MONTH(B149)=10,MONTH(B149)=11,MONTH(B149)=12),YEAR(B149)&amp;"-"&amp;MONTH(B149),YEAR(B149)&amp;"-0"&amp;MONTH(B149))</f>
        <v>2024-08</v>
      </c>
      <c r="B149" s="2">
        <v>45523</v>
      </c>
      <c r="D149" s="1">
        <v>-15.98</v>
      </c>
      <c r="G149" s="1" t="s">
        <v>444</v>
      </c>
      <c r="H149" s="1" t="s">
        <v>445</v>
      </c>
      <c r="I149" s="1" t="str">
        <f>VLOOKUP(J149,'plano de contas'!$A$1:$B$45,2,FALSE)</f>
        <v>10.Porcarias e Outros</v>
      </c>
      <c r="J149" s="8" t="s">
        <v>771</v>
      </c>
      <c r="K149" s="1" t="s">
        <v>342</v>
      </c>
      <c r="L149" s="1" t="s">
        <v>343</v>
      </c>
      <c r="M149" s="1" t="s">
        <v>344</v>
      </c>
    </row>
    <row r="150" spans="1:13" x14ac:dyDescent="0.25">
      <c r="A150" s="1" t="str">
        <f>IF(OR(MONTH(B150)=10,MONTH(B150)=11,MONTH(B150)=12),YEAR(B150)&amp;"-"&amp;MONTH(B150),YEAR(B150)&amp;"-0"&amp;MONTH(B150))</f>
        <v>2024-08</v>
      </c>
      <c r="B150" s="2">
        <v>45519</v>
      </c>
      <c r="D150" s="1">
        <v>-6.99</v>
      </c>
      <c r="G150" s="1" t="s">
        <v>444</v>
      </c>
      <c r="H150" s="1" t="s">
        <v>445</v>
      </c>
      <c r="I150" s="1" t="str">
        <f>VLOOKUP(J150,'plano de contas'!$A$1:$B$45,2,FALSE)</f>
        <v>10.Porcarias e Outros</v>
      </c>
      <c r="J150" s="8" t="s">
        <v>771</v>
      </c>
      <c r="K150" s="1" t="s">
        <v>342</v>
      </c>
      <c r="L150" s="1" t="s">
        <v>343</v>
      </c>
      <c r="M150" s="1" t="s">
        <v>344</v>
      </c>
    </row>
    <row r="151" spans="1:13" x14ac:dyDescent="0.25">
      <c r="A151" s="1" t="str">
        <f>IF(OR(MONTH(B151)=10,MONTH(B151)=11,MONTH(B151)=12),YEAR(B151)&amp;"-"&amp;MONTH(B151),YEAR(B151)&amp;"-0"&amp;MONTH(B151))</f>
        <v>2024-10</v>
      </c>
      <c r="B151" s="2">
        <v>45592</v>
      </c>
      <c r="D151" s="1">
        <v>-40.770000000000003</v>
      </c>
      <c r="G151" s="1" t="s">
        <v>464</v>
      </c>
      <c r="H151" s="1" t="s">
        <v>462</v>
      </c>
      <c r="I151" s="1" t="str">
        <f>VLOOKUP(J151,'plano de contas'!$A$1:$B$45,2,FALSE)</f>
        <v>07.Lazer</v>
      </c>
      <c r="J151" s="8" t="s">
        <v>752</v>
      </c>
      <c r="K151" s="1" t="s">
        <v>342</v>
      </c>
      <c r="L151" s="1" t="s">
        <v>343</v>
      </c>
      <c r="M151" s="1" t="s">
        <v>344</v>
      </c>
    </row>
    <row r="152" spans="1:13" x14ac:dyDescent="0.25">
      <c r="A152" s="1" t="str">
        <f>IF(OR(MONTH(B152)=10,MONTH(B152)=11,MONTH(B152)=12),YEAR(B152)&amp;"-"&amp;MONTH(B152),YEAR(B152)&amp;"-0"&amp;MONTH(B152))</f>
        <v>2024-08</v>
      </c>
      <c r="B152" s="2">
        <v>45506</v>
      </c>
      <c r="D152" s="1">
        <v>-34.71</v>
      </c>
      <c r="G152" s="1" t="s">
        <v>463</v>
      </c>
      <c r="H152" s="1" t="s">
        <v>462</v>
      </c>
      <c r="I152" s="1" t="str">
        <f>VLOOKUP(J152,'plano de contas'!$A$1:$B$45,2,FALSE)</f>
        <v>07.Lazer</v>
      </c>
      <c r="J152" s="8" t="s">
        <v>752</v>
      </c>
      <c r="K152" s="1" t="s">
        <v>342</v>
      </c>
      <c r="L152" s="1" t="s">
        <v>343</v>
      </c>
      <c r="M152" s="1" t="s">
        <v>344</v>
      </c>
    </row>
    <row r="153" spans="1:13" x14ac:dyDescent="0.25">
      <c r="A153" s="1" t="str">
        <f>IF(OR(MONTH(B153)=10,MONTH(B153)=11,MONTH(B153)=12),YEAR(B153)&amp;"-"&amp;MONTH(B153),YEAR(B153)&amp;"-0"&amp;MONTH(B153))</f>
        <v>2024-08</v>
      </c>
      <c r="B153" s="2">
        <v>45506</v>
      </c>
      <c r="D153" s="1">
        <v>-25.08</v>
      </c>
      <c r="G153" s="1" t="s">
        <v>461</v>
      </c>
      <c r="H153" s="1" t="s">
        <v>462</v>
      </c>
      <c r="I153" s="1" t="str">
        <f>VLOOKUP(J153,'plano de contas'!$A$1:$B$45,2,FALSE)</f>
        <v>07.Lazer</v>
      </c>
      <c r="J153" s="8" t="s">
        <v>752</v>
      </c>
      <c r="K153" s="1" t="s">
        <v>342</v>
      </c>
      <c r="L153" s="1" t="s">
        <v>343</v>
      </c>
      <c r="M153" s="1" t="s">
        <v>344</v>
      </c>
    </row>
    <row r="154" spans="1:13" x14ac:dyDescent="0.25">
      <c r="A154" s="1" t="str">
        <f>IF(OR(MONTH(B154)=10,MONTH(B154)=11,MONTH(B154)=12),YEAR(B154)&amp;"-"&amp;MONTH(B154),YEAR(B154)&amp;"-0"&amp;MONTH(B154))</f>
        <v>2024-09</v>
      </c>
      <c r="B154" s="2">
        <v>45536</v>
      </c>
      <c r="C154" s="3">
        <v>45534</v>
      </c>
      <c r="D154" s="1">
        <v>-267.07</v>
      </c>
      <c r="E154" s="1" t="s">
        <v>678</v>
      </c>
      <c r="G154" s="1" t="s">
        <v>8</v>
      </c>
      <c r="H154" s="1" t="s">
        <v>216</v>
      </c>
      <c r="I154" s="1" t="str">
        <f>VLOOKUP(J154,'plano de contas'!$A$1:$B$45,2,FALSE)</f>
        <v xml:space="preserve">02.Alimentação </v>
      </c>
      <c r="J154" s="8" t="s">
        <v>730</v>
      </c>
      <c r="K154" s="1" t="s">
        <v>342</v>
      </c>
      <c r="L154" s="1" t="s">
        <v>343</v>
      </c>
      <c r="M154" s="1" t="s">
        <v>344</v>
      </c>
    </row>
    <row r="155" spans="1:13" x14ac:dyDescent="0.25">
      <c r="A155" s="1" t="str">
        <f>IF(OR(MONTH(B155)=10,MONTH(B155)=11,MONTH(B155)=12),YEAR(B155)&amp;"-"&amp;MONTH(B155),YEAR(B155)&amp;"-0"&amp;MONTH(B155))</f>
        <v>2025-01</v>
      </c>
      <c r="B155" s="2">
        <v>45663</v>
      </c>
      <c r="D155" s="1">
        <v>-177.7</v>
      </c>
      <c r="G155" s="1" t="s">
        <v>362</v>
      </c>
      <c r="H155" s="1" t="s">
        <v>216</v>
      </c>
      <c r="I155" s="1" t="str">
        <f>VLOOKUP(J155,'plano de contas'!$A$1:$B$45,2,FALSE)</f>
        <v xml:space="preserve">02.Alimentação </v>
      </c>
      <c r="J155" s="8" t="s">
        <v>730</v>
      </c>
      <c r="K155" s="1" t="s">
        <v>342</v>
      </c>
      <c r="L155" s="1" t="s">
        <v>343</v>
      </c>
      <c r="M155" s="1" t="s">
        <v>344</v>
      </c>
    </row>
    <row r="156" spans="1:13" x14ac:dyDescent="0.25">
      <c r="A156" s="1" t="str">
        <f>IF(OR(MONTH(B156)=10,MONTH(B156)=11,MONTH(B156)=12),YEAR(B156)&amp;"-"&amp;MONTH(B156),YEAR(B156)&amp;"-0"&amp;MONTH(B156))</f>
        <v>2024-02</v>
      </c>
      <c r="B156" s="2">
        <v>45323</v>
      </c>
      <c r="C156" s="3">
        <v>45318</v>
      </c>
      <c r="D156" s="1">
        <v>-176.87</v>
      </c>
      <c r="E156" s="1" t="s">
        <v>671</v>
      </c>
      <c r="G156" s="1" t="s">
        <v>8</v>
      </c>
      <c r="H156" s="1" t="s">
        <v>216</v>
      </c>
      <c r="I156" s="1" t="str">
        <f>VLOOKUP(J156,'plano de contas'!$A$1:$B$45,2,FALSE)</f>
        <v xml:space="preserve">02.Alimentação </v>
      </c>
      <c r="J156" s="8" t="s">
        <v>730</v>
      </c>
      <c r="K156" s="1" t="s">
        <v>342</v>
      </c>
      <c r="L156" s="1" t="s">
        <v>343</v>
      </c>
      <c r="M156" s="1" t="s">
        <v>344</v>
      </c>
    </row>
    <row r="157" spans="1:13" x14ac:dyDescent="0.25">
      <c r="A157" s="1" t="str">
        <f>IF(OR(MONTH(B157)=10,MONTH(B157)=11,MONTH(B157)=12),YEAR(B157)&amp;"-"&amp;MONTH(B157),YEAR(B157)&amp;"-0"&amp;MONTH(B157))</f>
        <v>2024-08</v>
      </c>
      <c r="B157" s="2">
        <v>45508</v>
      </c>
      <c r="D157" s="1">
        <v>-152.97</v>
      </c>
      <c r="G157" s="1" t="s">
        <v>362</v>
      </c>
      <c r="H157" s="1" t="s">
        <v>216</v>
      </c>
      <c r="I157" s="1" t="str">
        <f>VLOOKUP(J157,'plano de contas'!$A$1:$B$45,2,FALSE)</f>
        <v xml:space="preserve">02.Alimentação </v>
      </c>
      <c r="J157" s="8" t="s">
        <v>730</v>
      </c>
      <c r="K157" s="1" t="s">
        <v>342</v>
      </c>
      <c r="L157" s="1" t="s">
        <v>343</v>
      </c>
      <c r="M157" s="1" t="s">
        <v>344</v>
      </c>
    </row>
    <row r="158" spans="1:13" x14ac:dyDescent="0.25">
      <c r="A158" s="1" t="str">
        <f>IF(OR(MONTH(B158)=10,MONTH(B158)=11,MONTH(B158)=12),YEAR(B158)&amp;"-"&amp;MONTH(B158),YEAR(B158)&amp;"-0"&amp;MONTH(B158))</f>
        <v>2024-12</v>
      </c>
      <c r="B158" s="2">
        <v>45652</v>
      </c>
      <c r="D158" s="1">
        <v>-133.1</v>
      </c>
      <c r="G158" s="1" t="s">
        <v>363</v>
      </c>
      <c r="H158" s="1" t="s">
        <v>216</v>
      </c>
      <c r="I158" s="1" t="str">
        <f>VLOOKUP(J158,'plano de contas'!$A$1:$B$45,2,FALSE)</f>
        <v xml:space="preserve">02.Alimentação </v>
      </c>
      <c r="J158" s="8" t="s">
        <v>730</v>
      </c>
      <c r="K158" s="1" t="s">
        <v>342</v>
      </c>
      <c r="L158" s="1" t="s">
        <v>343</v>
      </c>
      <c r="M158" s="1" t="s">
        <v>344</v>
      </c>
    </row>
    <row r="159" spans="1:13" x14ac:dyDescent="0.25">
      <c r="A159" s="1" t="str">
        <f>IF(OR(MONTH(B159)=10,MONTH(B159)=11,MONTH(B159)=12),YEAR(B159)&amp;"-"&amp;MONTH(B159),YEAR(B159)&amp;"-0"&amp;MONTH(B159))</f>
        <v>2024-12</v>
      </c>
      <c r="B159" s="2">
        <v>45649</v>
      </c>
      <c r="D159" s="1">
        <v>-112.64</v>
      </c>
      <c r="G159" s="1" t="s">
        <v>362</v>
      </c>
      <c r="H159" s="1" t="s">
        <v>216</v>
      </c>
      <c r="I159" s="1" t="str">
        <f>VLOOKUP(J159,'plano de contas'!$A$1:$B$45,2,FALSE)</f>
        <v xml:space="preserve">02.Alimentação </v>
      </c>
      <c r="J159" s="8" t="s">
        <v>730</v>
      </c>
      <c r="K159" s="1" t="s">
        <v>342</v>
      </c>
      <c r="L159" s="1" t="s">
        <v>343</v>
      </c>
      <c r="M159" s="1" t="s">
        <v>344</v>
      </c>
    </row>
    <row r="160" spans="1:13" x14ac:dyDescent="0.25">
      <c r="A160" s="1" t="str">
        <f>IF(OR(MONTH(B160)=10,MONTH(B160)=11,MONTH(B160)=12),YEAR(B160)&amp;"-"&amp;MONTH(B160),YEAR(B160)&amp;"-0"&amp;MONTH(B160))</f>
        <v>2024-02</v>
      </c>
      <c r="B160" s="2">
        <v>45323</v>
      </c>
      <c r="C160" s="3">
        <v>45321</v>
      </c>
      <c r="D160" s="1">
        <v>-99.85</v>
      </c>
      <c r="E160" s="1" t="s">
        <v>671</v>
      </c>
      <c r="G160" s="1" t="s">
        <v>8</v>
      </c>
      <c r="H160" s="1" t="s">
        <v>216</v>
      </c>
      <c r="I160" s="1" t="str">
        <f>VLOOKUP(J160,'plano de contas'!$A$1:$B$45,2,FALSE)</f>
        <v xml:space="preserve">02.Alimentação </v>
      </c>
      <c r="J160" s="8" t="s">
        <v>730</v>
      </c>
      <c r="K160" s="1" t="s">
        <v>342</v>
      </c>
      <c r="L160" s="1" t="s">
        <v>343</v>
      </c>
      <c r="M160" s="1" t="s">
        <v>344</v>
      </c>
    </row>
    <row r="161" spans="1:13" x14ac:dyDescent="0.25">
      <c r="A161" s="1" t="str">
        <f>IF(OR(MONTH(B161)=10,MONTH(B161)=11,MONTH(B161)=12),YEAR(B161)&amp;"-"&amp;MONTH(B161),YEAR(B161)&amp;"-0"&amp;MONTH(B161))</f>
        <v>2024-09</v>
      </c>
      <c r="B161" s="2">
        <v>45536</v>
      </c>
      <c r="C161" s="3">
        <v>45506</v>
      </c>
      <c r="D161" s="1">
        <v>-89.74</v>
      </c>
      <c r="E161" s="1" t="s">
        <v>678</v>
      </c>
      <c r="G161" s="1" t="s">
        <v>8</v>
      </c>
      <c r="H161" s="1" t="s">
        <v>216</v>
      </c>
      <c r="I161" s="1" t="str">
        <f>VLOOKUP(J161,'plano de contas'!$A$1:$B$45,2,FALSE)</f>
        <v xml:space="preserve">02.Alimentação </v>
      </c>
      <c r="J161" s="8" t="s">
        <v>730</v>
      </c>
      <c r="K161" s="1" t="s">
        <v>342</v>
      </c>
      <c r="L161" s="1" t="s">
        <v>343</v>
      </c>
      <c r="M161" s="1" t="s">
        <v>344</v>
      </c>
    </row>
    <row r="162" spans="1:13" x14ac:dyDescent="0.25">
      <c r="A162" s="1" t="str">
        <f>IF(OR(MONTH(B162)=10,MONTH(B162)=11,MONTH(B162)=12),YEAR(B162)&amp;"-"&amp;MONTH(B162),YEAR(B162)&amp;"-0"&amp;MONTH(B162))</f>
        <v>2024-09</v>
      </c>
      <c r="B162" s="2">
        <v>45536</v>
      </c>
      <c r="C162" s="3">
        <v>45533</v>
      </c>
      <c r="D162" s="1">
        <v>-68.91</v>
      </c>
      <c r="E162" s="1" t="s">
        <v>678</v>
      </c>
      <c r="G162" s="1" t="s">
        <v>8</v>
      </c>
      <c r="H162" s="1" t="s">
        <v>216</v>
      </c>
      <c r="I162" s="1" t="str">
        <f>VLOOKUP(J162,'plano de contas'!$A$1:$B$45,2,FALSE)</f>
        <v xml:space="preserve">02.Alimentação </v>
      </c>
      <c r="J162" s="8" t="s">
        <v>730</v>
      </c>
      <c r="K162" s="1" t="s">
        <v>342</v>
      </c>
      <c r="L162" s="1" t="s">
        <v>343</v>
      </c>
      <c r="M162" s="1" t="s">
        <v>344</v>
      </c>
    </row>
    <row r="163" spans="1:13" x14ac:dyDescent="0.25">
      <c r="A163" s="1" t="str">
        <f>IF(OR(MONTH(B163)=10,MONTH(B163)=11,MONTH(B163)=12),YEAR(B163)&amp;"-"&amp;MONTH(B163),YEAR(B163)&amp;"-0"&amp;MONTH(B163))</f>
        <v>2024-09</v>
      </c>
      <c r="B163" s="2">
        <v>45536</v>
      </c>
      <c r="C163" s="3">
        <v>45531</v>
      </c>
      <c r="D163" s="1">
        <v>-68.27</v>
      </c>
      <c r="E163" s="1" t="s">
        <v>678</v>
      </c>
      <c r="G163" s="1" t="s">
        <v>8</v>
      </c>
      <c r="H163" s="1" t="s">
        <v>216</v>
      </c>
      <c r="I163" s="1" t="str">
        <f>VLOOKUP(J163,'plano de contas'!$A$1:$B$45,2,FALSE)</f>
        <v xml:space="preserve">02.Alimentação </v>
      </c>
      <c r="J163" s="8" t="s">
        <v>730</v>
      </c>
      <c r="K163" s="1" t="s">
        <v>342</v>
      </c>
      <c r="L163" s="1" t="s">
        <v>343</v>
      </c>
      <c r="M163" s="1" t="s">
        <v>344</v>
      </c>
    </row>
    <row r="164" spans="1:13" x14ac:dyDescent="0.25">
      <c r="A164" s="1" t="str">
        <f>IF(OR(MONTH(B164)=10,MONTH(B164)=11,MONTH(B164)=12),YEAR(B164)&amp;"-"&amp;MONTH(B164),YEAR(B164)&amp;"-0"&amp;MONTH(B164))</f>
        <v>2024-02</v>
      </c>
      <c r="B164" s="2">
        <v>45323</v>
      </c>
      <c r="C164" s="3">
        <v>45310</v>
      </c>
      <c r="D164" s="1">
        <v>-50.11</v>
      </c>
      <c r="E164" s="1" t="s">
        <v>671</v>
      </c>
      <c r="G164" s="1" t="s">
        <v>8</v>
      </c>
      <c r="H164" s="1" t="s">
        <v>216</v>
      </c>
      <c r="I164" s="1" t="str">
        <f>VLOOKUP(J164,'plano de contas'!$A$1:$B$45,2,FALSE)</f>
        <v xml:space="preserve">02.Alimentação </v>
      </c>
      <c r="J164" s="8" t="s">
        <v>730</v>
      </c>
      <c r="K164" s="1" t="s">
        <v>342</v>
      </c>
      <c r="L164" s="1" t="s">
        <v>343</v>
      </c>
      <c r="M164" s="1" t="s">
        <v>344</v>
      </c>
    </row>
    <row r="165" spans="1:13" x14ac:dyDescent="0.25">
      <c r="A165" s="1" t="str">
        <f>IF(OR(MONTH(B165)=10,MONTH(B165)=11,MONTH(B165)=12),YEAR(B165)&amp;"-"&amp;MONTH(B165),YEAR(B165)&amp;"-0"&amp;MONTH(B165))</f>
        <v>2024-09</v>
      </c>
      <c r="B165" s="2">
        <v>45560</v>
      </c>
      <c r="D165" s="1">
        <v>-46.76</v>
      </c>
      <c r="G165" s="1" t="s">
        <v>362</v>
      </c>
      <c r="H165" s="1" t="s">
        <v>216</v>
      </c>
      <c r="I165" s="1" t="str">
        <f>VLOOKUP(J165,'plano de contas'!$A$1:$B$45,2,FALSE)</f>
        <v xml:space="preserve">02.Alimentação </v>
      </c>
      <c r="J165" s="8" t="s">
        <v>730</v>
      </c>
      <c r="K165" s="1" t="s">
        <v>342</v>
      </c>
      <c r="L165" s="1" t="s">
        <v>343</v>
      </c>
      <c r="M165" s="1" t="s">
        <v>344</v>
      </c>
    </row>
    <row r="166" spans="1:13" x14ac:dyDescent="0.25">
      <c r="A166" s="1" t="str">
        <f>IF(OR(MONTH(B166)=10,MONTH(B166)=11,MONTH(B166)=12),YEAR(B166)&amp;"-"&amp;MONTH(B166),YEAR(B166)&amp;"-0"&amp;MONTH(B166))</f>
        <v>2024-11</v>
      </c>
      <c r="B166" s="2">
        <v>45609</v>
      </c>
      <c r="D166" s="1">
        <v>-34.01</v>
      </c>
      <c r="G166" s="1" t="s">
        <v>362</v>
      </c>
      <c r="H166" s="1" t="s">
        <v>216</v>
      </c>
      <c r="I166" s="1" t="str">
        <f>VLOOKUP(J166,'plano de contas'!$A$1:$B$45,2,FALSE)</f>
        <v xml:space="preserve">02.Alimentação </v>
      </c>
      <c r="J166" s="8" t="s">
        <v>730</v>
      </c>
      <c r="K166" s="1" t="s">
        <v>342</v>
      </c>
      <c r="L166" s="1" t="s">
        <v>343</v>
      </c>
      <c r="M166" s="1" t="s">
        <v>344</v>
      </c>
    </row>
    <row r="167" spans="1:13" x14ac:dyDescent="0.25">
      <c r="A167" s="1" t="str">
        <f>IF(OR(MONTH(B167)=10,MONTH(B167)=11,MONTH(B167)=12),YEAR(B167)&amp;"-"&amp;MONTH(B167),YEAR(B167)&amp;"-0"&amp;MONTH(B167))</f>
        <v>2024-02</v>
      </c>
      <c r="B167" s="2">
        <v>45326</v>
      </c>
      <c r="D167" s="1">
        <v>-29.22</v>
      </c>
      <c r="G167" s="1" t="s">
        <v>362</v>
      </c>
      <c r="H167" s="1" t="s">
        <v>216</v>
      </c>
      <c r="I167" s="1" t="str">
        <f>VLOOKUP(J167,'plano de contas'!$A$1:$B$45,2,FALSE)</f>
        <v xml:space="preserve">02.Alimentação </v>
      </c>
      <c r="J167" s="8" t="s">
        <v>730</v>
      </c>
      <c r="K167" s="1" t="s">
        <v>342</v>
      </c>
      <c r="L167" s="1" t="s">
        <v>343</v>
      </c>
      <c r="M167" s="1" t="s">
        <v>344</v>
      </c>
    </row>
    <row r="168" spans="1:13" x14ac:dyDescent="0.25">
      <c r="A168" s="1" t="str">
        <f>IF(OR(MONTH(B168)=10,MONTH(B168)=11,MONTH(B168)=12),YEAR(B168)&amp;"-"&amp;MONTH(B168),YEAR(B168)&amp;"-0"&amp;MONTH(B168))</f>
        <v>2024-08</v>
      </c>
      <c r="B168" s="2">
        <v>45505</v>
      </c>
      <c r="C168" s="3">
        <v>45487</v>
      </c>
      <c r="D168" s="1">
        <v>-26.11</v>
      </c>
      <c r="E168" s="1" t="s">
        <v>677</v>
      </c>
      <c r="G168" s="1" t="s">
        <v>8</v>
      </c>
      <c r="H168" s="1" t="s">
        <v>216</v>
      </c>
      <c r="I168" s="1" t="str">
        <f>VLOOKUP(J168,'plano de contas'!$A$1:$B$45,2,FALSE)</f>
        <v xml:space="preserve">02.Alimentação </v>
      </c>
      <c r="J168" s="8" t="s">
        <v>730</v>
      </c>
      <c r="K168" s="1" t="s">
        <v>342</v>
      </c>
      <c r="L168" s="1" t="s">
        <v>343</v>
      </c>
      <c r="M168" s="1" t="s">
        <v>344</v>
      </c>
    </row>
    <row r="169" spans="1:13" x14ac:dyDescent="0.25">
      <c r="A169" s="1" t="str">
        <f>IF(OR(MONTH(B169)=10,MONTH(B169)=11,MONTH(B169)=12),YEAR(B169)&amp;"-"&amp;MONTH(B169),YEAR(B169)&amp;"-0"&amp;MONTH(B169))</f>
        <v>2024-04</v>
      </c>
      <c r="B169" s="2">
        <v>45406</v>
      </c>
      <c r="D169" s="1">
        <v>-23.56</v>
      </c>
      <c r="G169" s="1" t="s">
        <v>362</v>
      </c>
      <c r="H169" s="1" t="s">
        <v>216</v>
      </c>
      <c r="I169" s="1" t="str">
        <f>VLOOKUP(J169,'plano de contas'!$A$1:$B$45,2,FALSE)</f>
        <v xml:space="preserve">02.Alimentação </v>
      </c>
      <c r="J169" s="8" t="s">
        <v>730</v>
      </c>
      <c r="K169" s="1" t="s">
        <v>342</v>
      </c>
      <c r="L169" s="1" t="s">
        <v>343</v>
      </c>
      <c r="M169" s="1" t="s">
        <v>344</v>
      </c>
    </row>
    <row r="170" spans="1:13" x14ac:dyDescent="0.25">
      <c r="A170" s="1" t="str">
        <f>IF(OR(MONTH(B170)=10,MONTH(B170)=11,MONTH(B170)=12),YEAR(B170)&amp;"-"&amp;MONTH(B170),YEAR(B170)&amp;"-0"&amp;MONTH(B170))</f>
        <v>2024-02</v>
      </c>
      <c r="B170" s="2">
        <v>45323</v>
      </c>
      <c r="C170" s="3">
        <v>45295</v>
      </c>
      <c r="D170" s="1">
        <v>-55.93</v>
      </c>
      <c r="E170" s="1" t="s">
        <v>671</v>
      </c>
      <c r="F170" s="1" t="s">
        <v>141</v>
      </c>
      <c r="G170" s="1" t="s">
        <v>140</v>
      </c>
      <c r="H170" s="1" t="s">
        <v>218</v>
      </c>
      <c r="I170" s="1" t="str">
        <f>VLOOKUP(J170,'plano de contas'!$A$1:$B$45,2,FALSE)</f>
        <v xml:space="preserve">04.Educação </v>
      </c>
      <c r="J170" s="8" t="s">
        <v>739</v>
      </c>
      <c r="K170" s="1" t="s">
        <v>342</v>
      </c>
      <c r="L170" s="1" t="s">
        <v>343</v>
      </c>
      <c r="M170" s="1" t="s">
        <v>344</v>
      </c>
    </row>
    <row r="171" spans="1:13" x14ac:dyDescent="0.25">
      <c r="A171" s="1" t="str">
        <f>IF(OR(MONTH(B171)=10,MONTH(B171)=11,MONTH(B171)=12),YEAR(B171)&amp;"-"&amp;MONTH(B171),YEAR(B171)&amp;"-0"&amp;MONTH(B171))</f>
        <v>2024-03</v>
      </c>
      <c r="B171" s="2">
        <v>45352</v>
      </c>
      <c r="C171" s="3">
        <v>45326</v>
      </c>
      <c r="D171" s="1">
        <v>-55.93</v>
      </c>
      <c r="E171" s="1" t="s">
        <v>672</v>
      </c>
      <c r="F171" s="1" t="s">
        <v>142</v>
      </c>
      <c r="G171" s="1" t="s">
        <v>140</v>
      </c>
      <c r="H171" s="1" t="s">
        <v>218</v>
      </c>
      <c r="I171" s="1" t="str">
        <f>VLOOKUP(J171,'plano de contas'!$A$1:$B$45,2,FALSE)</f>
        <v xml:space="preserve">04.Educação </v>
      </c>
      <c r="J171" s="8" t="s">
        <v>739</v>
      </c>
      <c r="K171" s="1" t="s">
        <v>342</v>
      </c>
      <c r="L171" s="1" t="s">
        <v>343</v>
      </c>
      <c r="M171" s="1" t="s">
        <v>344</v>
      </c>
    </row>
    <row r="172" spans="1:13" x14ac:dyDescent="0.25">
      <c r="A172" s="1" t="str">
        <f>IF(OR(MONTH(B172)=10,MONTH(B172)=11,MONTH(B172)=12),YEAR(B172)&amp;"-"&amp;MONTH(B172),YEAR(B172)&amp;"-0"&amp;MONTH(B172))</f>
        <v>2024-06</v>
      </c>
      <c r="B172" s="2">
        <v>45444</v>
      </c>
      <c r="C172" s="3">
        <v>45413</v>
      </c>
      <c r="D172" s="1">
        <v>-55.93</v>
      </c>
      <c r="E172" s="1" t="s">
        <v>675</v>
      </c>
      <c r="F172" s="1" t="s">
        <v>206</v>
      </c>
      <c r="G172" s="1" t="s">
        <v>140</v>
      </c>
      <c r="H172" s="1" t="s">
        <v>218</v>
      </c>
      <c r="I172" s="1" t="str">
        <f>VLOOKUP(J172,'plano de contas'!$A$1:$B$45,2,FALSE)</f>
        <v xml:space="preserve">04.Educação </v>
      </c>
      <c r="J172" s="8" t="s">
        <v>739</v>
      </c>
      <c r="K172" s="1" t="s">
        <v>342</v>
      </c>
      <c r="L172" s="1" t="s">
        <v>343</v>
      </c>
      <c r="M172" s="1" t="s">
        <v>344</v>
      </c>
    </row>
    <row r="173" spans="1:13" x14ac:dyDescent="0.25">
      <c r="A173" s="1" t="str">
        <f>IF(OR(MONTH(B173)=10,MONTH(B173)=11,MONTH(B173)=12),YEAR(B173)&amp;"-"&amp;MONTH(B173),YEAR(B173)&amp;"-0"&amp;MONTH(B173))</f>
        <v>2024-01</v>
      </c>
      <c r="B173" s="2">
        <v>45292</v>
      </c>
      <c r="C173" s="3">
        <v>45630</v>
      </c>
      <c r="D173" s="1">
        <v>-55.93</v>
      </c>
      <c r="E173" s="1" t="s">
        <v>670</v>
      </c>
      <c r="F173" s="1" t="s">
        <v>150</v>
      </c>
      <c r="G173" s="1" t="s">
        <v>149</v>
      </c>
      <c r="H173" s="1" t="s">
        <v>218</v>
      </c>
      <c r="I173" s="1" t="str">
        <f>VLOOKUP(J173,'plano de contas'!$A$1:$B$45,2,FALSE)</f>
        <v xml:space="preserve">04.Educação </v>
      </c>
      <c r="J173" s="8" t="s">
        <v>739</v>
      </c>
      <c r="K173" s="1" t="s">
        <v>342</v>
      </c>
      <c r="L173" s="1" t="s">
        <v>343</v>
      </c>
      <c r="M173" s="1" t="s">
        <v>344</v>
      </c>
    </row>
    <row r="174" spans="1:13" x14ac:dyDescent="0.25">
      <c r="A174" s="1" t="str">
        <f>IF(OR(MONTH(B174)=10,MONTH(B174)=11,MONTH(B174)=12),YEAR(B174)&amp;"-"&amp;MONTH(B174),YEAR(B174)&amp;"-0"&amp;MONTH(B174))</f>
        <v>2024-07</v>
      </c>
      <c r="B174" s="2">
        <v>45474</v>
      </c>
      <c r="C174" s="3">
        <v>45444</v>
      </c>
      <c r="D174" s="1">
        <v>-55.93</v>
      </c>
      <c r="E174" s="1" t="s">
        <v>676</v>
      </c>
      <c r="F174" s="1" t="s">
        <v>209</v>
      </c>
      <c r="G174" s="1" t="s">
        <v>149</v>
      </c>
      <c r="H174" s="1" t="s">
        <v>218</v>
      </c>
      <c r="I174" s="1" t="str">
        <f>VLOOKUP(J174,'plano de contas'!$A$1:$B$45,2,FALSE)</f>
        <v xml:space="preserve">04.Educação </v>
      </c>
      <c r="J174" s="8" t="s">
        <v>739</v>
      </c>
      <c r="K174" s="1" t="s">
        <v>342</v>
      </c>
      <c r="L174" s="1" t="s">
        <v>343</v>
      </c>
      <c r="M174" s="1" t="s">
        <v>344</v>
      </c>
    </row>
    <row r="175" spans="1:13" x14ac:dyDescent="0.25">
      <c r="A175" s="1" t="str">
        <f>IF(OR(MONTH(B175)=10,MONTH(B175)=11,MONTH(B175)=12),YEAR(B175)&amp;"-"&amp;MONTH(B175),YEAR(B175)&amp;"-0"&amp;MONTH(B175))</f>
        <v>2024-08</v>
      </c>
      <c r="B175" s="2">
        <v>45505</v>
      </c>
      <c r="C175" s="3">
        <v>45474</v>
      </c>
      <c r="D175" s="1">
        <v>-55.93</v>
      </c>
      <c r="E175" s="1" t="s">
        <v>677</v>
      </c>
      <c r="F175" s="1" t="s">
        <v>212</v>
      </c>
      <c r="G175" s="1" t="s">
        <v>149</v>
      </c>
      <c r="H175" s="1" t="s">
        <v>218</v>
      </c>
      <c r="I175" s="1" t="str">
        <f>VLOOKUP(J175,'plano de contas'!$A$1:$B$45,2,FALSE)</f>
        <v xml:space="preserve">04.Educação </v>
      </c>
      <c r="J175" s="8" t="s">
        <v>739</v>
      </c>
      <c r="K175" s="1" t="s">
        <v>342</v>
      </c>
      <c r="L175" s="1" t="s">
        <v>343</v>
      </c>
      <c r="M175" s="1" t="s">
        <v>344</v>
      </c>
    </row>
    <row r="176" spans="1:13" x14ac:dyDescent="0.25">
      <c r="A176" s="1" t="str">
        <f>IF(OR(MONTH(B176)=10,MONTH(B176)=11,MONTH(B176)=12),YEAR(B176)&amp;"-"&amp;MONTH(B176),YEAR(B176)&amp;"-0"&amp;MONTH(B176))</f>
        <v>2024-09</v>
      </c>
      <c r="B176" s="2">
        <v>45536</v>
      </c>
      <c r="C176" s="3">
        <v>45505</v>
      </c>
      <c r="D176" s="1">
        <v>-55.93</v>
      </c>
      <c r="E176" s="1" t="s">
        <v>678</v>
      </c>
      <c r="F176" s="1" t="s">
        <v>183</v>
      </c>
      <c r="G176" s="1" t="s">
        <v>149</v>
      </c>
      <c r="H176" s="1" t="s">
        <v>218</v>
      </c>
      <c r="I176" s="1" t="str">
        <f>VLOOKUP(J176,'plano de contas'!$A$1:$B$45,2,FALSE)</f>
        <v xml:space="preserve">04.Educação </v>
      </c>
      <c r="J176" s="8" t="s">
        <v>739</v>
      </c>
      <c r="K176" s="1" t="s">
        <v>342</v>
      </c>
      <c r="L176" s="1" t="s">
        <v>343</v>
      </c>
      <c r="M176" s="1" t="s">
        <v>344</v>
      </c>
    </row>
    <row r="177" spans="1:14" x14ac:dyDescent="0.25">
      <c r="A177" s="1" t="str">
        <f>IF(OR(MONTH(B177)=10,MONTH(B177)=11,MONTH(B177)=12),YEAR(B177)&amp;"-"&amp;MONTH(B177),YEAR(B177)&amp;"-0"&amp;MONTH(B177))</f>
        <v>2024-10</v>
      </c>
      <c r="B177" s="2">
        <v>45566</v>
      </c>
      <c r="C177" s="3">
        <v>45536</v>
      </c>
      <c r="D177" s="1">
        <v>-55.93</v>
      </c>
      <c r="E177" s="1" t="s">
        <v>121</v>
      </c>
      <c r="F177" s="1" t="s">
        <v>184</v>
      </c>
      <c r="G177" s="1" t="s">
        <v>149</v>
      </c>
      <c r="H177" s="1" t="s">
        <v>218</v>
      </c>
      <c r="I177" s="1" t="str">
        <f>VLOOKUP(J177,'plano de contas'!$A$1:$B$45,2,FALSE)</f>
        <v xml:space="preserve">04.Educação </v>
      </c>
      <c r="J177" s="8" t="s">
        <v>739</v>
      </c>
      <c r="K177" s="1" t="s">
        <v>342</v>
      </c>
      <c r="L177" s="1" t="s">
        <v>343</v>
      </c>
      <c r="M177" s="1" t="s">
        <v>344</v>
      </c>
    </row>
    <row r="178" spans="1:14" x14ac:dyDescent="0.25">
      <c r="A178" s="1" t="str">
        <f>IF(OR(MONTH(B178)=10,MONTH(B178)=11,MONTH(B178)=12),YEAR(B178)&amp;"-"&amp;MONTH(B178),YEAR(B178)&amp;"-0"&amp;MONTH(B178))</f>
        <v>2024-11</v>
      </c>
      <c r="B178" s="2">
        <v>45597</v>
      </c>
      <c r="C178" s="3">
        <v>45566</v>
      </c>
      <c r="D178" s="1">
        <v>-55.93</v>
      </c>
      <c r="E178" s="1" t="s">
        <v>131</v>
      </c>
      <c r="F178" s="1" t="s">
        <v>185</v>
      </c>
      <c r="G178" s="1" t="s">
        <v>149</v>
      </c>
      <c r="H178" s="1" t="s">
        <v>218</v>
      </c>
      <c r="I178" s="1" t="str">
        <f>VLOOKUP(J178,'plano de contas'!$A$1:$B$45,2,FALSE)</f>
        <v xml:space="preserve">04.Educação </v>
      </c>
      <c r="J178" s="8" t="s">
        <v>739</v>
      </c>
      <c r="K178" s="1" t="s">
        <v>342</v>
      </c>
      <c r="L178" s="1" t="s">
        <v>343</v>
      </c>
      <c r="M178" s="1" t="s">
        <v>344</v>
      </c>
    </row>
    <row r="179" spans="1:14" x14ac:dyDescent="0.25">
      <c r="A179" s="1" t="str">
        <f>IF(OR(MONTH(B179)=10,MONTH(B179)=11,MONTH(B179)=12),YEAR(B179)&amp;"-"&amp;MONTH(B179),YEAR(B179)&amp;"-0"&amp;MONTH(B179))</f>
        <v>2024-12</v>
      </c>
      <c r="B179" s="2">
        <v>45627</v>
      </c>
      <c r="C179" s="3">
        <v>45621</v>
      </c>
      <c r="D179" s="1">
        <v>-55.93</v>
      </c>
      <c r="E179" s="1" t="s">
        <v>274</v>
      </c>
      <c r="F179" s="5" t="s">
        <v>283</v>
      </c>
      <c r="G179" s="1" t="s">
        <v>149</v>
      </c>
      <c r="H179" s="1" t="s">
        <v>218</v>
      </c>
      <c r="I179" s="1" t="str">
        <f>VLOOKUP(J179,'plano de contas'!$A$1:$B$45,2,FALSE)</f>
        <v xml:space="preserve">04.Educação </v>
      </c>
      <c r="J179" s="8" t="s">
        <v>739</v>
      </c>
      <c r="K179" s="1" t="s">
        <v>342</v>
      </c>
      <c r="L179" s="1" t="s">
        <v>343</v>
      </c>
      <c r="M179" s="1" t="s">
        <v>344</v>
      </c>
      <c r="N179" s="5"/>
    </row>
    <row r="180" spans="1:14" x14ac:dyDescent="0.25">
      <c r="A180" s="1" t="str">
        <f>IF(OR(MONTH(B180)=10,MONTH(B180)=11,MONTH(B180)=12),YEAR(B180)&amp;"-"&amp;MONTH(B180),YEAR(B180)&amp;"-0"&amp;MONTH(B180))</f>
        <v>2025-01</v>
      </c>
      <c r="B180" s="2">
        <v>45658</v>
      </c>
      <c r="C180" s="3">
        <v>45627</v>
      </c>
      <c r="D180" s="1">
        <v>-55.93</v>
      </c>
      <c r="E180" s="1" t="s">
        <v>663</v>
      </c>
      <c r="F180" s="5" t="s">
        <v>306</v>
      </c>
      <c r="G180" s="1" t="s">
        <v>149</v>
      </c>
      <c r="H180" s="1" t="s">
        <v>218</v>
      </c>
      <c r="I180" s="1" t="str">
        <f>VLOOKUP(J180,'plano de contas'!$A$1:$B$45,2,FALSE)</f>
        <v xml:space="preserve">04.Educação </v>
      </c>
      <c r="J180" s="8" t="s">
        <v>739</v>
      </c>
      <c r="K180" s="1" t="s">
        <v>342</v>
      </c>
      <c r="L180" s="1" t="s">
        <v>343</v>
      </c>
      <c r="M180" s="1" t="s">
        <v>344</v>
      </c>
      <c r="N180" s="5"/>
    </row>
    <row r="181" spans="1:14" x14ac:dyDescent="0.25">
      <c r="A181" s="1" t="str">
        <f>IF(OR(MONTH(B181)=10,MONTH(B181)=11,MONTH(B181)=12),YEAR(B181)&amp;"-"&amp;MONTH(B181),YEAR(B181)&amp;"-0"&amp;MONTH(B181))</f>
        <v>2024-04</v>
      </c>
      <c r="B181" s="2">
        <v>45383</v>
      </c>
      <c r="C181" s="3">
        <v>45355</v>
      </c>
      <c r="D181" s="1">
        <v>-55.93</v>
      </c>
      <c r="E181" s="1" t="s">
        <v>673</v>
      </c>
      <c r="F181" s="5" t="s">
        <v>281</v>
      </c>
      <c r="G181" s="1" t="s">
        <v>41</v>
      </c>
      <c r="H181" s="1" t="s">
        <v>218</v>
      </c>
      <c r="I181" s="1" t="str">
        <f>VLOOKUP(J181,'plano de contas'!$A$1:$B$45,2,FALSE)</f>
        <v xml:space="preserve">04.Educação </v>
      </c>
      <c r="J181" s="8" t="s">
        <v>739</v>
      </c>
      <c r="K181" s="1" t="s">
        <v>342</v>
      </c>
      <c r="L181" s="1" t="s">
        <v>343</v>
      </c>
      <c r="M181" s="1" t="s">
        <v>344</v>
      </c>
      <c r="N181" s="5"/>
    </row>
    <row r="182" spans="1:14" x14ac:dyDescent="0.25">
      <c r="A182" s="1" t="str">
        <f>IF(OR(MONTH(B182)=10,MONTH(B182)=11,MONTH(B182)=12),YEAR(B182)&amp;"-"&amp;MONTH(B182),YEAR(B182)&amp;"-0"&amp;MONTH(B182))</f>
        <v>2024-05</v>
      </c>
      <c r="B182" s="2">
        <v>45413</v>
      </c>
      <c r="C182" s="3">
        <v>45383</v>
      </c>
      <c r="D182" s="1">
        <v>-55.93</v>
      </c>
      <c r="E182" s="1" t="s">
        <v>674</v>
      </c>
      <c r="F182" s="5" t="s">
        <v>286</v>
      </c>
      <c r="G182" s="1" t="s">
        <v>65</v>
      </c>
      <c r="H182" s="1" t="s">
        <v>218</v>
      </c>
      <c r="I182" s="1" t="str">
        <f>VLOOKUP(J182,'plano de contas'!$A$1:$B$45,2,FALSE)</f>
        <v xml:space="preserve">04.Educação </v>
      </c>
      <c r="J182" s="8" t="s">
        <v>739</v>
      </c>
      <c r="K182" s="1" t="s">
        <v>342</v>
      </c>
      <c r="L182" s="1" t="s">
        <v>343</v>
      </c>
      <c r="M182" s="1" t="s">
        <v>344</v>
      </c>
      <c r="N182" s="5"/>
    </row>
    <row r="183" spans="1:14" x14ac:dyDescent="0.25">
      <c r="A183" s="1" t="str">
        <f>IF(OR(MONTH(B183)=10,MONTH(B183)=11,MONTH(B183)=12),YEAR(B183)&amp;"-"&amp;MONTH(B183),YEAR(B183)&amp;"-0"&amp;MONTH(B183))</f>
        <v>2025-02</v>
      </c>
      <c r="B183" s="2">
        <v>45689</v>
      </c>
      <c r="C183" s="2">
        <v>45658</v>
      </c>
      <c r="D183" s="1">
        <v>-55.93</v>
      </c>
      <c r="E183" s="1" t="s">
        <v>314</v>
      </c>
      <c r="F183" s="5" t="s">
        <v>275</v>
      </c>
      <c r="G183" s="1" t="s">
        <v>326</v>
      </c>
      <c r="H183" s="1" t="s">
        <v>218</v>
      </c>
      <c r="I183" s="1" t="str">
        <f>VLOOKUP(J183,'plano de contas'!$A$1:$B$45,2,FALSE)</f>
        <v xml:space="preserve">04.Educação </v>
      </c>
      <c r="J183" s="8" t="s">
        <v>739</v>
      </c>
      <c r="K183" s="1" t="s">
        <v>342</v>
      </c>
      <c r="L183" s="1" t="s">
        <v>343</v>
      </c>
      <c r="M183" s="1" t="s">
        <v>344</v>
      </c>
    </row>
    <row r="184" spans="1:14" x14ac:dyDescent="0.25">
      <c r="A184" s="1" t="str">
        <f>IF(OR(MONTH(B184)=10,MONTH(B184)=11,MONTH(B184)=12),YEAR(B184)&amp;"-"&amp;MONTH(B184),YEAR(B184)&amp;"-0"&amp;MONTH(B184))</f>
        <v>2025-03</v>
      </c>
      <c r="B184" s="2">
        <v>45717</v>
      </c>
      <c r="C184" s="2">
        <v>45689</v>
      </c>
      <c r="D184" s="1">
        <v>-55.93</v>
      </c>
      <c r="E184" s="1" t="s">
        <v>662</v>
      </c>
      <c r="F184" s="5" t="s">
        <v>305</v>
      </c>
      <c r="G184" s="1" t="s">
        <v>326</v>
      </c>
      <c r="H184" s="1" t="s">
        <v>218</v>
      </c>
      <c r="I184" s="1" t="str">
        <f>VLOOKUP(J184,'plano de contas'!$A$1:$B$45,2,FALSE)</f>
        <v xml:space="preserve">04.Educação </v>
      </c>
      <c r="J184" s="8" t="s">
        <v>739</v>
      </c>
      <c r="K184" s="1" t="s">
        <v>342</v>
      </c>
      <c r="L184" s="1" t="s">
        <v>343</v>
      </c>
      <c r="M184" s="1" t="s">
        <v>344</v>
      </c>
    </row>
    <row r="185" spans="1:14" x14ac:dyDescent="0.25">
      <c r="A185" s="1" t="str">
        <f>IF(OR(MONTH(B185)=10,MONTH(B185)=11,MONTH(B185)=12),YEAR(B185)&amp;"-"&amp;MONTH(B185),YEAR(B185)&amp;"-0"&amp;MONTH(B185))</f>
        <v>2025-04</v>
      </c>
      <c r="B185" s="2">
        <v>45748</v>
      </c>
      <c r="C185" s="2">
        <v>45740</v>
      </c>
      <c r="D185" s="1">
        <v>-55.93</v>
      </c>
      <c r="E185" s="1" t="s">
        <v>664</v>
      </c>
      <c r="F185" s="5" t="s">
        <v>281</v>
      </c>
      <c r="G185" s="1" t="s">
        <v>326</v>
      </c>
      <c r="H185" s="1" t="s">
        <v>218</v>
      </c>
      <c r="I185" s="1" t="str">
        <f>VLOOKUP(J185,'plano de contas'!$A$1:$B$45,2,FALSE)</f>
        <v xml:space="preserve">04.Educação </v>
      </c>
      <c r="J185" s="8" t="s">
        <v>739</v>
      </c>
      <c r="K185" s="1" t="s">
        <v>343</v>
      </c>
      <c r="L185" s="1" t="s">
        <v>343</v>
      </c>
      <c r="M185" s="1" t="s">
        <v>344</v>
      </c>
    </row>
    <row r="186" spans="1:14" x14ac:dyDescent="0.25">
      <c r="A186" s="1" t="str">
        <f>IF(OR(MONTH(B186)=10,MONTH(B186)=11,MONTH(B186)=12),YEAR(B186)&amp;"-"&amp;MONTH(B186),YEAR(B186)&amp;"-0"&amp;MONTH(B186))</f>
        <v>2025-05</v>
      </c>
      <c r="B186" s="2">
        <v>45778</v>
      </c>
      <c r="C186" s="2">
        <v>45771</v>
      </c>
      <c r="D186" s="1">
        <v>-55.93</v>
      </c>
      <c r="E186" s="1" t="s">
        <v>665</v>
      </c>
      <c r="F186" s="5" t="s">
        <v>286</v>
      </c>
      <c r="G186" s="1" t="s">
        <v>326</v>
      </c>
      <c r="H186" s="1" t="s">
        <v>218</v>
      </c>
      <c r="I186" s="1" t="str">
        <f>VLOOKUP(J186,'plano de contas'!$A$1:$B$45,2,FALSE)</f>
        <v xml:space="preserve">04.Educação </v>
      </c>
      <c r="J186" s="8" t="s">
        <v>739</v>
      </c>
      <c r="K186" s="1" t="s">
        <v>343</v>
      </c>
      <c r="L186" s="1" t="s">
        <v>343</v>
      </c>
      <c r="M186" s="1" t="s">
        <v>344</v>
      </c>
    </row>
    <row r="187" spans="1:14" x14ac:dyDescent="0.25">
      <c r="A187" s="1" t="str">
        <f>IF(OR(MONTH(B187)=10,MONTH(B187)=11,MONTH(B187)=12),YEAR(B187)&amp;"-"&amp;MONTH(B187),YEAR(B187)&amp;"-0"&amp;MONTH(B187))</f>
        <v>2025-06</v>
      </c>
      <c r="B187" s="2">
        <v>45809</v>
      </c>
      <c r="C187" s="2">
        <v>45801</v>
      </c>
      <c r="D187" s="1">
        <v>-55.93</v>
      </c>
      <c r="E187" s="1" t="s">
        <v>666</v>
      </c>
      <c r="F187" s="5" t="s">
        <v>328</v>
      </c>
      <c r="G187" s="1" t="s">
        <v>326</v>
      </c>
      <c r="H187" s="1" t="s">
        <v>218</v>
      </c>
      <c r="I187" s="1" t="str">
        <f>VLOOKUP(J187,'plano de contas'!$A$1:$B$45,2,FALSE)</f>
        <v xml:space="preserve">04.Educação </v>
      </c>
      <c r="J187" s="8" t="s">
        <v>739</v>
      </c>
      <c r="K187" s="1" t="s">
        <v>343</v>
      </c>
      <c r="L187" s="1" t="s">
        <v>343</v>
      </c>
      <c r="M187" s="1" t="s">
        <v>344</v>
      </c>
    </row>
    <row r="188" spans="1:14" x14ac:dyDescent="0.25">
      <c r="A188" s="1" t="str">
        <f>IF(OR(MONTH(B188)=10,MONTH(B188)=11,MONTH(B188)=12),YEAR(B188)&amp;"-"&amp;MONTH(B188),YEAR(B188)&amp;"-0"&amp;MONTH(B188))</f>
        <v>2025-07</v>
      </c>
      <c r="B188" s="2">
        <v>45839</v>
      </c>
      <c r="C188" s="2">
        <v>45832</v>
      </c>
      <c r="D188" s="1">
        <v>-55.93</v>
      </c>
      <c r="E188" s="1" t="s">
        <v>667</v>
      </c>
      <c r="F188" s="5" t="s">
        <v>335</v>
      </c>
      <c r="G188" s="1" t="s">
        <v>326</v>
      </c>
      <c r="H188" s="1" t="s">
        <v>218</v>
      </c>
      <c r="I188" s="1" t="str">
        <f>VLOOKUP(J188,'plano de contas'!$A$1:$B$45,2,FALSE)</f>
        <v xml:space="preserve">04.Educação </v>
      </c>
      <c r="J188" s="8" t="s">
        <v>739</v>
      </c>
      <c r="K188" s="1" t="s">
        <v>343</v>
      </c>
      <c r="L188" s="1" t="s">
        <v>343</v>
      </c>
      <c r="M188" s="1" t="s">
        <v>344</v>
      </c>
    </row>
    <row r="189" spans="1:14" x14ac:dyDescent="0.25">
      <c r="A189" s="1" t="str">
        <f>IF(OR(MONTH(B189)=10,MONTH(B189)=11,MONTH(B189)=12),YEAR(B189)&amp;"-"&amp;MONTH(B189),YEAR(B189)&amp;"-0"&amp;MONTH(B189))</f>
        <v>2025-08</v>
      </c>
      <c r="B189" s="2">
        <v>45870</v>
      </c>
      <c r="C189" s="2">
        <v>45862</v>
      </c>
      <c r="D189" s="1">
        <v>-55.93</v>
      </c>
      <c r="E189" s="1" t="s">
        <v>668</v>
      </c>
      <c r="F189" s="5" t="s">
        <v>332</v>
      </c>
      <c r="G189" s="1" t="s">
        <v>326</v>
      </c>
      <c r="H189" s="1" t="s">
        <v>218</v>
      </c>
      <c r="I189" s="1" t="str">
        <f>VLOOKUP(J189,'plano de contas'!$A$1:$B$45,2,FALSE)</f>
        <v xml:space="preserve">04.Educação </v>
      </c>
      <c r="J189" s="8" t="s">
        <v>739</v>
      </c>
      <c r="K189" s="1" t="s">
        <v>343</v>
      </c>
      <c r="L189" s="1" t="s">
        <v>343</v>
      </c>
      <c r="M189" s="1" t="s">
        <v>344</v>
      </c>
    </row>
    <row r="190" spans="1:14" x14ac:dyDescent="0.25">
      <c r="A190" s="1" t="str">
        <f>IF(OR(MONTH(B190)=10,MONTH(B190)=11,MONTH(B190)=12),YEAR(B190)&amp;"-"&amp;MONTH(B190),YEAR(B190)&amp;"-0"&amp;MONTH(B190))</f>
        <v>2025-09</v>
      </c>
      <c r="B190" s="2">
        <v>45901</v>
      </c>
      <c r="C190" s="2">
        <v>45893</v>
      </c>
      <c r="D190" s="1">
        <v>-55.93</v>
      </c>
      <c r="E190" s="1" t="s">
        <v>669</v>
      </c>
      <c r="F190" s="5" t="s">
        <v>333</v>
      </c>
      <c r="G190" s="1" t="s">
        <v>326</v>
      </c>
      <c r="H190" s="1" t="s">
        <v>218</v>
      </c>
      <c r="I190" s="1" t="str">
        <f>VLOOKUP(J190,'plano de contas'!$A$1:$B$45,2,FALSE)</f>
        <v xml:space="preserve">04.Educação </v>
      </c>
      <c r="J190" s="8" t="s">
        <v>739</v>
      </c>
      <c r="K190" s="1" t="s">
        <v>343</v>
      </c>
      <c r="L190" s="1" t="s">
        <v>343</v>
      </c>
      <c r="M190" s="1" t="s">
        <v>344</v>
      </c>
    </row>
    <row r="191" spans="1:14" x14ac:dyDescent="0.25">
      <c r="A191" s="1" t="str">
        <f>IF(OR(MONTH(B191)=10,MONTH(B191)=11,MONTH(B191)=12),YEAR(B191)&amp;"-"&amp;MONTH(B191),YEAR(B191)&amp;"-0"&amp;MONTH(B191))</f>
        <v>2025-10</v>
      </c>
      <c r="B191" s="2">
        <v>45931</v>
      </c>
      <c r="C191" s="2">
        <v>45924</v>
      </c>
      <c r="D191" s="1">
        <v>-55.93</v>
      </c>
      <c r="E191" s="1" t="s">
        <v>338</v>
      </c>
      <c r="F191" s="5" t="s">
        <v>336</v>
      </c>
      <c r="G191" s="1" t="s">
        <v>326</v>
      </c>
      <c r="H191" s="1" t="s">
        <v>218</v>
      </c>
      <c r="I191" s="1" t="str">
        <f>VLOOKUP(J191,'plano de contas'!$A$1:$B$45,2,FALSE)</f>
        <v xml:space="preserve">04.Educação </v>
      </c>
      <c r="J191" s="8" t="s">
        <v>739</v>
      </c>
      <c r="K191" s="1" t="s">
        <v>343</v>
      </c>
      <c r="L191" s="1" t="s">
        <v>343</v>
      </c>
      <c r="M191" s="1" t="s">
        <v>344</v>
      </c>
    </row>
    <row r="192" spans="1:14" x14ac:dyDescent="0.25">
      <c r="A192" s="1" t="str">
        <f>IF(OR(MONTH(B192)=10,MONTH(B192)=11,MONTH(B192)=12),YEAR(B192)&amp;"-"&amp;MONTH(B192),YEAR(B192)&amp;"-0"&amp;MONTH(B192))</f>
        <v>2025-11</v>
      </c>
      <c r="B192" s="2">
        <v>45962</v>
      </c>
      <c r="C192" s="2">
        <v>45954</v>
      </c>
      <c r="D192" s="1">
        <v>-55.93</v>
      </c>
      <c r="E192" s="1" t="s">
        <v>339</v>
      </c>
      <c r="F192" s="5" t="s">
        <v>337</v>
      </c>
      <c r="G192" s="1" t="s">
        <v>326</v>
      </c>
      <c r="H192" s="1" t="s">
        <v>218</v>
      </c>
      <c r="I192" s="1" t="str">
        <f>VLOOKUP(J192,'plano de contas'!$A$1:$B$45,2,FALSE)</f>
        <v xml:space="preserve">04.Educação </v>
      </c>
      <c r="J192" s="8" t="s">
        <v>739</v>
      </c>
      <c r="K192" s="1" t="s">
        <v>343</v>
      </c>
      <c r="L192" s="1" t="s">
        <v>343</v>
      </c>
      <c r="M192" s="1" t="s">
        <v>344</v>
      </c>
    </row>
    <row r="193" spans="1:14" x14ac:dyDescent="0.25">
      <c r="A193" s="1" t="str">
        <f>IF(OR(MONTH(B193)=10,MONTH(B193)=11,MONTH(B193)=12),YEAR(B193)&amp;"-"&amp;MONTH(B193),YEAR(B193)&amp;"-0"&amp;MONTH(B193))</f>
        <v>2024-09</v>
      </c>
      <c r="B193" s="2">
        <v>45536</v>
      </c>
      <c r="C193" s="3">
        <v>45510</v>
      </c>
      <c r="D193" s="1">
        <v>-105.31</v>
      </c>
      <c r="E193" s="1" t="s">
        <v>678</v>
      </c>
      <c r="F193" s="1" t="s">
        <v>178</v>
      </c>
      <c r="G193" s="1" t="s">
        <v>156</v>
      </c>
      <c r="H193" s="1" t="s">
        <v>313</v>
      </c>
      <c r="I193" s="1" t="str">
        <f>VLOOKUP(J193,'plano de contas'!$A$1:$B$45,2,FALSE)</f>
        <v>03.Saúde</v>
      </c>
      <c r="J193" s="8" t="s">
        <v>736</v>
      </c>
      <c r="K193" s="1" t="s">
        <v>342</v>
      </c>
      <c r="L193" s="1" t="s">
        <v>343</v>
      </c>
      <c r="M193" s="1" t="s">
        <v>344</v>
      </c>
    </row>
    <row r="194" spans="1:14" x14ac:dyDescent="0.25">
      <c r="A194" s="1" t="str">
        <f>IF(OR(MONTH(B194)=10,MONTH(B194)=11,MONTH(B194)=12),YEAR(B194)&amp;"-"&amp;MONTH(B194),YEAR(B194)&amp;"-0"&amp;MONTH(B194))</f>
        <v>2024-10</v>
      </c>
      <c r="B194" s="2">
        <v>45566</v>
      </c>
      <c r="C194" s="3">
        <v>45536</v>
      </c>
      <c r="D194" s="1">
        <v>-105.31</v>
      </c>
      <c r="E194" s="1" t="s">
        <v>121</v>
      </c>
      <c r="F194" s="1" t="s">
        <v>188</v>
      </c>
      <c r="G194" s="1" t="s">
        <v>156</v>
      </c>
      <c r="H194" s="1" t="s">
        <v>313</v>
      </c>
      <c r="I194" s="1" t="str">
        <f>VLOOKUP(J194,'plano de contas'!$A$1:$B$45,2,FALSE)</f>
        <v>03.Saúde</v>
      </c>
      <c r="J194" s="8" t="s">
        <v>736</v>
      </c>
      <c r="K194" s="1" t="s">
        <v>342</v>
      </c>
      <c r="L194" s="1" t="s">
        <v>343</v>
      </c>
      <c r="M194" s="1" t="s">
        <v>344</v>
      </c>
    </row>
    <row r="195" spans="1:14" x14ac:dyDescent="0.25">
      <c r="A195" s="1" t="str">
        <f>IF(OR(MONTH(B195)=10,MONTH(B195)=11,MONTH(B195)=12),YEAR(B195)&amp;"-"&amp;MONTH(B195),YEAR(B195)&amp;"-0"&amp;MONTH(B195))</f>
        <v>2024-10</v>
      </c>
      <c r="B195" s="2">
        <v>45566</v>
      </c>
      <c r="C195" s="3">
        <v>45542</v>
      </c>
      <c r="D195" s="1">
        <v>-70.22</v>
      </c>
      <c r="E195" s="1" t="s">
        <v>121</v>
      </c>
      <c r="F195" s="1" t="s">
        <v>179</v>
      </c>
      <c r="G195" s="1" t="s">
        <v>156</v>
      </c>
      <c r="H195" s="1" t="s">
        <v>313</v>
      </c>
      <c r="I195" s="1" t="str">
        <f>VLOOKUP(J195,'plano de contas'!$A$1:$B$45,2,FALSE)</f>
        <v>03.Saúde</v>
      </c>
      <c r="J195" s="8" t="s">
        <v>736</v>
      </c>
      <c r="K195" s="1" t="s">
        <v>342</v>
      </c>
      <c r="L195" s="1" t="s">
        <v>343</v>
      </c>
      <c r="M195" s="1" t="s">
        <v>344</v>
      </c>
    </row>
    <row r="196" spans="1:14" x14ac:dyDescent="0.25">
      <c r="A196" s="1" t="str">
        <f>IF(OR(MONTH(B196)=10,MONTH(B196)=11,MONTH(B196)=12),YEAR(B196)&amp;"-"&amp;MONTH(B196),YEAR(B196)&amp;"-0"&amp;MONTH(B196))</f>
        <v>2024-11</v>
      </c>
      <c r="B196" s="2">
        <v>45597</v>
      </c>
      <c r="C196" s="3">
        <v>45566</v>
      </c>
      <c r="D196" s="1">
        <v>-70.2</v>
      </c>
      <c r="E196" s="1" t="s">
        <v>131</v>
      </c>
      <c r="F196" s="1" t="s">
        <v>189</v>
      </c>
      <c r="G196" s="1" t="s">
        <v>156</v>
      </c>
      <c r="H196" s="1" t="s">
        <v>313</v>
      </c>
      <c r="I196" s="1" t="str">
        <f>VLOOKUP(J196,'plano de contas'!$A$1:$B$45,2,FALSE)</f>
        <v>03.Saúde</v>
      </c>
      <c r="J196" s="8" t="s">
        <v>736</v>
      </c>
      <c r="K196" s="1" t="s">
        <v>342</v>
      </c>
      <c r="L196" s="1" t="s">
        <v>343</v>
      </c>
      <c r="M196" s="1" t="s">
        <v>344</v>
      </c>
    </row>
    <row r="197" spans="1:14" x14ac:dyDescent="0.25">
      <c r="A197" s="1" t="str">
        <f>IF(OR(MONTH(B197)=10,MONTH(B197)=11,MONTH(B197)=12),YEAR(B197)&amp;"-"&amp;MONTH(B197),YEAR(B197)&amp;"-0"&amp;MONTH(B197))</f>
        <v>2024-12</v>
      </c>
      <c r="B197" s="2">
        <v>45627</v>
      </c>
      <c r="C197" s="3">
        <v>45597</v>
      </c>
      <c r="D197" s="1">
        <v>-70.2</v>
      </c>
      <c r="E197" s="1" t="s">
        <v>274</v>
      </c>
      <c r="F197" s="5" t="s">
        <v>280</v>
      </c>
      <c r="G197" s="1" t="s">
        <v>156</v>
      </c>
      <c r="H197" s="1" t="s">
        <v>313</v>
      </c>
      <c r="I197" s="1" t="str">
        <f>VLOOKUP(J197,'plano de contas'!$A$1:$B$45,2,FALSE)</f>
        <v>03.Saúde</v>
      </c>
      <c r="J197" s="8" t="s">
        <v>736</v>
      </c>
      <c r="K197" s="1" t="s">
        <v>342</v>
      </c>
      <c r="L197" s="1" t="s">
        <v>343</v>
      </c>
      <c r="M197" s="1" t="s">
        <v>344</v>
      </c>
      <c r="N197" s="5"/>
    </row>
    <row r="198" spans="1:14" x14ac:dyDescent="0.25">
      <c r="A198" s="1" t="str">
        <f>IF(OR(MONTH(B198)=10,MONTH(B198)=11,MONTH(B198)=12),YEAR(B198)&amp;"-"&amp;MONTH(B198),YEAR(B198)&amp;"-0"&amp;MONTH(B198))</f>
        <v>2025-02</v>
      </c>
      <c r="B198" s="2">
        <v>45689</v>
      </c>
      <c r="C198" s="2">
        <v>45664</v>
      </c>
      <c r="D198" s="1">
        <v>-52.56</v>
      </c>
      <c r="E198" s="1" t="s">
        <v>314</v>
      </c>
      <c r="F198" s="6" t="s">
        <v>308</v>
      </c>
      <c r="G198" s="1" t="s">
        <v>312</v>
      </c>
      <c r="H198" s="1" t="s">
        <v>313</v>
      </c>
      <c r="I198" s="1" t="str">
        <f>VLOOKUP(J198,'plano de contas'!$A$1:$B$45,2,FALSE)</f>
        <v>03.Saúde</v>
      </c>
      <c r="J198" s="8" t="s">
        <v>736</v>
      </c>
      <c r="K198" s="1" t="s">
        <v>342</v>
      </c>
      <c r="L198" s="1" t="s">
        <v>343</v>
      </c>
      <c r="M198" s="1" t="s">
        <v>344</v>
      </c>
      <c r="N198" s="6"/>
    </row>
    <row r="199" spans="1:14" x14ac:dyDescent="0.25">
      <c r="A199" s="1" t="str">
        <f>IF(OR(MONTH(B199)=10,MONTH(B199)=11,MONTH(B199)=12),YEAR(B199)&amp;"-"&amp;MONTH(B199),YEAR(B199)&amp;"-0"&amp;MONTH(B199))</f>
        <v>2025-03</v>
      </c>
      <c r="B199" s="2">
        <v>45717</v>
      </c>
      <c r="C199" s="2">
        <v>45689</v>
      </c>
      <c r="D199" s="1">
        <v>-52.56</v>
      </c>
      <c r="E199" s="1" t="s">
        <v>662</v>
      </c>
      <c r="F199" s="6" t="s">
        <v>277</v>
      </c>
      <c r="G199" s="1" t="s">
        <v>312</v>
      </c>
      <c r="H199" s="1" t="s">
        <v>313</v>
      </c>
      <c r="I199" s="1" t="str">
        <f>VLOOKUP(J199,'plano de contas'!$A$1:$B$45,2,FALSE)</f>
        <v>03.Saúde</v>
      </c>
      <c r="J199" s="8" t="s">
        <v>736</v>
      </c>
      <c r="K199" s="1" t="s">
        <v>342</v>
      </c>
      <c r="L199" s="1" t="s">
        <v>343</v>
      </c>
      <c r="M199" s="1" t="s">
        <v>344</v>
      </c>
      <c r="N199" s="6"/>
    </row>
    <row r="200" spans="1:14" x14ac:dyDescent="0.25">
      <c r="A200" s="1" t="str">
        <f>IF(OR(MONTH(B200)=10,MONTH(B200)=11,MONTH(B200)=12),YEAR(B200)&amp;"-"&amp;MONTH(B200),YEAR(B200)&amp;"-0"&amp;MONTH(B200))</f>
        <v>2025-04</v>
      </c>
      <c r="B200" s="2">
        <v>45748</v>
      </c>
      <c r="C200" s="2">
        <v>45722</v>
      </c>
      <c r="D200" s="1">
        <v>-52.56</v>
      </c>
      <c r="E200" s="1" t="s">
        <v>664</v>
      </c>
      <c r="F200" s="6" t="s">
        <v>280</v>
      </c>
      <c r="G200" s="1" t="s">
        <v>312</v>
      </c>
      <c r="H200" s="1" t="s">
        <v>313</v>
      </c>
      <c r="I200" s="1" t="str">
        <f>VLOOKUP(J200,'plano de contas'!$A$1:$B$45,2,FALSE)</f>
        <v>03.Saúde</v>
      </c>
      <c r="J200" s="8" t="s">
        <v>736</v>
      </c>
      <c r="K200" s="1" t="s">
        <v>343</v>
      </c>
      <c r="L200" s="1" t="s">
        <v>343</v>
      </c>
      <c r="M200" s="1" t="s">
        <v>344</v>
      </c>
      <c r="N200" s="6"/>
    </row>
    <row r="201" spans="1:14" x14ac:dyDescent="0.25">
      <c r="A201" s="1" t="str">
        <f>IF(OR(MONTH(B201)=10,MONTH(B201)=11,MONTH(B201)=12),YEAR(B201)&amp;"-"&amp;MONTH(B201),YEAR(B201)&amp;"-0"&amp;MONTH(B201))</f>
        <v>2024-07</v>
      </c>
      <c r="B201" s="2">
        <v>45486</v>
      </c>
      <c r="D201" s="1">
        <v>-20.95</v>
      </c>
      <c r="G201" s="1" t="s">
        <v>366</v>
      </c>
      <c r="H201" s="1" t="s">
        <v>582</v>
      </c>
      <c r="I201" s="1" t="str">
        <f>VLOOKUP(J201,'plano de contas'!$A$1:$B$45,2,FALSE)</f>
        <v>07.Lazer</v>
      </c>
      <c r="J201" s="8" t="s">
        <v>751</v>
      </c>
      <c r="K201" s="1" t="s">
        <v>342</v>
      </c>
      <c r="L201" s="1" t="s">
        <v>343</v>
      </c>
      <c r="M201" s="1" t="s">
        <v>344</v>
      </c>
    </row>
    <row r="202" spans="1:14" x14ac:dyDescent="0.25">
      <c r="A202" s="1" t="str">
        <f>IF(OR(MONTH(B202)=10,MONTH(B202)=11,MONTH(B202)=12),YEAR(B202)&amp;"-"&amp;MONTH(B202),YEAR(B202)&amp;"-0"&amp;MONTH(B202))</f>
        <v>2025-03</v>
      </c>
      <c r="B202" s="2">
        <v>45717</v>
      </c>
      <c r="C202" s="2">
        <v>45702</v>
      </c>
      <c r="D202" s="1">
        <v>-26.11</v>
      </c>
      <c r="E202" s="1" t="s">
        <v>662</v>
      </c>
      <c r="G202" s="1" t="s">
        <v>698</v>
      </c>
      <c r="H202" s="1" t="s">
        <v>699</v>
      </c>
      <c r="I202" s="1" t="str">
        <f>VLOOKUP(J202,'plano de contas'!$A$1:$B$45,2,FALSE)</f>
        <v xml:space="preserve">02.Alimentação </v>
      </c>
      <c r="J202" s="8" t="s">
        <v>732</v>
      </c>
      <c r="K202" s="1" t="s">
        <v>342</v>
      </c>
      <c r="L202" s="1" t="s">
        <v>343</v>
      </c>
      <c r="M202" s="1" t="s">
        <v>345</v>
      </c>
    </row>
    <row r="203" spans="1:14" x14ac:dyDescent="0.25">
      <c r="A203" s="1" t="str">
        <f>IF(OR(MONTH(B203)=10,MONTH(B203)=11,MONTH(B203)=12),YEAR(B203)&amp;"-"&amp;MONTH(B203),YEAR(B203)&amp;"-0"&amp;MONTH(B203))</f>
        <v>2025-03</v>
      </c>
      <c r="B203" s="2">
        <v>45717</v>
      </c>
      <c r="C203" s="2">
        <v>45704</v>
      </c>
      <c r="D203" s="1">
        <v>-95.74</v>
      </c>
      <c r="E203" s="1" t="s">
        <v>662</v>
      </c>
      <c r="G203" s="1" t="s">
        <v>697</v>
      </c>
      <c r="H203" s="1" t="s">
        <v>697</v>
      </c>
      <c r="I203" s="1" t="str">
        <f>VLOOKUP(J203,'plano de contas'!$A$1:$B$45,2,FALSE)</f>
        <v>07.Lazer</v>
      </c>
      <c r="J203" s="8" t="s">
        <v>751</v>
      </c>
      <c r="K203" s="1" t="s">
        <v>342</v>
      </c>
      <c r="L203" s="1" t="s">
        <v>343</v>
      </c>
      <c r="M203" s="1" t="s">
        <v>345</v>
      </c>
    </row>
    <row r="204" spans="1:14" x14ac:dyDescent="0.25">
      <c r="A204" s="1" t="str">
        <f>IF(OR(MONTH(B204)=10,MONTH(B204)=11,MONTH(B204)=12),YEAR(B204)&amp;"-"&amp;MONTH(B204),YEAR(B204)&amp;"-0"&amp;MONTH(B204))</f>
        <v>2025-02</v>
      </c>
      <c r="B204" s="2">
        <v>45689</v>
      </c>
      <c r="C204" s="2">
        <v>45682</v>
      </c>
      <c r="D204" s="1">
        <v>-6</v>
      </c>
      <c r="E204" s="1" t="s">
        <v>314</v>
      </c>
      <c r="G204" s="1" t="s">
        <v>629</v>
      </c>
      <c r="H204" s="1" t="s">
        <v>630</v>
      </c>
      <c r="I204" s="1" t="str">
        <f>VLOOKUP(J204,'plano de contas'!$A$1:$B$45,2,FALSE)</f>
        <v>07.Lazer</v>
      </c>
      <c r="J204" s="8" t="s">
        <v>751</v>
      </c>
      <c r="K204" s="1" t="s">
        <v>342</v>
      </c>
      <c r="L204" s="1" t="s">
        <v>343</v>
      </c>
      <c r="M204" s="1" t="s">
        <v>344</v>
      </c>
    </row>
    <row r="205" spans="1:14" x14ac:dyDescent="0.25">
      <c r="A205" s="1" t="str">
        <f>IF(OR(MONTH(B205)=10,MONTH(B205)=11,MONTH(B205)=12),YEAR(B205)&amp;"-"&amp;MONTH(B205),YEAR(B205)&amp;"-0"&amp;MONTH(B205))</f>
        <v>2024-02</v>
      </c>
      <c r="B205" s="2">
        <v>45323</v>
      </c>
      <c r="C205" s="3">
        <v>45310</v>
      </c>
      <c r="D205" s="1">
        <v>-35</v>
      </c>
      <c r="E205" s="1" t="s">
        <v>671</v>
      </c>
      <c r="F205" s="5"/>
      <c r="G205" s="1" t="s">
        <v>7</v>
      </c>
      <c r="H205" s="1" t="s">
        <v>259</v>
      </c>
      <c r="I205" s="1" t="str">
        <f>VLOOKUP(J205,'plano de contas'!$A$1:$B$45,2,FALSE)</f>
        <v>06.Serviços</v>
      </c>
      <c r="J205" s="8" t="s">
        <v>745</v>
      </c>
      <c r="K205" s="1" t="s">
        <v>342</v>
      </c>
      <c r="L205" s="1" t="s">
        <v>343</v>
      </c>
      <c r="M205" s="1" t="s">
        <v>344</v>
      </c>
      <c r="N205" s="5"/>
    </row>
    <row r="206" spans="1:14" x14ac:dyDescent="0.25">
      <c r="A206" s="1" t="str">
        <f>IF(OR(MONTH(B206)=10,MONTH(B206)=11,MONTH(B206)=12),YEAR(B206)&amp;"-"&amp;MONTH(B206),YEAR(B206)&amp;"-0"&amp;MONTH(B206))</f>
        <v>2024-03</v>
      </c>
      <c r="B206" s="2">
        <v>45352</v>
      </c>
      <c r="C206" s="3">
        <v>45343</v>
      </c>
      <c r="D206" s="1">
        <v>-35</v>
      </c>
      <c r="E206" s="1" t="s">
        <v>672</v>
      </c>
      <c r="F206" s="5"/>
      <c r="G206" s="1" t="s">
        <v>7</v>
      </c>
      <c r="H206" s="1" t="s">
        <v>259</v>
      </c>
      <c r="I206" s="1" t="str">
        <f>VLOOKUP(J206,'plano de contas'!$A$1:$B$45,2,FALSE)</f>
        <v>06.Serviços</v>
      </c>
      <c r="J206" s="8" t="s">
        <v>745</v>
      </c>
      <c r="K206" s="1" t="s">
        <v>342</v>
      </c>
      <c r="L206" s="1" t="s">
        <v>343</v>
      </c>
      <c r="M206" s="1" t="s">
        <v>344</v>
      </c>
      <c r="N206" s="5"/>
    </row>
    <row r="207" spans="1:14" x14ac:dyDescent="0.25">
      <c r="A207" s="1" t="str">
        <f>IF(OR(MONTH(B207)=10,MONTH(B207)=11,MONTH(B207)=12),YEAR(B207)&amp;"-"&amp;MONTH(B207),YEAR(B207)&amp;"-0"&amp;MONTH(B207))</f>
        <v>2025-03</v>
      </c>
      <c r="B207" s="2">
        <v>45717</v>
      </c>
      <c r="C207" s="2">
        <v>45688</v>
      </c>
      <c r="D207" s="1">
        <v>-45</v>
      </c>
      <c r="E207" s="1" t="s">
        <v>662</v>
      </c>
      <c r="G207" s="1" t="s">
        <v>638</v>
      </c>
      <c r="H207" s="1" t="s">
        <v>638</v>
      </c>
      <c r="I207" s="1" t="str">
        <f>VLOOKUP(J207,'plano de contas'!$A$1:$B$45,2,FALSE)</f>
        <v>06.Serviços</v>
      </c>
      <c r="J207" s="8" t="s">
        <v>745</v>
      </c>
      <c r="K207" s="1" t="s">
        <v>342</v>
      </c>
      <c r="L207" s="1" t="s">
        <v>343</v>
      </c>
      <c r="M207" s="1" t="s">
        <v>345</v>
      </c>
    </row>
    <row r="208" spans="1:14" x14ac:dyDescent="0.25">
      <c r="A208" s="1" t="str">
        <f>IF(OR(MONTH(B208)=10,MONTH(B208)=11,MONTH(B208)=12),YEAR(B208)&amp;"-"&amp;MONTH(B208),YEAR(B208)&amp;"-0"&amp;MONTH(B208))</f>
        <v>2024-04</v>
      </c>
      <c r="B208" s="2">
        <v>45383</v>
      </c>
      <c r="C208" s="3">
        <v>45356</v>
      </c>
      <c r="D208" s="1">
        <v>-36.29</v>
      </c>
      <c r="E208" s="1" t="s">
        <v>673</v>
      </c>
      <c r="F208" s="5" t="s">
        <v>263</v>
      </c>
      <c r="G208" s="1" t="s">
        <v>43</v>
      </c>
      <c r="H208" s="1" t="s">
        <v>143</v>
      </c>
      <c r="I208" s="1" t="str">
        <f>VLOOKUP(J208,'plano de contas'!$A$1:$B$45,2,FALSE)</f>
        <v>08.Compras</v>
      </c>
      <c r="J208" s="8" t="s">
        <v>759</v>
      </c>
      <c r="K208" s="1" t="s">
        <v>342</v>
      </c>
      <c r="L208" s="1" t="s">
        <v>343</v>
      </c>
      <c r="M208" s="1" t="s">
        <v>344</v>
      </c>
      <c r="N208" s="5"/>
    </row>
    <row r="209" spans="1:14" x14ac:dyDescent="0.25">
      <c r="A209" s="1" t="str">
        <f>IF(OR(MONTH(B209)=10,MONTH(B209)=11,MONTH(B209)=12),YEAR(B209)&amp;"-"&amp;MONTH(B209),YEAR(B209)&amp;"-0"&amp;MONTH(B209))</f>
        <v>2024-06</v>
      </c>
      <c r="B209" s="2">
        <v>45444</v>
      </c>
      <c r="C209" s="3">
        <v>45413</v>
      </c>
      <c r="D209" s="1">
        <v>-36.26</v>
      </c>
      <c r="E209" s="1" t="s">
        <v>675</v>
      </c>
      <c r="F209" s="1" t="s">
        <v>195</v>
      </c>
      <c r="G209" s="1" t="s">
        <v>143</v>
      </c>
      <c r="H209" s="1" t="s">
        <v>143</v>
      </c>
      <c r="I209" s="1" t="str">
        <f>VLOOKUP(J209,'plano de contas'!$A$1:$B$45,2,FALSE)</f>
        <v>08.Compras</v>
      </c>
      <c r="J209" s="8" t="s">
        <v>759</v>
      </c>
      <c r="K209" s="1" t="s">
        <v>342</v>
      </c>
      <c r="L209" s="1" t="s">
        <v>343</v>
      </c>
      <c r="M209" s="1" t="s">
        <v>344</v>
      </c>
    </row>
    <row r="210" spans="1:14" x14ac:dyDescent="0.25">
      <c r="A210" s="1" t="str">
        <f>IF(OR(MONTH(B210)=10,MONTH(B210)=11,MONTH(B210)=12),YEAR(B210)&amp;"-"&amp;MONTH(B210),YEAR(B210)&amp;"-0"&amp;MONTH(B210))</f>
        <v>2024-07</v>
      </c>
      <c r="B210" s="2">
        <v>45474</v>
      </c>
      <c r="C210" s="3">
        <v>45444</v>
      </c>
      <c r="D210" s="1">
        <v>-36.26</v>
      </c>
      <c r="E210" s="1" t="s">
        <v>676</v>
      </c>
      <c r="F210" s="1" t="s">
        <v>199</v>
      </c>
      <c r="G210" s="1" t="s">
        <v>174</v>
      </c>
      <c r="H210" s="1" t="s">
        <v>143</v>
      </c>
      <c r="I210" s="1" t="str">
        <f>VLOOKUP(J210,'plano de contas'!$A$1:$B$45,2,FALSE)</f>
        <v>08.Compras</v>
      </c>
      <c r="J210" s="8" t="s">
        <v>759</v>
      </c>
      <c r="K210" s="1" t="s">
        <v>342</v>
      </c>
      <c r="L210" s="1" t="s">
        <v>343</v>
      </c>
      <c r="M210" s="1" t="s">
        <v>344</v>
      </c>
    </row>
    <row r="211" spans="1:14" x14ac:dyDescent="0.25">
      <c r="A211" s="1" t="str">
        <f>IF(OR(MONTH(B211)=10,MONTH(B211)=11,MONTH(B211)=12),YEAR(B211)&amp;"-"&amp;MONTH(B211),YEAR(B211)&amp;"-0"&amp;MONTH(B211))</f>
        <v>2024-05</v>
      </c>
      <c r="B211" s="2">
        <v>45413</v>
      </c>
      <c r="C211" s="3">
        <v>45383</v>
      </c>
      <c r="D211" s="1">
        <v>-36.26</v>
      </c>
      <c r="E211" s="1" t="s">
        <v>674</v>
      </c>
      <c r="F211" s="5" t="s">
        <v>264</v>
      </c>
      <c r="G211" s="1" t="s">
        <v>69</v>
      </c>
      <c r="H211" s="1" t="s">
        <v>143</v>
      </c>
      <c r="I211" s="1" t="str">
        <f>VLOOKUP(J211,'plano de contas'!$A$1:$B$45,2,FALSE)</f>
        <v>08.Compras</v>
      </c>
      <c r="J211" s="8" t="s">
        <v>759</v>
      </c>
      <c r="K211" s="1" t="s">
        <v>342</v>
      </c>
      <c r="L211" s="1" t="s">
        <v>343</v>
      </c>
      <c r="M211" s="1" t="s">
        <v>344</v>
      </c>
      <c r="N211" s="5"/>
    </row>
    <row r="212" spans="1:14" x14ac:dyDescent="0.25">
      <c r="A212" s="1" t="str">
        <f>IF(OR(MONTH(B212)=10,MONTH(B212)=11,MONTH(B212)=12),YEAR(B212)&amp;"-"&amp;MONTH(B212),YEAR(B212)&amp;"-0"&amp;MONTH(B212))</f>
        <v>2024-09</v>
      </c>
      <c r="B212" s="2">
        <v>45536</v>
      </c>
      <c r="C212" s="3">
        <v>45511</v>
      </c>
      <c r="D212" s="1">
        <v>-96.02</v>
      </c>
      <c r="E212" s="1" t="s">
        <v>678</v>
      </c>
      <c r="F212" s="1" t="s">
        <v>178</v>
      </c>
      <c r="G212" s="1" t="s">
        <v>154</v>
      </c>
      <c r="H212" s="1" t="s">
        <v>243</v>
      </c>
      <c r="I212" s="1" t="str">
        <f>VLOOKUP(J212,'plano de contas'!$A$1:$B$45,2,FALSE)</f>
        <v>03.Saúde</v>
      </c>
      <c r="J212" s="8" t="s">
        <v>736</v>
      </c>
      <c r="K212" s="1" t="s">
        <v>342</v>
      </c>
      <c r="L212" s="1" t="s">
        <v>343</v>
      </c>
      <c r="M212" s="1" t="s">
        <v>344</v>
      </c>
    </row>
    <row r="213" spans="1:14" x14ac:dyDescent="0.25">
      <c r="A213" s="1" t="str">
        <f>IF(OR(MONTH(B213)=10,MONTH(B213)=11,MONTH(B213)=12),YEAR(B213)&amp;"-"&amp;MONTH(B213),YEAR(B213)&amp;"-0"&amp;MONTH(B213))</f>
        <v>2024-10</v>
      </c>
      <c r="B213" s="2">
        <v>45566</v>
      </c>
      <c r="C213" s="3">
        <v>45536</v>
      </c>
      <c r="D213" s="1">
        <v>-96.02</v>
      </c>
      <c r="E213" s="1" t="s">
        <v>121</v>
      </c>
      <c r="F213" s="1" t="s">
        <v>188</v>
      </c>
      <c r="G213" s="1" t="s">
        <v>154</v>
      </c>
      <c r="H213" s="1" t="s">
        <v>243</v>
      </c>
      <c r="I213" s="1" t="str">
        <f>VLOOKUP(J213,'plano de contas'!$A$1:$B$45,2,FALSE)</f>
        <v>03.Saúde</v>
      </c>
      <c r="J213" s="8" t="s">
        <v>736</v>
      </c>
      <c r="K213" s="1" t="s">
        <v>342</v>
      </c>
      <c r="L213" s="1" t="s">
        <v>343</v>
      </c>
      <c r="M213" s="1" t="s">
        <v>344</v>
      </c>
    </row>
    <row r="214" spans="1:14" x14ac:dyDescent="0.25">
      <c r="A214" s="1" t="str">
        <f>IF(OR(MONTH(B214)=10,MONTH(B214)=11,MONTH(B214)=12),YEAR(B214)&amp;"-"&amp;MONTH(B214),YEAR(B214)&amp;"-0"&amp;MONTH(B214))</f>
        <v>2024-11</v>
      </c>
      <c r="B214" s="2">
        <v>45597</v>
      </c>
      <c r="C214" s="3">
        <v>45567</v>
      </c>
      <c r="D214" s="1">
        <v>-61.37</v>
      </c>
      <c r="E214" s="1" t="s">
        <v>131</v>
      </c>
      <c r="F214" s="1" t="s">
        <v>179</v>
      </c>
      <c r="G214" s="1" t="s">
        <v>154</v>
      </c>
      <c r="H214" s="1" t="s">
        <v>243</v>
      </c>
      <c r="I214" s="1" t="str">
        <f>VLOOKUP(J214,'plano de contas'!$A$1:$B$45,2,FALSE)</f>
        <v>03.Saúde</v>
      </c>
      <c r="J214" s="8" t="s">
        <v>736</v>
      </c>
      <c r="K214" s="1" t="s">
        <v>342</v>
      </c>
      <c r="L214" s="1" t="s">
        <v>343</v>
      </c>
      <c r="M214" s="1" t="s">
        <v>344</v>
      </c>
    </row>
    <row r="215" spans="1:14" x14ac:dyDescent="0.25">
      <c r="A215" s="1" t="str">
        <f>IF(OR(MONTH(B215)=10,MONTH(B215)=11,MONTH(B215)=12),YEAR(B215)&amp;"-"&amp;MONTH(B215),YEAR(B215)&amp;"-0"&amp;MONTH(B215))</f>
        <v>2024-12</v>
      </c>
      <c r="B215" s="2">
        <v>45627</v>
      </c>
      <c r="C215" s="3">
        <v>45597</v>
      </c>
      <c r="D215" s="1">
        <v>-61.35</v>
      </c>
      <c r="E215" s="1" t="s">
        <v>274</v>
      </c>
      <c r="F215" s="5" t="s">
        <v>277</v>
      </c>
      <c r="G215" s="1" t="s">
        <v>154</v>
      </c>
      <c r="H215" s="1" t="s">
        <v>243</v>
      </c>
      <c r="I215" s="1" t="str">
        <f>VLOOKUP(J215,'plano de contas'!$A$1:$B$45,2,FALSE)</f>
        <v>03.Saúde</v>
      </c>
      <c r="J215" s="8" t="s">
        <v>736</v>
      </c>
      <c r="K215" s="1" t="s">
        <v>342</v>
      </c>
      <c r="L215" s="1" t="s">
        <v>343</v>
      </c>
      <c r="M215" s="1" t="s">
        <v>344</v>
      </c>
      <c r="N215" s="5"/>
    </row>
    <row r="216" spans="1:14" x14ac:dyDescent="0.25">
      <c r="A216" s="1" t="str">
        <f>IF(OR(MONTH(B216)=10,MONTH(B216)=11,MONTH(B216)=12),YEAR(B216)&amp;"-"&amp;MONTH(B216),YEAR(B216)&amp;"-0"&amp;MONTH(B216))</f>
        <v>2025-01</v>
      </c>
      <c r="B216" s="2">
        <v>45658</v>
      </c>
      <c r="C216" s="3">
        <v>45627</v>
      </c>
      <c r="D216" s="1">
        <v>-61.35</v>
      </c>
      <c r="E216" s="1" t="s">
        <v>663</v>
      </c>
      <c r="F216" s="5" t="s">
        <v>280</v>
      </c>
      <c r="G216" s="1" t="s">
        <v>154</v>
      </c>
      <c r="H216" s="1" t="s">
        <v>243</v>
      </c>
      <c r="I216" s="1" t="str">
        <f>VLOOKUP(J216,'plano de contas'!$A$1:$B$45,2,FALSE)</f>
        <v>03.Saúde</v>
      </c>
      <c r="J216" s="8" t="s">
        <v>736</v>
      </c>
      <c r="K216" s="1" t="s">
        <v>342</v>
      </c>
      <c r="L216" s="1" t="s">
        <v>343</v>
      </c>
      <c r="M216" s="1" t="s">
        <v>344</v>
      </c>
      <c r="N216" s="5"/>
    </row>
    <row r="217" spans="1:14" x14ac:dyDescent="0.25">
      <c r="A217" s="1" t="str">
        <f>IF(OR(MONTH(B217)=10,MONTH(B217)=11,MONTH(B217)=12),YEAR(B217)&amp;"-"&amp;MONTH(B217),YEAR(B217)&amp;"-0"&amp;MONTH(B217))</f>
        <v>2024-09</v>
      </c>
      <c r="B217" s="2">
        <v>45536</v>
      </c>
      <c r="C217" s="3">
        <v>45526</v>
      </c>
      <c r="D217" s="1">
        <v>-0.9</v>
      </c>
      <c r="E217" s="1" t="s">
        <v>678</v>
      </c>
      <c r="G217" s="1" t="s">
        <v>112</v>
      </c>
      <c r="H217" s="1" t="s">
        <v>232</v>
      </c>
      <c r="I217" s="1" t="str">
        <f>VLOOKUP(J217,'plano de contas'!$A$1:$B$45,2,FALSE)</f>
        <v>06.Serviços</v>
      </c>
      <c r="J217" s="8" t="s">
        <v>748</v>
      </c>
      <c r="K217" s="1" t="s">
        <v>342</v>
      </c>
      <c r="L217" s="1" t="s">
        <v>343</v>
      </c>
      <c r="M217" s="1" t="s">
        <v>344</v>
      </c>
    </row>
    <row r="218" spans="1:14" x14ac:dyDescent="0.25">
      <c r="A218" s="1" t="str">
        <f>IF(OR(MONTH(B218)=10,MONTH(B218)=11,MONTH(B218)=12),YEAR(B218)&amp;"-"&amp;MONTH(B218),YEAR(B218)&amp;"-0"&amp;MONTH(B218))</f>
        <v>2025-01</v>
      </c>
      <c r="B218" s="2">
        <v>45663</v>
      </c>
      <c r="D218" s="1">
        <v>-30</v>
      </c>
      <c r="G218" s="1" t="s">
        <v>523</v>
      </c>
      <c r="H218" s="1" t="s">
        <v>594</v>
      </c>
      <c r="I218" s="1" t="str">
        <f>VLOOKUP(J218,'plano de contas'!$A$1:$B$45,2,FALSE)</f>
        <v>08.Compras</v>
      </c>
      <c r="J218" s="8" t="s">
        <v>759</v>
      </c>
      <c r="K218" s="1" t="s">
        <v>342</v>
      </c>
      <c r="L218" s="1" t="s">
        <v>343</v>
      </c>
      <c r="M218" s="1" t="s">
        <v>344</v>
      </c>
    </row>
    <row r="219" spans="1:14" x14ac:dyDescent="0.25">
      <c r="A219" s="1" t="str">
        <f>IF(OR(MONTH(B219)=10,MONTH(B219)=11,MONTH(B219)=12),YEAR(B219)&amp;"-"&amp;MONTH(B219),YEAR(B219)&amp;"-0"&amp;MONTH(B219))</f>
        <v>2024-04</v>
      </c>
      <c r="B219" s="2">
        <v>45389</v>
      </c>
      <c r="D219" s="1">
        <v>-95</v>
      </c>
      <c r="G219" s="1" t="s">
        <v>373</v>
      </c>
      <c r="H219" s="1" t="s">
        <v>603</v>
      </c>
      <c r="I219" s="1" t="str">
        <f>VLOOKUP(J219,'plano de contas'!$A$1:$B$45,2,FALSE)</f>
        <v>07.Lazer</v>
      </c>
      <c r="J219" s="8" t="s">
        <v>749</v>
      </c>
      <c r="K219" s="1" t="s">
        <v>342</v>
      </c>
      <c r="L219" s="1" t="s">
        <v>343</v>
      </c>
      <c r="M219" s="1" t="s">
        <v>344</v>
      </c>
    </row>
    <row r="220" spans="1:14" x14ac:dyDescent="0.25">
      <c r="A220" s="1" t="str">
        <f>IF(OR(MONTH(B220)=10,MONTH(B220)=11,MONTH(B220)=12),YEAR(B220)&amp;"-"&amp;MONTH(B220),YEAR(B220)&amp;"-0"&amp;MONTH(B220))</f>
        <v>2024-10</v>
      </c>
      <c r="B220" s="2">
        <v>45583</v>
      </c>
      <c r="D220" s="1">
        <v>-15</v>
      </c>
      <c r="G220" s="1" t="s">
        <v>426</v>
      </c>
      <c r="H220" s="1" t="s">
        <v>389</v>
      </c>
      <c r="I220" s="1" t="str">
        <f>VLOOKUP(J220,'plano de contas'!$A$1:$B$45,2,FALSE)</f>
        <v>05.Transporte</v>
      </c>
      <c r="J220" s="8" t="s">
        <v>772</v>
      </c>
      <c r="K220" s="1" t="s">
        <v>342</v>
      </c>
      <c r="L220" s="1" t="s">
        <v>343</v>
      </c>
      <c r="M220" s="1" t="s">
        <v>344</v>
      </c>
    </row>
    <row r="221" spans="1:14" x14ac:dyDescent="0.25">
      <c r="A221" s="1" t="str">
        <f>IF(OR(MONTH(B221)=10,MONTH(B221)=11,MONTH(B221)=12),YEAR(B221)&amp;"-"&amp;MONTH(B221),YEAR(B221)&amp;"-0"&amp;MONTH(B221))</f>
        <v>2024-09</v>
      </c>
      <c r="B221" s="2">
        <v>45537</v>
      </c>
      <c r="D221" s="1">
        <v>-12.5</v>
      </c>
      <c r="G221" s="1" t="s">
        <v>426</v>
      </c>
      <c r="H221" s="1" t="s">
        <v>389</v>
      </c>
      <c r="I221" s="1" t="str">
        <f>VLOOKUP(J221,'plano de contas'!$A$1:$B$45,2,FALSE)</f>
        <v>05.Transporte</v>
      </c>
      <c r="J221" s="8" t="s">
        <v>772</v>
      </c>
      <c r="K221" s="1" t="s">
        <v>342</v>
      </c>
      <c r="L221" s="1" t="s">
        <v>343</v>
      </c>
      <c r="M221" s="1" t="s">
        <v>344</v>
      </c>
    </row>
    <row r="222" spans="1:14" x14ac:dyDescent="0.25">
      <c r="A222" s="1" t="str">
        <f>IF(OR(MONTH(B222)=10,MONTH(B222)=11,MONTH(B222)=12),YEAR(B222)&amp;"-"&amp;MONTH(B222),YEAR(B222)&amp;"-0"&amp;MONTH(B222))</f>
        <v>2024-10</v>
      </c>
      <c r="B222" s="2">
        <v>45575</v>
      </c>
      <c r="D222" s="1">
        <v>-12</v>
      </c>
      <c r="G222" s="1" t="s">
        <v>420</v>
      </c>
      <c r="H222" s="1" t="s">
        <v>389</v>
      </c>
      <c r="I222" s="1" t="str">
        <f>VLOOKUP(J222,'plano de contas'!$A$1:$B$45,2,FALSE)</f>
        <v>05.Transporte</v>
      </c>
      <c r="J222" s="8" t="s">
        <v>772</v>
      </c>
      <c r="K222" s="1" t="s">
        <v>342</v>
      </c>
      <c r="L222" s="1" t="s">
        <v>343</v>
      </c>
      <c r="M222" s="1" t="s">
        <v>344</v>
      </c>
    </row>
    <row r="223" spans="1:14" x14ac:dyDescent="0.25">
      <c r="A223" s="1" t="str">
        <f>IF(OR(MONTH(B223)=10,MONTH(B223)=11,MONTH(B223)=12),YEAR(B223)&amp;"-"&amp;MONTH(B223),YEAR(B223)&amp;"-0"&amp;MONTH(B223))</f>
        <v>2024-04</v>
      </c>
      <c r="B223" s="2">
        <v>45405</v>
      </c>
      <c r="D223" s="1">
        <v>-10</v>
      </c>
      <c r="G223" s="1" t="s">
        <v>426</v>
      </c>
      <c r="H223" s="1" t="s">
        <v>389</v>
      </c>
      <c r="I223" s="1" t="str">
        <f>VLOOKUP(J223,'plano de contas'!$A$1:$B$45,2,FALSE)</f>
        <v>05.Transporte</v>
      </c>
      <c r="J223" s="8" t="s">
        <v>772</v>
      </c>
      <c r="K223" s="1" t="s">
        <v>342</v>
      </c>
      <c r="L223" s="1" t="s">
        <v>343</v>
      </c>
      <c r="M223" s="1" t="s">
        <v>344</v>
      </c>
    </row>
    <row r="224" spans="1:14" x14ac:dyDescent="0.25">
      <c r="A224" s="1" t="str">
        <f>IF(OR(MONTH(B224)=10,MONTH(B224)=11,MONTH(B224)=12),YEAR(B224)&amp;"-"&amp;MONTH(B224),YEAR(B224)&amp;"-0"&amp;MONTH(B224))</f>
        <v>2024-05</v>
      </c>
      <c r="B224" s="2">
        <v>45425</v>
      </c>
      <c r="D224" s="1">
        <v>-10</v>
      </c>
      <c r="G224" s="1" t="s">
        <v>427</v>
      </c>
      <c r="H224" s="1" t="s">
        <v>389</v>
      </c>
      <c r="I224" s="1" t="str">
        <f>VLOOKUP(J224,'plano de contas'!$A$1:$B$45,2,FALSE)</f>
        <v>05.Transporte</v>
      </c>
      <c r="J224" s="8" t="s">
        <v>772</v>
      </c>
      <c r="K224" s="1" t="s">
        <v>342</v>
      </c>
      <c r="L224" s="1" t="s">
        <v>343</v>
      </c>
      <c r="M224" s="1" t="s">
        <v>344</v>
      </c>
    </row>
    <row r="225" spans="1:13" x14ac:dyDescent="0.25">
      <c r="A225" s="1" t="str">
        <f>IF(OR(MONTH(B225)=10,MONTH(B225)=11,MONTH(B225)=12),YEAR(B225)&amp;"-"&amp;MONTH(B225),YEAR(B225)&amp;"-0"&amp;MONTH(B225))</f>
        <v>2024-08</v>
      </c>
      <c r="B225" s="2">
        <v>45526</v>
      </c>
      <c r="D225" s="1">
        <v>-6</v>
      </c>
      <c r="G225" s="1" t="s">
        <v>388</v>
      </c>
      <c r="H225" s="1" t="s">
        <v>389</v>
      </c>
      <c r="I225" s="1" t="str">
        <f>VLOOKUP(J225,'plano de contas'!$A$1:$B$45,2,FALSE)</f>
        <v>05.Transporte</v>
      </c>
      <c r="J225" s="8" t="s">
        <v>772</v>
      </c>
      <c r="K225" s="1" t="s">
        <v>342</v>
      </c>
      <c r="L225" s="1" t="s">
        <v>343</v>
      </c>
      <c r="M225" s="1" t="s">
        <v>344</v>
      </c>
    </row>
    <row r="226" spans="1:13" x14ac:dyDescent="0.25">
      <c r="A226" s="1" t="str">
        <f>IF(OR(MONTH(B226)=10,MONTH(B226)=11,MONTH(B226)=12),YEAR(B226)&amp;"-"&amp;MONTH(B226),YEAR(B226)&amp;"-0"&amp;MONTH(B226))</f>
        <v>2024-08</v>
      </c>
      <c r="B226" s="2">
        <v>45509</v>
      </c>
      <c r="D226" s="1">
        <v>-6</v>
      </c>
      <c r="G226" s="1" t="s">
        <v>420</v>
      </c>
      <c r="H226" s="1" t="s">
        <v>389</v>
      </c>
      <c r="I226" s="1" t="str">
        <f>VLOOKUP(J226,'plano de contas'!$A$1:$B$45,2,FALSE)</f>
        <v>05.Transporte</v>
      </c>
      <c r="J226" s="8" t="s">
        <v>772</v>
      </c>
      <c r="K226" s="1" t="s">
        <v>342</v>
      </c>
      <c r="L226" s="1" t="s">
        <v>343</v>
      </c>
      <c r="M226" s="1" t="s">
        <v>344</v>
      </c>
    </row>
    <row r="227" spans="1:13" x14ac:dyDescent="0.25">
      <c r="A227" s="1" t="str">
        <f>IF(OR(MONTH(B227)=10,MONTH(B227)=11,MONTH(B227)=12),YEAR(B227)&amp;"-"&amp;MONTH(B227),YEAR(B227)&amp;"-0"&amp;MONTH(B227))</f>
        <v>2024-05</v>
      </c>
      <c r="B227" s="2">
        <v>45441</v>
      </c>
      <c r="D227" s="1">
        <v>-5</v>
      </c>
      <c r="G227" s="1" t="s">
        <v>427</v>
      </c>
      <c r="H227" s="1" t="s">
        <v>389</v>
      </c>
      <c r="I227" s="1" t="str">
        <f>VLOOKUP(J227,'plano de contas'!$A$1:$B$45,2,FALSE)</f>
        <v>05.Transporte</v>
      </c>
      <c r="J227" s="8" t="s">
        <v>772</v>
      </c>
      <c r="K227" s="1" t="s">
        <v>342</v>
      </c>
      <c r="L227" s="1" t="s">
        <v>343</v>
      </c>
      <c r="M227" s="1" t="s">
        <v>344</v>
      </c>
    </row>
    <row r="228" spans="1:13" x14ac:dyDescent="0.25">
      <c r="A228" s="1" t="str">
        <f>IF(OR(MONTH(B228)=10,MONTH(B228)=11,MONTH(B228)=12),YEAR(B228)&amp;"-"&amp;MONTH(B228),YEAR(B228)&amp;"-0"&amp;MONTH(B228))</f>
        <v>2024-12</v>
      </c>
      <c r="B228" s="2">
        <v>45637</v>
      </c>
      <c r="D228" s="1">
        <v>-5</v>
      </c>
      <c r="G228" s="1" t="s">
        <v>426</v>
      </c>
      <c r="H228" s="1" t="s">
        <v>389</v>
      </c>
      <c r="I228" s="1" t="str">
        <f>VLOOKUP(J228,'plano de contas'!$A$1:$B$45,2,FALSE)</f>
        <v>05.Transporte</v>
      </c>
      <c r="J228" s="8" t="s">
        <v>772</v>
      </c>
      <c r="K228" s="1" t="s">
        <v>342</v>
      </c>
      <c r="L228" s="1" t="s">
        <v>343</v>
      </c>
      <c r="M228" s="1" t="s">
        <v>344</v>
      </c>
    </row>
    <row r="229" spans="1:13" x14ac:dyDescent="0.25">
      <c r="A229" s="1" t="str">
        <f>IF(OR(MONTH(B229)=10,MONTH(B229)=11,MONTH(B229)=12),YEAR(B229)&amp;"-"&amp;MONTH(B229),YEAR(B229)&amp;"-0"&amp;MONTH(B229))</f>
        <v>2024-03</v>
      </c>
      <c r="B229" s="2">
        <v>45352</v>
      </c>
      <c r="D229" s="1">
        <v>-4.5</v>
      </c>
      <c r="G229" s="1" t="s">
        <v>452</v>
      </c>
      <c r="H229" s="1" t="s">
        <v>389</v>
      </c>
      <c r="I229" s="1" t="str">
        <f>VLOOKUP(J229,'plano de contas'!$A$1:$B$45,2,FALSE)</f>
        <v>05.Transporte</v>
      </c>
      <c r="J229" s="8" t="s">
        <v>772</v>
      </c>
      <c r="K229" s="1" t="s">
        <v>342</v>
      </c>
      <c r="L229" s="1" t="s">
        <v>343</v>
      </c>
      <c r="M229" s="1" t="s">
        <v>344</v>
      </c>
    </row>
    <row r="230" spans="1:13" x14ac:dyDescent="0.25">
      <c r="A230" s="1" t="str">
        <f>IF(OR(MONTH(B230)=10,MONTH(B230)=11,MONTH(B230)=12),YEAR(B230)&amp;"-"&amp;MONTH(B230),YEAR(B230)&amp;"-0"&amp;MONTH(B230))</f>
        <v>2024-03</v>
      </c>
      <c r="B230" s="2">
        <v>45371</v>
      </c>
      <c r="D230" s="1">
        <v>-2.5</v>
      </c>
      <c r="G230" s="1" t="s">
        <v>420</v>
      </c>
      <c r="H230" s="1" t="s">
        <v>389</v>
      </c>
      <c r="I230" s="1" t="str">
        <f>VLOOKUP(J230,'plano de contas'!$A$1:$B$45,2,FALSE)</f>
        <v>05.Transporte</v>
      </c>
      <c r="J230" s="8" t="s">
        <v>772</v>
      </c>
      <c r="K230" s="1" t="s">
        <v>342</v>
      </c>
      <c r="L230" s="1" t="s">
        <v>343</v>
      </c>
      <c r="M230" s="1" t="s">
        <v>344</v>
      </c>
    </row>
    <row r="231" spans="1:13" x14ac:dyDescent="0.25">
      <c r="A231" s="1" t="str">
        <f>IF(OR(MONTH(B231)=10,MONTH(B231)=11,MONTH(B231)=12),YEAR(B231)&amp;"-"&amp;MONTH(B231),YEAR(B231)&amp;"-0"&amp;MONTH(B231))</f>
        <v>2024-06</v>
      </c>
      <c r="B231" s="2">
        <v>45448</v>
      </c>
      <c r="D231" s="1">
        <v>-2.5</v>
      </c>
      <c r="G231" s="1" t="s">
        <v>427</v>
      </c>
      <c r="H231" s="1" t="s">
        <v>389</v>
      </c>
      <c r="I231" s="1" t="str">
        <f>VLOOKUP(J231,'plano de contas'!$A$1:$B$45,2,FALSE)</f>
        <v>05.Transporte</v>
      </c>
      <c r="J231" s="8" t="s">
        <v>772</v>
      </c>
      <c r="K231" s="1" t="s">
        <v>342</v>
      </c>
      <c r="L231" s="1" t="s">
        <v>343</v>
      </c>
      <c r="M231" s="1" t="s">
        <v>344</v>
      </c>
    </row>
    <row r="232" spans="1:13" x14ac:dyDescent="0.25">
      <c r="A232" s="1" t="str">
        <f>IF(OR(MONTH(B232)=10,MONTH(B232)=11,MONTH(B232)=12),YEAR(B232)&amp;"-"&amp;MONTH(B232),YEAR(B232)&amp;"-0"&amp;MONTH(B232))</f>
        <v>2024-12</v>
      </c>
      <c r="B232" s="2">
        <v>45635</v>
      </c>
      <c r="D232" s="1">
        <v>-148.91</v>
      </c>
      <c r="G232" s="1" t="s">
        <v>374</v>
      </c>
      <c r="H232" s="1" t="s">
        <v>32</v>
      </c>
      <c r="I232" s="1" t="str">
        <f>VLOOKUP(J232,'plano de contas'!$A$1:$B$45,2,FALSE)</f>
        <v xml:space="preserve">02.Alimentação </v>
      </c>
      <c r="J232" s="8" t="s">
        <v>730</v>
      </c>
      <c r="K232" s="1" t="s">
        <v>342</v>
      </c>
      <c r="L232" s="1" t="s">
        <v>343</v>
      </c>
      <c r="M232" s="1" t="s">
        <v>344</v>
      </c>
    </row>
    <row r="233" spans="1:13" x14ac:dyDescent="0.25">
      <c r="A233" s="1" t="str">
        <f>IF(OR(MONTH(B233)=10,MONTH(B233)=11,MONTH(B233)=12),YEAR(B233)&amp;"-"&amp;MONTH(B233),YEAR(B233)&amp;"-0"&amp;MONTH(B233))</f>
        <v>2024-03</v>
      </c>
      <c r="B233" s="2">
        <v>45364</v>
      </c>
      <c r="D233" s="1">
        <v>-138.76</v>
      </c>
      <c r="G233" s="1" t="s">
        <v>374</v>
      </c>
      <c r="H233" s="1" t="s">
        <v>32</v>
      </c>
      <c r="I233" s="1" t="str">
        <f>VLOOKUP(J233,'plano de contas'!$A$1:$B$45,2,FALSE)</f>
        <v xml:space="preserve">02.Alimentação </v>
      </c>
      <c r="J233" s="8" t="s">
        <v>730</v>
      </c>
      <c r="K233" s="1" t="s">
        <v>342</v>
      </c>
      <c r="L233" s="1" t="s">
        <v>343</v>
      </c>
      <c r="M233" s="1" t="s">
        <v>344</v>
      </c>
    </row>
    <row r="234" spans="1:13" x14ac:dyDescent="0.25">
      <c r="A234" s="1" t="str">
        <f>IF(OR(MONTH(B234)=10,MONTH(B234)=11,MONTH(B234)=12),YEAR(B234)&amp;"-"&amp;MONTH(B234),YEAR(B234)&amp;"-0"&amp;MONTH(B234))</f>
        <v>2024-08</v>
      </c>
      <c r="B234" s="2">
        <v>45505</v>
      </c>
      <c r="C234" s="3">
        <v>45497</v>
      </c>
      <c r="D234" s="1">
        <v>-115.13</v>
      </c>
      <c r="E234" s="1" t="s">
        <v>677</v>
      </c>
      <c r="G234" s="1" t="s">
        <v>53</v>
      </c>
      <c r="H234" s="1" t="s">
        <v>32</v>
      </c>
      <c r="I234" s="1" t="str">
        <f>VLOOKUP(J234,'plano de contas'!$A$1:$B$45,2,FALSE)</f>
        <v xml:space="preserve">02.Alimentação </v>
      </c>
      <c r="J234" s="8" t="s">
        <v>730</v>
      </c>
      <c r="K234" s="1" t="s">
        <v>342</v>
      </c>
      <c r="L234" s="1" t="s">
        <v>343</v>
      </c>
      <c r="M234" s="1" t="s">
        <v>344</v>
      </c>
    </row>
    <row r="235" spans="1:13" x14ac:dyDescent="0.25">
      <c r="A235" s="1" t="str">
        <f>IF(OR(MONTH(B235)=10,MONTH(B235)=11,MONTH(B235)=12),YEAR(B235)&amp;"-"&amp;MONTH(B235),YEAR(B235)&amp;"-0"&amp;MONTH(B235))</f>
        <v>2024-11</v>
      </c>
      <c r="B235" s="2">
        <v>45605</v>
      </c>
      <c r="D235" s="1">
        <v>-113.01</v>
      </c>
      <c r="G235" s="1" t="s">
        <v>374</v>
      </c>
      <c r="H235" s="1" t="s">
        <v>32</v>
      </c>
      <c r="I235" s="1" t="str">
        <f>VLOOKUP(J235,'plano de contas'!$A$1:$B$45,2,FALSE)</f>
        <v xml:space="preserve">02.Alimentação </v>
      </c>
      <c r="J235" s="8" t="s">
        <v>730</v>
      </c>
      <c r="K235" s="1" t="s">
        <v>342</v>
      </c>
      <c r="L235" s="1" t="s">
        <v>343</v>
      </c>
      <c r="M235" s="1" t="s">
        <v>344</v>
      </c>
    </row>
    <row r="236" spans="1:13" x14ac:dyDescent="0.25">
      <c r="A236" s="1" t="str">
        <f>IF(OR(MONTH(B236)=10,MONTH(B236)=11,MONTH(B236)=12),YEAR(B236)&amp;"-"&amp;MONTH(B236),YEAR(B236)&amp;"-0"&amp;MONTH(B236))</f>
        <v>2024-06</v>
      </c>
      <c r="B236" s="2">
        <v>45449</v>
      </c>
      <c r="D236" s="1">
        <v>-97.64</v>
      </c>
      <c r="G236" s="1" t="s">
        <v>374</v>
      </c>
      <c r="H236" s="1" t="s">
        <v>32</v>
      </c>
      <c r="I236" s="1" t="str">
        <f>VLOOKUP(J236,'plano de contas'!$A$1:$B$45,2,FALSE)</f>
        <v xml:space="preserve">02.Alimentação </v>
      </c>
      <c r="J236" s="8" t="s">
        <v>730</v>
      </c>
      <c r="K236" s="1" t="s">
        <v>342</v>
      </c>
      <c r="L236" s="1" t="s">
        <v>343</v>
      </c>
      <c r="M236" s="1" t="s">
        <v>344</v>
      </c>
    </row>
    <row r="237" spans="1:13" x14ac:dyDescent="0.25">
      <c r="A237" s="1" t="str">
        <f>IF(OR(MONTH(B237)=10,MONTH(B237)=11,MONTH(B237)=12),YEAR(B237)&amp;"-"&amp;MONTH(B237),YEAR(B237)&amp;"-0"&amp;MONTH(B237))</f>
        <v>2024-10</v>
      </c>
      <c r="B237" s="2">
        <v>45569</v>
      </c>
      <c r="D237" s="1">
        <v>-95.85</v>
      </c>
      <c r="G237" s="1" t="s">
        <v>374</v>
      </c>
      <c r="H237" s="1" t="s">
        <v>32</v>
      </c>
      <c r="I237" s="1" t="str">
        <f>VLOOKUP(J237,'plano de contas'!$A$1:$B$45,2,FALSE)</f>
        <v xml:space="preserve">02.Alimentação </v>
      </c>
      <c r="J237" s="8" t="s">
        <v>730</v>
      </c>
      <c r="K237" s="1" t="s">
        <v>342</v>
      </c>
      <c r="L237" s="1" t="s">
        <v>343</v>
      </c>
      <c r="M237" s="1" t="s">
        <v>344</v>
      </c>
    </row>
    <row r="238" spans="1:13" x14ac:dyDescent="0.25">
      <c r="A238" s="1" t="str">
        <f>IF(OR(MONTH(B238)=10,MONTH(B238)=11,MONTH(B238)=12),YEAR(B238)&amp;"-"&amp;MONTH(B238),YEAR(B238)&amp;"-0"&amp;MONTH(B238))</f>
        <v>2024-07</v>
      </c>
      <c r="B238" s="2">
        <v>45475</v>
      </c>
      <c r="D238" s="1">
        <v>-88.22</v>
      </c>
      <c r="G238" s="1" t="s">
        <v>374</v>
      </c>
      <c r="H238" s="1" t="s">
        <v>32</v>
      </c>
      <c r="I238" s="1" t="str">
        <f>VLOOKUP(J238,'plano de contas'!$A$1:$B$45,2,FALSE)</f>
        <v xml:space="preserve">02.Alimentação </v>
      </c>
      <c r="J238" s="8" t="s">
        <v>730</v>
      </c>
      <c r="K238" s="1" t="s">
        <v>342</v>
      </c>
      <c r="L238" s="1" t="s">
        <v>343</v>
      </c>
      <c r="M238" s="1" t="s">
        <v>344</v>
      </c>
    </row>
    <row r="239" spans="1:13" x14ac:dyDescent="0.25">
      <c r="A239" s="1" t="str">
        <f>IF(OR(MONTH(B239)=10,MONTH(B239)=11,MONTH(B239)=12),YEAR(B239)&amp;"-"&amp;MONTH(B239),YEAR(B239)&amp;"-0"&amp;MONTH(B239))</f>
        <v>2024-10</v>
      </c>
      <c r="B239" s="2">
        <v>45576</v>
      </c>
      <c r="D239" s="1">
        <v>-81.430000000000007</v>
      </c>
      <c r="G239" s="1" t="s">
        <v>374</v>
      </c>
      <c r="H239" s="1" t="s">
        <v>32</v>
      </c>
      <c r="I239" s="1" t="str">
        <f>VLOOKUP(J239,'plano de contas'!$A$1:$B$45,2,FALSE)</f>
        <v xml:space="preserve">02.Alimentação </v>
      </c>
      <c r="J239" s="8" t="s">
        <v>730</v>
      </c>
      <c r="K239" s="1" t="s">
        <v>342</v>
      </c>
      <c r="L239" s="1" t="s">
        <v>343</v>
      </c>
      <c r="M239" s="1" t="s">
        <v>344</v>
      </c>
    </row>
    <row r="240" spans="1:13" x14ac:dyDescent="0.25">
      <c r="A240" s="1" t="str">
        <f>IF(OR(MONTH(B240)=10,MONTH(B240)=11,MONTH(B240)=12),YEAR(B240)&amp;"-"&amp;MONTH(B240),YEAR(B240)&amp;"-0"&amp;MONTH(B240))</f>
        <v>2024-04</v>
      </c>
      <c r="B240" s="2">
        <v>45383</v>
      </c>
      <c r="C240" s="3">
        <v>45373</v>
      </c>
      <c r="D240" s="1">
        <v>-80.17</v>
      </c>
      <c r="E240" s="1" t="s">
        <v>673</v>
      </c>
      <c r="G240" s="1" t="s">
        <v>53</v>
      </c>
      <c r="H240" s="1" t="s">
        <v>32</v>
      </c>
      <c r="I240" s="1" t="str">
        <f>VLOOKUP(J240,'plano de contas'!$A$1:$B$45,2,FALSE)</f>
        <v xml:space="preserve">02.Alimentação </v>
      </c>
      <c r="J240" s="8" t="s">
        <v>730</v>
      </c>
      <c r="K240" s="1" t="s">
        <v>342</v>
      </c>
      <c r="L240" s="1" t="s">
        <v>343</v>
      </c>
      <c r="M240" s="1" t="s">
        <v>344</v>
      </c>
    </row>
    <row r="241" spans="1:13" x14ac:dyDescent="0.25">
      <c r="A241" s="1" t="str">
        <f>IF(OR(MONTH(B241)=10,MONTH(B241)=11,MONTH(B241)=12),YEAR(B241)&amp;"-"&amp;MONTH(B241),YEAR(B241)&amp;"-0"&amp;MONTH(B241))</f>
        <v>2024-06</v>
      </c>
      <c r="B241" s="2">
        <v>45444</v>
      </c>
      <c r="C241" s="3">
        <v>45438</v>
      </c>
      <c r="D241" s="1">
        <v>-77.36</v>
      </c>
      <c r="E241" s="1" t="s">
        <v>675</v>
      </c>
      <c r="G241" s="1" t="s">
        <v>53</v>
      </c>
      <c r="H241" s="1" t="s">
        <v>32</v>
      </c>
      <c r="I241" s="1" t="str">
        <f>VLOOKUP(J241,'plano de contas'!$A$1:$B$45,2,FALSE)</f>
        <v xml:space="preserve">02.Alimentação </v>
      </c>
      <c r="J241" s="8" t="s">
        <v>730</v>
      </c>
      <c r="K241" s="1" t="s">
        <v>342</v>
      </c>
      <c r="L241" s="1" t="s">
        <v>343</v>
      </c>
      <c r="M241" s="1" t="s">
        <v>344</v>
      </c>
    </row>
    <row r="242" spans="1:13" x14ac:dyDescent="0.25">
      <c r="A242" s="1" t="str">
        <f>IF(OR(MONTH(B242)=10,MONTH(B242)=11,MONTH(B242)=12),YEAR(B242)&amp;"-"&amp;MONTH(B242),YEAR(B242)&amp;"-0"&amp;MONTH(B242))</f>
        <v>2025-03</v>
      </c>
      <c r="B242" s="2">
        <v>45717</v>
      </c>
      <c r="C242" s="2">
        <v>45711</v>
      </c>
      <c r="D242" s="1">
        <v>-67.819999999999993</v>
      </c>
      <c r="E242" s="1" t="s">
        <v>662</v>
      </c>
      <c r="G242" s="1" t="s">
        <v>53</v>
      </c>
      <c r="H242" s="1" t="s">
        <v>32</v>
      </c>
      <c r="I242" s="1" t="str">
        <f>VLOOKUP(J242,'plano de contas'!$A$1:$B$45,2,FALSE)</f>
        <v xml:space="preserve">02.Alimentação </v>
      </c>
      <c r="J242" s="8" t="s">
        <v>730</v>
      </c>
      <c r="K242" s="1" t="s">
        <v>342</v>
      </c>
      <c r="L242" s="1" t="s">
        <v>343</v>
      </c>
      <c r="M242" s="1" t="s">
        <v>344</v>
      </c>
    </row>
    <row r="243" spans="1:13" x14ac:dyDescent="0.25">
      <c r="A243" s="1" t="str">
        <f>IF(OR(MONTH(B243)=10,MONTH(B243)=11,MONTH(B243)=12),YEAR(B243)&amp;"-"&amp;MONTH(B243),YEAR(B243)&amp;"-0"&amp;MONTH(B243))</f>
        <v>2024-11</v>
      </c>
      <c r="B243" s="2">
        <v>45625</v>
      </c>
      <c r="D243" s="1">
        <v>-61.11</v>
      </c>
      <c r="G243" s="1" t="s">
        <v>374</v>
      </c>
      <c r="H243" s="1" t="s">
        <v>32</v>
      </c>
      <c r="I243" s="1" t="str">
        <f>VLOOKUP(J243,'plano de contas'!$A$1:$B$45,2,FALSE)</f>
        <v xml:space="preserve">02.Alimentação </v>
      </c>
      <c r="J243" s="8" t="s">
        <v>730</v>
      </c>
      <c r="K243" s="1" t="s">
        <v>342</v>
      </c>
      <c r="L243" s="1" t="s">
        <v>343</v>
      </c>
      <c r="M243" s="1" t="s">
        <v>344</v>
      </c>
    </row>
    <row r="244" spans="1:13" x14ac:dyDescent="0.25">
      <c r="A244" s="1" t="str">
        <f>IF(OR(MONTH(B244)=10,MONTH(B244)=11,MONTH(B244)=12),YEAR(B244)&amp;"-"&amp;MONTH(B244),YEAR(B244)&amp;"-0"&amp;MONTH(B244))</f>
        <v>2024-10</v>
      </c>
      <c r="B244" s="2">
        <v>45586</v>
      </c>
      <c r="D244" s="1">
        <v>-56.25</v>
      </c>
      <c r="G244" s="1" t="s">
        <v>374</v>
      </c>
      <c r="H244" s="1" t="s">
        <v>32</v>
      </c>
      <c r="I244" s="1" t="str">
        <f>VLOOKUP(J244,'plano de contas'!$A$1:$B$45,2,FALSE)</f>
        <v xml:space="preserve">02.Alimentação </v>
      </c>
      <c r="J244" s="8" t="s">
        <v>730</v>
      </c>
      <c r="K244" s="1" t="s">
        <v>342</v>
      </c>
      <c r="L244" s="1" t="s">
        <v>343</v>
      </c>
      <c r="M244" s="1" t="s">
        <v>344</v>
      </c>
    </row>
    <row r="245" spans="1:13" x14ac:dyDescent="0.25">
      <c r="A245" s="1" t="str">
        <f>IF(OR(MONTH(B245)=10,MONTH(B245)=11,MONTH(B245)=12),YEAR(B245)&amp;"-"&amp;MONTH(B245),YEAR(B245)&amp;"-0"&amp;MONTH(B245))</f>
        <v>2024-11</v>
      </c>
      <c r="B245" s="2">
        <v>45608</v>
      </c>
      <c r="D245" s="1">
        <v>-55.56</v>
      </c>
      <c r="G245" s="1" t="s">
        <v>374</v>
      </c>
      <c r="H245" s="1" t="s">
        <v>32</v>
      </c>
      <c r="I245" s="1" t="str">
        <f>VLOOKUP(J245,'plano de contas'!$A$1:$B$45,2,FALSE)</f>
        <v xml:space="preserve">02.Alimentação </v>
      </c>
      <c r="J245" s="8" t="s">
        <v>730</v>
      </c>
      <c r="K245" s="1" t="s">
        <v>342</v>
      </c>
      <c r="L245" s="1" t="s">
        <v>343</v>
      </c>
      <c r="M245" s="1" t="s">
        <v>344</v>
      </c>
    </row>
    <row r="246" spans="1:13" x14ac:dyDescent="0.25">
      <c r="A246" s="1" t="str">
        <f>IF(OR(MONTH(B246)=10,MONTH(B246)=11,MONTH(B246)=12),YEAR(B246)&amp;"-"&amp;MONTH(B246),YEAR(B246)&amp;"-0"&amp;MONTH(B246))</f>
        <v>2024-05</v>
      </c>
      <c r="B246" s="2">
        <v>45421</v>
      </c>
      <c r="D246" s="1">
        <v>-54.71</v>
      </c>
      <c r="G246" s="1" t="s">
        <v>374</v>
      </c>
      <c r="H246" s="1" t="s">
        <v>32</v>
      </c>
      <c r="I246" s="1" t="str">
        <f>VLOOKUP(J246,'plano de contas'!$A$1:$B$45,2,FALSE)</f>
        <v xml:space="preserve">02.Alimentação </v>
      </c>
      <c r="J246" s="8" t="s">
        <v>730</v>
      </c>
      <c r="K246" s="1" t="s">
        <v>342</v>
      </c>
      <c r="L246" s="1" t="s">
        <v>343</v>
      </c>
      <c r="M246" s="1" t="s">
        <v>344</v>
      </c>
    </row>
    <row r="247" spans="1:13" x14ac:dyDescent="0.25">
      <c r="A247" s="1" t="str">
        <f>IF(OR(MONTH(B247)=10,MONTH(B247)=11,MONTH(B247)=12),YEAR(B247)&amp;"-"&amp;MONTH(B247),YEAR(B247)&amp;"-0"&amp;MONTH(B247))</f>
        <v>2024-06</v>
      </c>
      <c r="B247" s="2">
        <v>45444</v>
      </c>
      <c r="C247" s="3">
        <v>45442</v>
      </c>
      <c r="D247" s="1">
        <v>-54.53</v>
      </c>
      <c r="E247" s="1" t="s">
        <v>675</v>
      </c>
      <c r="G247" s="1" t="s">
        <v>53</v>
      </c>
      <c r="H247" s="1" t="s">
        <v>32</v>
      </c>
      <c r="I247" s="1" t="str">
        <f>VLOOKUP(J247,'plano de contas'!$A$1:$B$45,2,FALSE)</f>
        <v xml:space="preserve">02.Alimentação </v>
      </c>
      <c r="J247" s="8" t="s">
        <v>730</v>
      </c>
      <c r="K247" s="1" t="s">
        <v>342</v>
      </c>
      <c r="L247" s="1" t="s">
        <v>343</v>
      </c>
      <c r="M247" s="1" t="s">
        <v>344</v>
      </c>
    </row>
    <row r="248" spans="1:13" x14ac:dyDescent="0.25">
      <c r="A248" s="1" t="str">
        <f>IF(OR(MONTH(B248)=10,MONTH(B248)=11,MONTH(B248)=12),YEAR(B248)&amp;"-"&amp;MONTH(B248),YEAR(B248)&amp;"-0"&amp;MONTH(B248))</f>
        <v>2024-05</v>
      </c>
      <c r="B248" s="2">
        <v>45415</v>
      </c>
      <c r="D248" s="1">
        <v>-48.94</v>
      </c>
      <c r="G248" s="1" t="s">
        <v>374</v>
      </c>
      <c r="H248" s="1" t="s">
        <v>32</v>
      </c>
      <c r="I248" s="1" t="str">
        <f>VLOOKUP(J248,'plano de contas'!$A$1:$B$45,2,FALSE)</f>
        <v xml:space="preserve">02.Alimentação </v>
      </c>
      <c r="J248" s="8" t="s">
        <v>730</v>
      </c>
      <c r="K248" s="1" t="s">
        <v>342</v>
      </c>
      <c r="L248" s="1" t="s">
        <v>343</v>
      </c>
      <c r="M248" s="1" t="s">
        <v>344</v>
      </c>
    </row>
    <row r="249" spans="1:13" x14ac:dyDescent="0.25">
      <c r="A249" s="1" t="str">
        <f>IF(OR(MONTH(B249)=10,MONTH(B249)=11,MONTH(B249)=12),YEAR(B249)&amp;"-"&amp;MONTH(B249),YEAR(B249)&amp;"-0"&amp;MONTH(B249))</f>
        <v>2024-06</v>
      </c>
      <c r="B249" s="2">
        <v>45470</v>
      </c>
      <c r="D249" s="1">
        <v>-48.05</v>
      </c>
      <c r="G249" s="1" t="s">
        <v>374</v>
      </c>
      <c r="H249" s="1" t="s">
        <v>32</v>
      </c>
      <c r="I249" s="1" t="str">
        <f>VLOOKUP(J249,'plano de contas'!$A$1:$B$45,2,FALSE)</f>
        <v xml:space="preserve">02.Alimentação </v>
      </c>
      <c r="J249" s="8" t="s">
        <v>730</v>
      </c>
      <c r="K249" s="1" t="s">
        <v>342</v>
      </c>
      <c r="L249" s="1" t="s">
        <v>343</v>
      </c>
      <c r="M249" s="1" t="s">
        <v>344</v>
      </c>
    </row>
    <row r="250" spans="1:13" x14ac:dyDescent="0.25">
      <c r="A250" s="1" t="str">
        <f>IF(OR(MONTH(B250)=10,MONTH(B250)=11,MONTH(B250)=12),YEAR(B250)&amp;"-"&amp;MONTH(B250),YEAR(B250)&amp;"-0"&amp;MONTH(B250))</f>
        <v>2024-06</v>
      </c>
      <c r="B250" s="2">
        <v>45455</v>
      </c>
      <c r="D250" s="1">
        <v>-44.14</v>
      </c>
      <c r="G250" s="1" t="s">
        <v>374</v>
      </c>
      <c r="H250" s="1" t="s">
        <v>32</v>
      </c>
      <c r="I250" s="1" t="str">
        <f>VLOOKUP(J250,'plano de contas'!$A$1:$B$45,2,FALSE)</f>
        <v xml:space="preserve">02.Alimentação </v>
      </c>
      <c r="J250" s="8" t="s">
        <v>730</v>
      </c>
      <c r="K250" s="1" t="s">
        <v>342</v>
      </c>
      <c r="L250" s="1" t="s">
        <v>343</v>
      </c>
      <c r="M250" s="1" t="s">
        <v>344</v>
      </c>
    </row>
    <row r="251" spans="1:13" x14ac:dyDescent="0.25">
      <c r="A251" s="1" t="str">
        <f>IF(OR(MONTH(B251)=10,MONTH(B251)=11,MONTH(B251)=12),YEAR(B251)&amp;"-"&amp;MONTH(B251),YEAR(B251)&amp;"-0"&amp;MONTH(B251))</f>
        <v>2024-09</v>
      </c>
      <c r="B251" s="2">
        <v>45555</v>
      </c>
      <c r="D251" s="1">
        <v>-41.62</v>
      </c>
      <c r="G251" s="1" t="s">
        <v>374</v>
      </c>
      <c r="H251" s="1" t="s">
        <v>32</v>
      </c>
      <c r="I251" s="1" t="str">
        <f>VLOOKUP(J251,'plano de contas'!$A$1:$B$45,2,FALSE)</f>
        <v xml:space="preserve">02.Alimentação </v>
      </c>
      <c r="J251" s="8" t="s">
        <v>730</v>
      </c>
      <c r="K251" s="1" t="s">
        <v>342</v>
      </c>
      <c r="L251" s="1" t="s">
        <v>343</v>
      </c>
      <c r="M251" s="1" t="s">
        <v>344</v>
      </c>
    </row>
    <row r="252" spans="1:13" x14ac:dyDescent="0.25">
      <c r="A252" s="1" t="str">
        <f>IF(OR(MONTH(B252)=10,MONTH(B252)=11,MONTH(B252)=12),YEAR(B252)&amp;"-"&amp;MONTH(B252),YEAR(B252)&amp;"-0"&amp;MONTH(B252))</f>
        <v>2024-02</v>
      </c>
      <c r="B252" s="2">
        <v>45336</v>
      </c>
      <c r="D252" s="1">
        <v>-40.880000000000003</v>
      </c>
      <c r="G252" s="1" t="s">
        <v>374</v>
      </c>
      <c r="H252" s="1" t="s">
        <v>32</v>
      </c>
      <c r="I252" s="1" t="str">
        <f>VLOOKUP(J252,'plano de contas'!$A$1:$B$45,2,FALSE)</f>
        <v xml:space="preserve">02.Alimentação </v>
      </c>
      <c r="J252" s="8" t="s">
        <v>730</v>
      </c>
      <c r="K252" s="1" t="s">
        <v>342</v>
      </c>
      <c r="L252" s="1" t="s">
        <v>343</v>
      </c>
      <c r="M252" s="1" t="s">
        <v>344</v>
      </c>
    </row>
    <row r="253" spans="1:13" x14ac:dyDescent="0.25">
      <c r="A253" s="1" t="str">
        <f>IF(OR(MONTH(B253)=10,MONTH(B253)=11,MONTH(B253)=12),YEAR(B253)&amp;"-"&amp;MONTH(B253),YEAR(B253)&amp;"-0"&amp;MONTH(B253))</f>
        <v>2025-03</v>
      </c>
      <c r="B253" s="2">
        <v>45717</v>
      </c>
      <c r="C253" s="2">
        <v>45711</v>
      </c>
      <c r="D253" s="1">
        <v>-40.049999999999997</v>
      </c>
      <c r="E253" s="1" t="s">
        <v>662</v>
      </c>
      <c r="G253" s="1" t="s">
        <v>53</v>
      </c>
      <c r="H253" s="1" t="s">
        <v>32</v>
      </c>
      <c r="I253" s="1" t="str">
        <f>VLOOKUP(J253,'plano de contas'!$A$1:$B$45,2,FALSE)</f>
        <v xml:space="preserve">02.Alimentação </v>
      </c>
      <c r="J253" s="8" t="s">
        <v>730</v>
      </c>
      <c r="K253" s="1" t="s">
        <v>342</v>
      </c>
      <c r="L253" s="1" t="s">
        <v>343</v>
      </c>
      <c r="M253" s="1" t="s">
        <v>344</v>
      </c>
    </row>
    <row r="254" spans="1:13" x14ac:dyDescent="0.25">
      <c r="A254" s="1" t="str">
        <f>IF(OR(MONTH(B254)=10,MONTH(B254)=11,MONTH(B254)=12),YEAR(B254)&amp;"-"&amp;MONTH(B254),YEAR(B254)&amp;"-0"&amp;MONTH(B254))</f>
        <v>2024-07</v>
      </c>
      <c r="B254" s="2">
        <v>45496</v>
      </c>
      <c r="D254" s="1">
        <v>-37.86</v>
      </c>
      <c r="G254" s="1" t="s">
        <v>374</v>
      </c>
      <c r="H254" s="1" t="s">
        <v>32</v>
      </c>
      <c r="I254" s="1" t="str">
        <f>VLOOKUP(J254,'plano de contas'!$A$1:$B$45,2,FALSE)</f>
        <v xml:space="preserve">02.Alimentação </v>
      </c>
      <c r="J254" s="8" t="s">
        <v>730</v>
      </c>
      <c r="K254" s="1" t="s">
        <v>342</v>
      </c>
      <c r="L254" s="1" t="s">
        <v>343</v>
      </c>
      <c r="M254" s="1" t="s">
        <v>344</v>
      </c>
    </row>
    <row r="255" spans="1:13" x14ac:dyDescent="0.25">
      <c r="A255" s="1" t="str">
        <f>IF(OR(MONTH(B255)=10,MONTH(B255)=11,MONTH(B255)=12),YEAR(B255)&amp;"-"&amp;MONTH(B255),YEAR(B255)&amp;"-0"&amp;MONTH(B255))</f>
        <v>2024-11</v>
      </c>
      <c r="B255" s="2">
        <v>45616</v>
      </c>
      <c r="D255" s="1">
        <v>-31.77</v>
      </c>
      <c r="G255" s="1" t="s">
        <v>374</v>
      </c>
      <c r="H255" s="1" t="s">
        <v>32</v>
      </c>
      <c r="I255" s="1" t="str">
        <f>VLOOKUP(J255,'plano de contas'!$A$1:$B$45,2,FALSE)</f>
        <v xml:space="preserve">02.Alimentação </v>
      </c>
      <c r="J255" s="8" t="s">
        <v>730</v>
      </c>
      <c r="K255" s="1" t="s">
        <v>342</v>
      </c>
      <c r="L255" s="1" t="s">
        <v>343</v>
      </c>
      <c r="M255" s="1" t="s">
        <v>344</v>
      </c>
    </row>
    <row r="256" spans="1:13" x14ac:dyDescent="0.25">
      <c r="A256" s="1" t="str">
        <f>IF(OR(MONTH(B256)=10,MONTH(B256)=11,MONTH(B256)=12),YEAR(B256)&amp;"-"&amp;MONTH(B256),YEAR(B256)&amp;"-0"&amp;MONTH(B256))</f>
        <v>2024-10</v>
      </c>
      <c r="B256" s="2">
        <v>45584</v>
      </c>
      <c r="D256" s="1">
        <v>-29.83</v>
      </c>
      <c r="G256" s="1" t="s">
        <v>374</v>
      </c>
      <c r="H256" s="1" t="s">
        <v>32</v>
      </c>
      <c r="I256" s="1" t="str">
        <f>VLOOKUP(J256,'plano de contas'!$A$1:$B$45,2,FALSE)</f>
        <v xml:space="preserve">02.Alimentação </v>
      </c>
      <c r="J256" s="8" t="s">
        <v>730</v>
      </c>
      <c r="K256" s="1" t="s">
        <v>342</v>
      </c>
      <c r="L256" s="1" t="s">
        <v>343</v>
      </c>
      <c r="M256" s="1" t="s">
        <v>344</v>
      </c>
    </row>
    <row r="257" spans="1:13" x14ac:dyDescent="0.25">
      <c r="A257" s="1" t="str">
        <f>IF(OR(MONTH(B257)=10,MONTH(B257)=11,MONTH(B257)=12),YEAR(B257)&amp;"-"&amp;MONTH(B257),YEAR(B257)&amp;"-0"&amp;MONTH(B257))</f>
        <v>2024-06</v>
      </c>
      <c r="B257" s="2">
        <v>45460</v>
      </c>
      <c r="D257" s="1">
        <v>-26.67</v>
      </c>
      <c r="G257" s="1" t="s">
        <v>374</v>
      </c>
      <c r="H257" s="1" t="s">
        <v>32</v>
      </c>
      <c r="I257" s="1" t="str">
        <f>VLOOKUP(J257,'plano de contas'!$A$1:$B$45,2,FALSE)</f>
        <v xml:space="preserve">02.Alimentação </v>
      </c>
      <c r="J257" s="8" t="s">
        <v>730</v>
      </c>
      <c r="K257" s="1" t="s">
        <v>342</v>
      </c>
      <c r="L257" s="1" t="s">
        <v>343</v>
      </c>
      <c r="M257" s="1" t="s">
        <v>344</v>
      </c>
    </row>
    <row r="258" spans="1:13" x14ac:dyDescent="0.25">
      <c r="A258" s="1" t="str">
        <f>IF(OR(MONTH(B258)=10,MONTH(B258)=11,MONTH(B258)=12),YEAR(B258)&amp;"-"&amp;MONTH(B258),YEAR(B258)&amp;"-0"&amp;MONTH(B258))</f>
        <v>2024-11</v>
      </c>
      <c r="B258" s="2">
        <v>45617</v>
      </c>
      <c r="D258" s="1">
        <v>-25.77</v>
      </c>
      <c r="G258" s="1" t="s">
        <v>374</v>
      </c>
      <c r="H258" s="1" t="s">
        <v>32</v>
      </c>
      <c r="I258" s="1" t="str">
        <f>VLOOKUP(J258,'plano de contas'!$A$1:$B$45,2,FALSE)</f>
        <v xml:space="preserve">02.Alimentação </v>
      </c>
      <c r="J258" s="8" t="s">
        <v>730</v>
      </c>
      <c r="K258" s="1" t="s">
        <v>342</v>
      </c>
      <c r="L258" s="1" t="s">
        <v>343</v>
      </c>
      <c r="M258" s="1" t="s">
        <v>344</v>
      </c>
    </row>
    <row r="259" spans="1:13" x14ac:dyDescent="0.25">
      <c r="A259" s="1" t="str">
        <f>IF(OR(MONTH(B259)=10,MONTH(B259)=11,MONTH(B259)=12),YEAR(B259)&amp;"-"&amp;MONTH(B259),YEAR(B259)&amp;"-0"&amp;MONTH(B259))</f>
        <v>2024-03</v>
      </c>
      <c r="B259" s="2">
        <v>45352</v>
      </c>
      <c r="C259" s="3">
        <v>45347</v>
      </c>
      <c r="D259" s="1">
        <v>-24.46</v>
      </c>
      <c r="E259" s="1" t="s">
        <v>672</v>
      </c>
      <c r="G259" s="1" t="s">
        <v>32</v>
      </c>
      <c r="H259" s="1" t="s">
        <v>32</v>
      </c>
      <c r="I259" s="1" t="str">
        <f>VLOOKUP(J259,'plano de contas'!$A$1:$B$45,2,FALSE)</f>
        <v xml:space="preserve">02.Alimentação </v>
      </c>
      <c r="J259" s="8" t="s">
        <v>730</v>
      </c>
      <c r="K259" s="1" t="s">
        <v>342</v>
      </c>
      <c r="L259" s="1" t="s">
        <v>343</v>
      </c>
      <c r="M259" s="1" t="s">
        <v>344</v>
      </c>
    </row>
    <row r="260" spans="1:13" x14ac:dyDescent="0.25">
      <c r="A260" s="1" t="str">
        <f>IF(OR(MONTH(B260)=10,MONTH(B260)=11,MONTH(B260)=12),YEAR(B260)&amp;"-"&amp;MONTH(B260),YEAR(B260)&amp;"-0"&amp;MONTH(B260))</f>
        <v>2024-06</v>
      </c>
      <c r="B260" s="2">
        <v>45468</v>
      </c>
      <c r="D260" s="1">
        <v>-20.76</v>
      </c>
      <c r="G260" s="1" t="s">
        <v>374</v>
      </c>
      <c r="H260" s="1" t="s">
        <v>32</v>
      </c>
      <c r="I260" s="1" t="str">
        <f>VLOOKUP(J260,'plano de contas'!$A$1:$B$45,2,FALSE)</f>
        <v xml:space="preserve">02.Alimentação </v>
      </c>
      <c r="J260" s="8" t="s">
        <v>730</v>
      </c>
      <c r="K260" s="1" t="s">
        <v>342</v>
      </c>
      <c r="L260" s="1" t="s">
        <v>343</v>
      </c>
      <c r="M260" s="1" t="s">
        <v>344</v>
      </c>
    </row>
    <row r="261" spans="1:13" x14ac:dyDescent="0.25">
      <c r="A261" s="1" t="str">
        <f>IF(OR(MONTH(B261)=10,MONTH(B261)=11,MONTH(B261)=12),YEAR(B261)&amp;"-"&amp;MONTH(B261),YEAR(B261)&amp;"-0"&amp;MONTH(B261))</f>
        <v>2024-09</v>
      </c>
      <c r="B261" s="2">
        <v>45548</v>
      </c>
      <c r="D261" s="1">
        <v>-20.350000000000001</v>
      </c>
      <c r="G261" s="1" t="s">
        <v>374</v>
      </c>
      <c r="H261" s="1" t="s">
        <v>32</v>
      </c>
      <c r="I261" s="1" t="str">
        <f>VLOOKUP(J261,'plano de contas'!$A$1:$B$45,2,FALSE)</f>
        <v xml:space="preserve">02.Alimentação </v>
      </c>
      <c r="J261" s="8" t="s">
        <v>730</v>
      </c>
      <c r="K261" s="1" t="s">
        <v>342</v>
      </c>
      <c r="L261" s="1" t="s">
        <v>343</v>
      </c>
      <c r="M261" s="1" t="s">
        <v>344</v>
      </c>
    </row>
    <row r="262" spans="1:13" x14ac:dyDescent="0.25">
      <c r="A262" s="1" t="str">
        <f>IF(OR(MONTH(B262)=10,MONTH(B262)=11,MONTH(B262)=12),YEAR(B262)&amp;"-"&amp;MONTH(B262),YEAR(B262)&amp;"-0"&amp;MONTH(B262))</f>
        <v>2024-09</v>
      </c>
      <c r="B262" s="2">
        <v>45557</v>
      </c>
      <c r="D262" s="1">
        <v>-18.84</v>
      </c>
      <c r="G262" s="1" t="s">
        <v>374</v>
      </c>
      <c r="H262" s="1" t="s">
        <v>32</v>
      </c>
      <c r="I262" s="1" t="str">
        <f>VLOOKUP(J262,'plano de contas'!$A$1:$B$45,2,FALSE)</f>
        <v xml:space="preserve">02.Alimentação </v>
      </c>
      <c r="J262" s="8" t="s">
        <v>730</v>
      </c>
      <c r="K262" s="1" t="s">
        <v>342</v>
      </c>
      <c r="L262" s="1" t="s">
        <v>343</v>
      </c>
      <c r="M262" s="1" t="s">
        <v>344</v>
      </c>
    </row>
    <row r="263" spans="1:13" x14ac:dyDescent="0.25">
      <c r="A263" s="1" t="str">
        <f>IF(OR(MONTH(B263)=10,MONTH(B263)=11,MONTH(B263)=12),YEAR(B263)&amp;"-"&amp;MONTH(B263),YEAR(B263)&amp;"-0"&amp;MONTH(B263))</f>
        <v>2024-08</v>
      </c>
      <c r="B263" s="2">
        <v>45505</v>
      </c>
      <c r="C263" s="3">
        <v>45501</v>
      </c>
      <c r="D263" s="1">
        <v>-18.03</v>
      </c>
      <c r="E263" s="1" t="s">
        <v>677</v>
      </c>
      <c r="G263" s="1" t="s">
        <v>53</v>
      </c>
      <c r="H263" s="1" t="s">
        <v>32</v>
      </c>
      <c r="I263" s="1" t="str">
        <f>VLOOKUP(J263,'plano de contas'!$A$1:$B$45,2,FALSE)</f>
        <v xml:space="preserve">02.Alimentação </v>
      </c>
      <c r="J263" s="8" t="s">
        <v>730</v>
      </c>
      <c r="K263" s="1" t="s">
        <v>342</v>
      </c>
      <c r="L263" s="1" t="s">
        <v>343</v>
      </c>
      <c r="M263" s="1" t="s">
        <v>344</v>
      </c>
    </row>
    <row r="264" spans="1:13" x14ac:dyDescent="0.25">
      <c r="A264" s="1" t="str">
        <f>IF(OR(MONTH(B264)=10,MONTH(B264)=11,MONTH(B264)=12),YEAR(B264)&amp;"-"&amp;MONTH(B264),YEAR(B264)&amp;"-0"&amp;MONTH(B264))</f>
        <v>2024-07</v>
      </c>
      <c r="B264" s="2">
        <v>45477</v>
      </c>
      <c r="D264" s="1">
        <v>-16.38</v>
      </c>
      <c r="G264" s="1" t="s">
        <v>374</v>
      </c>
      <c r="H264" s="1" t="s">
        <v>32</v>
      </c>
      <c r="I264" s="1" t="str">
        <f>VLOOKUP(J264,'plano de contas'!$A$1:$B$45,2,FALSE)</f>
        <v xml:space="preserve">02.Alimentação </v>
      </c>
      <c r="J264" s="8" t="s">
        <v>730</v>
      </c>
      <c r="K264" s="1" t="s">
        <v>342</v>
      </c>
      <c r="L264" s="1" t="s">
        <v>343</v>
      </c>
      <c r="M264" s="1" t="s">
        <v>344</v>
      </c>
    </row>
    <row r="265" spans="1:13" x14ac:dyDescent="0.25">
      <c r="A265" s="1" t="str">
        <f>IF(OR(MONTH(B265)=10,MONTH(B265)=11,MONTH(B265)=12),YEAR(B265)&amp;"-"&amp;MONTH(B265),YEAR(B265)&amp;"-0"&amp;MONTH(B265))</f>
        <v>2024-06</v>
      </c>
      <c r="B265" s="2">
        <v>45456</v>
      </c>
      <c r="D265" s="1">
        <v>-10.68</v>
      </c>
      <c r="G265" s="1" t="s">
        <v>374</v>
      </c>
      <c r="H265" s="1" t="s">
        <v>32</v>
      </c>
      <c r="I265" s="1" t="str">
        <f>VLOOKUP(J265,'plano de contas'!$A$1:$B$45,2,FALSE)</f>
        <v xml:space="preserve">02.Alimentação </v>
      </c>
      <c r="J265" s="8" t="s">
        <v>730</v>
      </c>
      <c r="K265" s="1" t="s">
        <v>342</v>
      </c>
      <c r="L265" s="1" t="s">
        <v>343</v>
      </c>
      <c r="M265" s="1" t="s">
        <v>344</v>
      </c>
    </row>
    <row r="266" spans="1:13" x14ac:dyDescent="0.25">
      <c r="A266" s="1" t="str">
        <f>IF(OR(MONTH(B266)=10,MONTH(B266)=11,MONTH(B266)=12),YEAR(B266)&amp;"-"&amp;MONTH(B266),YEAR(B266)&amp;"-0"&amp;MONTH(B266))</f>
        <v>2024-12</v>
      </c>
      <c r="B266" s="2">
        <v>45631</v>
      </c>
      <c r="D266" s="1">
        <v>-7.77</v>
      </c>
      <c r="G266" s="1" t="s">
        <v>375</v>
      </c>
      <c r="H266" s="1" t="s">
        <v>32</v>
      </c>
      <c r="I266" s="1" t="str">
        <f>VLOOKUP(J266,'plano de contas'!$A$1:$B$45,2,FALSE)</f>
        <v xml:space="preserve">02.Alimentação </v>
      </c>
      <c r="J266" s="8" t="s">
        <v>730</v>
      </c>
      <c r="K266" s="1" t="s">
        <v>342</v>
      </c>
      <c r="L266" s="1" t="s">
        <v>343</v>
      </c>
      <c r="M266" s="1" t="s">
        <v>344</v>
      </c>
    </row>
    <row r="267" spans="1:13" x14ac:dyDescent="0.25">
      <c r="A267" s="1" t="str">
        <f>IF(OR(MONTH(B267)=10,MONTH(B267)=11,MONTH(B267)=12),YEAR(B267)&amp;"-"&amp;MONTH(B267),YEAR(B267)&amp;"-0"&amp;MONTH(B267))</f>
        <v>2024-09</v>
      </c>
      <c r="B267" s="2">
        <v>45536</v>
      </c>
      <c r="C267" s="3">
        <v>45521</v>
      </c>
      <c r="D267" s="1">
        <v>-6.27</v>
      </c>
      <c r="E267" s="1" t="s">
        <v>678</v>
      </c>
      <c r="G267" s="1" t="s">
        <v>53</v>
      </c>
      <c r="H267" s="1" t="s">
        <v>32</v>
      </c>
      <c r="I267" s="1" t="str">
        <f>VLOOKUP(J267,'plano de contas'!$A$1:$B$45,2,FALSE)</f>
        <v xml:space="preserve">02.Alimentação </v>
      </c>
      <c r="J267" s="8" t="s">
        <v>730</v>
      </c>
      <c r="K267" s="1" t="s">
        <v>342</v>
      </c>
      <c r="L267" s="1" t="s">
        <v>343</v>
      </c>
      <c r="M267" s="1" t="s">
        <v>344</v>
      </c>
    </row>
    <row r="268" spans="1:13" x14ac:dyDescent="0.25">
      <c r="A268" s="1" t="str">
        <f>IF(OR(MONTH(B268)=10,MONTH(B268)=11,MONTH(B268)=12),YEAR(B268)&amp;"-"&amp;MONTH(B268),YEAR(B268)&amp;"-0"&amp;MONTH(B268))</f>
        <v>2024-12</v>
      </c>
      <c r="B268" s="2">
        <v>45629</v>
      </c>
      <c r="D268" s="1">
        <v>-750</v>
      </c>
      <c r="G268" s="1" t="s">
        <v>528</v>
      </c>
      <c r="H268" s="1" t="s">
        <v>595</v>
      </c>
      <c r="I268" s="1" t="str">
        <f>VLOOKUP(J268,'plano de contas'!$A$1:$B$45,2,FALSE)</f>
        <v>06.Serviços</v>
      </c>
      <c r="J268" s="8" t="s">
        <v>748</v>
      </c>
      <c r="K268" s="1" t="s">
        <v>342</v>
      </c>
      <c r="L268" s="1" t="s">
        <v>343</v>
      </c>
      <c r="M268" s="1" t="s">
        <v>344</v>
      </c>
    </row>
    <row r="269" spans="1:13" x14ac:dyDescent="0.25">
      <c r="A269" s="1" t="str">
        <f>IF(OR(MONTH(B269)=10,MONTH(B269)=11,MONTH(B269)=12),YEAR(B269)&amp;"-"&amp;MONTH(B269),YEAR(B269)&amp;"-0"&amp;MONTH(B269))</f>
        <v>2024-12</v>
      </c>
      <c r="B269" s="2">
        <v>45630</v>
      </c>
      <c r="D269" s="1">
        <v>-750</v>
      </c>
      <c r="G269" s="1" t="s">
        <v>528</v>
      </c>
      <c r="H269" s="1" t="s">
        <v>595</v>
      </c>
      <c r="I269" s="1" t="str">
        <f>VLOOKUP(J269,'plano de contas'!$A$1:$B$45,2,FALSE)</f>
        <v>06.Serviços</v>
      </c>
      <c r="J269" s="8" t="s">
        <v>748</v>
      </c>
      <c r="K269" s="1" t="s">
        <v>342</v>
      </c>
      <c r="L269" s="1" t="s">
        <v>343</v>
      </c>
      <c r="M269" s="1" t="s">
        <v>344</v>
      </c>
    </row>
    <row r="270" spans="1:13" x14ac:dyDescent="0.25">
      <c r="A270" s="1" t="str">
        <f>IF(OR(MONTH(B270)=10,MONTH(B270)=11,MONTH(B270)=12),YEAR(B270)&amp;"-"&amp;MONTH(B270),YEAR(B270)&amp;"-0"&amp;MONTH(B270))</f>
        <v>2024-07</v>
      </c>
      <c r="B270" s="2">
        <v>45474</v>
      </c>
      <c r="D270" s="1">
        <v>-24</v>
      </c>
      <c r="G270" s="1" t="s">
        <v>368</v>
      </c>
      <c r="H270" s="1" t="s">
        <v>111</v>
      </c>
      <c r="I270" s="1" t="str">
        <f>VLOOKUP(J270,'plano de contas'!$A$1:$B$45,2,FALSE)</f>
        <v>08.Compras</v>
      </c>
      <c r="J270" s="8" t="s">
        <v>760</v>
      </c>
      <c r="K270" s="1" t="s">
        <v>342</v>
      </c>
      <c r="L270" s="1" t="s">
        <v>343</v>
      </c>
      <c r="M270" s="1" t="s">
        <v>344</v>
      </c>
    </row>
    <row r="271" spans="1:13" x14ac:dyDescent="0.25">
      <c r="A271" s="1" t="str">
        <f>IF(OR(MONTH(B271)=10,MONTH(B271)=11,MONTH(B271)=12),YEAR(B271)&amp;"-"&amp;MONTH(B271),YEAR(B271)&amp;"-0"&amp;MONTH(B271))</f>
        <v>2025-01</v>
      </c>
      <c r="B271" s="2">
        <v>45658</v>
      </c>
      <c r="C271" s="3">
        <v>45627</v>
      </c>
      <c r="D271" s="1">
        <v>-125.91</v>
      </c>
      <c r="E271" s="1" t="s">
        <v>663</v>
      </c>
      <c r="G271" s="1" t="s">
        <v>292</v>
      </c>
      <c r="H271" s="1" t="s">
        <v>310</v>
      </c>
      <c r="I271" s="1" t="str">
        <f>VLOOKUP(J271,'plano de contas'!$A$1:$B$45,2,FALSE)</f>
        <v>06.Serviços</v>
      </c>
      <c r="J271" s="8" t="s">
        <v>748</v>
      </c>
      <c r="K271" s="1" t="s">
        <v>342</v>
      </c>
      <c r="L271" s="1" t="s">
        <v>343</v>
      </c>
      <c r="M271" s="1" t="s">
        <v>344</v>
      </c>
    </row>
    <row r="272" spans="1:13" x14ac:dyDescent="0.25">
      <c r="A272" s="1" t="str">
        <f>IF(OR(MONTH(B272)=10,MONTH(B272)=11,MONTH(B272)=12),YEAR(B272)&amp;"-"&amp;MONTH(B272),YEAR(B272)&amp;"-0"&amp;MONTH(B272))</f>
        <v>2025-01</v>
      </c>
      <c r="B272" s="2">
        <v>45658</v>
      </c>
      <c r="C272" s="3">
        <v>45627</v>
      </c>
      <c r="D272" s="1">
        <v>-5.51</v>
      </c>
      <c r="E272" s="1" t="s">
        <v>663</v>
      </c>
      <c r="G272" s="1" t="s">
        <v>291</v>
      </c>
      <c r="H272" s="1" t="s">
        <v>310</v>
      </c>
      <c r="I272" s="1" t="str">
        <f>VLOOKUP(J272,'plano de contas'!$A$1:$B$45,2,FALSE)</f>
        <v>06.Serviços</v>
      </c>
      <c r="J272" s="8" t="s">
        <v>748</v>
      </c>
      <c r="K272" s="1" t="s">
        <v>342</v>
      </c>
      <c r="L272" s="1" t="s">
        <v>343</v>
      </c>
      <c r="M272" s="1" t="s">
        <v>344</v>
      </c>
    </row>
    <row r="273" spans="1:14" x14ac:dyDescent="0.25">
      <c r="A273" s="1" t="str">
        <f>IF(OR(MONTH(B273)=10,MONTH(B273)=11,MONTH(B273)=12),YEAR(B273)&amp;"-"&amp;MONTH(B273),YEAR(B273)&amp;"-0"&amp;MONTH(B273))</f>
        <v>2024-04</v>
      </c>
      <c r="B273" s="2">
        <v>45395</v>
      </c>
      <c r="D273" s="1">
        <v>-40</v>
      </c>
      <c r="G273" s="1" t="s">
        <v>421</v>
      </c>
      <c r="H273" s="1" t="s">
        <v>422</v>
      </c>
      <c r="I273" s="1" t="str">
        <f>VLOOKUP(J273,'plano de contas'!$A$1:$B$45,2,FALSE)</f>
        <v>07.Lazer</v>
      </c>
      <c r="J273" s="8" t="s">
        <v>749</v>
      </c>
      <c r="K273" s="1" t="s">
        <v>342</v>
      </c>
      <c r="L273" s="1" t="s">
        <v>343</v>
      </c>
      <c r="M273" s="1" t="s">
        <v>344</v>
      </c>
    </row>
    <row r="274" spans="1:14" x14ac:dyDescent="0.25">
      <c r="A274" s="1" t="str">
        <f>IF(OR(MONTH(B274)=10,MONTH(B274)=11,MONTH(B274)=12),YEAR(B274)&amp;"-"&amp;MONTH(B274),YEAR(B274)&amp;"-0"&amp;MONTH(B274))</f>
        <v>2024-12</v>
      </c>
      <c r="B274" s="2">
        <v>45632</v>
      </c>
      <c r="D274" s="1">
        <v>-40</v>
      </c>
      <c r="G274" s="1" t="s">
        <v>423</v>
      </c>
      <c r="H274" s="1" t="s">
        <v>422</v>
      </c>
      <c r="I274" s="1" t="str">
        <f>VLOOKUP(J274,'plano de contas'!$A$1:$B$45,2,FALSE)</f>
        <v>07.Lazer</v>
      </c>
      <c r="J274" s="8" t="s">
        <v>749</v>
      </c>
      <c r="K274" s="1" t="s">
        <v>342</v>
      </c>
      <c r="L274" s="1" t="s">
        <v>343</v>
      </c>
      <c r="M274" s="1" t="s">
        <v>344</v>
      </c>
    </row>
    <row r="275" spans="1:14" x14ac:dyDescent="0.25">
      <c r="A275" s="1" t="str">
        <f>IF(OR(MONTH(B275)=10,MONTH(B275)=11,MONTH(B275)=12),YEAR(B275)&amp;"-"&amp;MONTH(B275),YEAR(B275)&amp;"-0"&amp;MONTH(B275))</f>
        <v>2024-07</v>
      </c>
      <c r="B275" s="2">
        <v>45490</v>
      </c>
      <c r="D275" s="1">
        <v>-100</v>
      </c>
      <c r="G275" s="1" t="s">
        <v>377</v>
      </c>
      <c r="H275" s="1" t="s">
        <v>604</v>
      </c>
      <c r="I275" s="1" t="str">
        <f>VLOOKUP(J275,'plano de contas'!$A$1:$B$45,2,FALSE)</f>
        <v>07.Lazer</v>
      </c>
      <c r="J275" s="8" t="s">
        <v>749</v>
      </c>
      <c r="K275" s="1" t="s">
        <v>342</v>
      </c>
      <c r="L275" s="1" t="s">
        <v>343</v>
      </c>
      <c r="M275" s="1" t="s">
        <v>344</v>
      </c>
    </row>
    <row r="276" spans="1:14" x14ac:dyDescent="0.25">
      <c r="A276" s="1" t="str">
        <f>IF(OR(MONTH(B276)=10,MONTH(B276)=11,MONTH(B276)=12),YEAR(B276)&amp;"-"&amp;MONTH(B276),YEAR(B276)&amp;"-0"&amp;MONTH(B276))</f>
        <v>2024-08</v>
      </c>
      <c r="B276" s="2">
        <v>45505</v>
      </c>
      <c r="C276" s="3">
        <v>45487</v>
      </c>
      <c r="D276" s="1">
        <v>-73</v>
      </c>
      <c r="E276" s="1" t="s">
        <v>677</v>
      </c>
      <c r="G276" s="1" t="s">
        <v>97</v>
      </c>
      <c r="H276" s="1" t="s">
        <v>245</v>
      </c>
      <c r="I276" s="1" t="str">
        <f>VLOOKUP(J276,'plano de contas'!$A$1:$B$45,2,FALSE)</f>
        <v>07.Lazer</v>
      </c>
      <c r="J276" s="8" t="s">
        <v>749</v>
      </c>
      <c r="K276" s="1" t="s">
        <v>342</v>
      </c>
      <c r="L276" s="1" t="s">
        <v>343</v>
      </c>
      <c r="M276" s="1" t="s">
        <v>344</v>
      </c>
    </row>
    <row r="277" spans="1:14" x14ac:dyDescent="0.25">
      <c r="A277" s="1" t="str">
        <f>IF(OR(MONTH(B277)=10,MONTH(B277)=11,MONTH(B277)=12),YEAR(B277)&amp;"-"&amp;MONTH(B277),YEAR(B277)&amp;"-0"&amp;MONTH(B277))</f>
        <v>2024-07</v>
      </c>
      <c r="B277" s="2">
        <v>45486</v>
      </c>
      <c r="D277" s="1">
        <v>-69</v>
      </c>
      <c r="G277" s="1" t="s">
        <v>378</v>
      </c>
      <c r="H277" s="1" t="s">
        <v>245</v>
      </c>
      <c r="I277" s="1" t="str">
        <f>VLOOKUP(J277,'plano de contas'!$A$1:$B$45,2,FALSE)</f>
        <v>07.Lazer</v>
      </c>
      <c r="J277" s="8" t="s">
        <v>749</v>
      </c>
      <c r="K277" s="1" t="s">
        <v>342</v>
      </c>
      <c r="L277" s="1" t="s">
        <v>343</v>
      </c>
      <c r="M277" s="1" t="s">
        <v>344</v>
      </c>
    </row>
    <row r="278" spans="1:14" x14ac:dyDescent="0.25">
      <c r="A278" s="1" t="str">
        <f>IF(OR(MONTH(B278)=10,MONTH(B278)=11,MONTH(B278)=12),YEAR(B278)&amp;"-"&amp;MONTH(B278),YEAR(B278)&amp;"-0"&amp;MONTH(B278))</f>
        <v>2025-01</v>
      </c>
      <c r="B278" s="2">
        <v>45658</v>
      </c>
      <c r="C278" s="3">
        <v>45631</v>
      </c>
      <c r="D278" s="1">
        <v>-6.99</v>
      </c>
      <c r="E278" s="1" t="s">
        <v>663</v>
      </c>
      <c r="G278" s="1" t="s">
        <v>118</v>
      </c>
      <c r="H278" s="1" t="s">
        <v>236</v>
      </c>
      <c r="I278" s="1" t="str">
        <f>VLOOKUP(J278,'plano de contas'!$A$1:$B$45,2,FALSE)</f>
        <v>10.Porcarias e Outros</v>
      </c>
      <c r="J278" s="8" t="s">
        <v>765</v>
      </c>
      <c r="K278" s="1" t="s">
        <v>342</v>
      </c>
      <c r="L278" s="1" t="s">
        <v>343</v>
      </c>
      <c r="M278" s="1" t="s">
        <v>344</v>
      </c>
    </row>
    <row r="279" spans="1:14" x14ac:dyDescent="0.25">
      <c r="A279" s="1" t="str">
        <f>IF(OR(MONTH(B279)=10,MONTH(B279)=11,MONTH(B279)=12),YEAR(B279)&amp;"-"&amp;MONTH(B279),YEAR(B279)&amp;"-0"&amp;MONTH(B279))</f>
        <v>2024-05</v>
      </c>
      <c r="B279" s="2">
        <v>45413</v>
      </c>
      <c r="C279" s="3">
        <v>45400</v>
      </c>
      <c r="D279" s="1">
        <v>-5.95</v>
      </c>
      <c r="E279" s="1" t="s">
        <v>674</v>
      </c>
      <c r="F279" s="5"/>
      <c r="G279" s="1" t="s">
        <v>72</v>
      </c>
      <c r="H279" s="1" t="s">
        <v>236</v>
      </c>
      <c r="I279" s="1" t="str">
        <f>VLOOKUP(J279,'plano de contas'!$A$1:$B$45,2,FALSE)</f>
        <v>10.Porcarias e Outros</v>
      </c>
      <c r="J279" s="8" t="s">
        <v>765</v>
      </c>
      <c r="K279" s="1" t="s">
        <v>342</v>
      </c>
      <c r="L279" s="1" t="s">
        <v>343</v>
      </c>
      <c r="M279" s="1" t="s">
        <v>344</v>
      </c>
      <c r="N279" s="5"/>
    </row>
    <row r="280" spans="1:14" x14ac:dyDescent="0.25">
      <c r="A280" s="1" t="str">
        <f>IF(OR(MONTH(B280)=10,MONTH(B280)=11,MONTH(B280)=12),YEAR(B280)&amp;"-"&amp;MONTH(B280),YEAR(B280)&amp;"-0"&amp;MONTH(B280))</f>
        <v>2025-01</v>
      </c>
      <c r="B280" s="2">
        <v>45658</v>
      </c>
      <c r="C280" s="3">
        <v>45645</v>
      </c>
      <c r="D280" s="1">
        <v>-5.95</v>
      </c>
      <c r="E280" s="1" t="s">
        <v>663</v>
      </c>
      <c r="G280" s="1" t="s">
        <v>118</v>
      </c>
      <c r="H280" s="1" t="s">
        <v>236</v>
      </c>
      <c r="I280" s="1" t="str">
        <f>VLOOKUP(J280,'plano de contas'!$A$1:$B$45,2,FALSE)</f>
        <v>10.Porcarias e Outros</v>
      </c>
      <c r="J280" s="8" t="s">
        <v>765</v>
      </c>
      <c r="K280" s="1" t="s">
        <v>342</v>
      </c>
      <c r="L280" s="1" t="s">
        <v>343</v>
      </c>
      <c r="M280" s="1" t="s">
        <v>344</v>
      </c>
    </row>
    <row r="281" spans="1:14" x14ac:dyDescent="0.25">
      <c r="A281" s="1" t="str">
        <f>IF(OR(MONTH(B281)=10,MONTH(B281)=11,MONTH(B281)=12),YEAR(B281)&amp;"-"&amp;MONTH(B281),YEAR(B281)&amp;"-0"&amp;MONTH(B281))</f>
        <v>2025-03</v>
      </c>
      <c r="B281" s="2">
        <v>45717</v>
      </c>
      <c r="C281" s="2">
        <v>45739</v>
      </c>
      <c r="D281" s="1">
        <v>-5.95</v>
      </c>
      <c r="E281" s="1" t="s">
        <v>662</v>
      </c>
      <c r="G281" s="1" t="s">
        <v>692</v>
      </c>
      <c r="H281" s="1" t="s">
        <v>236</v>
      </c>
      <c r="I281" s="1" t="str">
        <f>VLOOKUP(J281,'plano de contas'!$A$1:$B$45,2,FALSE)</f>
        <v>10.Porcarias e Outros</v>
      </c>
      <c r="J281" s="8" t="s">
        <v>765</v>
      </c>
      <c r="K281" s="1" t="s">
        <v>342</v>
      </c>
      <c r="L281" s="1" t="s">
        <v>343</v>
      </c>
      <c r="M281" s="1" t="s">
        <v>344</v>
      </c>
    </row>
    <row r="282" spans="1:14" x14ac:dyDescent="0.25">
      <c r="A282" s="1" t="str">
        <f>IF(OR(MONTH(B282)=10,MONTH(B282)=11,MONTH(B282)=12),YEAR(B282)&amp;"-"&amp;MONTH(B282),YEAR(B282)&amp;"-0"&amp;MONTH(B282))</f>
        <v>2024-10</v>
      </c>
      <c r="B282" s="2">
        <v>45566</v>
      </c>
      <c r="C282" s="3">
        <v>45554</v>
      </c>
      <c r="D282" s="1">
        <v>-4.95</v>
      </c>
      <c r="E282" s="1" t="s">
        <v>121</v>
      </c>
      <c r="F282" s="5"/>
      <c r="G282" s="1" t="s">
        <v>118</v>
      </c>
      <c r="H282" s="1" t="s">
        <v>236</v>
      </c>
      <c r="I282" s="1" t="str">
        <f>VLOOKUP(J282,'plano de contas'!$A$1:$B$45,2,FALSE)</f>
        <v>10.Porcarias e Outros</v>
      </c>
      <c r="J282" s="8" t="s">
        <v>765</v>
      </c>
      <c r="K282" s="1" t="s">
        <v>342</v>
      </c>
      <c r="L282" s="1" t="s">
        <v>343</v>
      </c>
      <c r="M282" s="1" t="s">
        <v>344</v>
      </c>
      <c r="N282" s="5"/>
    </row>
    <row r="283" spans="1:14" x14ac:dyDescent="0.25">
      <c r="A283" s="1" t="str">
        <f>IF(OR(MONTH(B283)=10,MONTH(B283)=11,MONTH(B283)=12),YEAR(B283)&amp;"-"&amp;MONTH(B283),YEAR(B283)&amp;"-0"&amp;MONTH(B283))</f>
        <v>2024-11</v>
      </c>
      <c r="B283" s="2">
        <v>45597</v>
      </c>
      <c r="C283" s="3">
        <v>45584</v>
      </c>
      <c r="D283" s="1">
        <v>-4.95</v>
      </c>
      <c r="E283" s="1" t="s">
        <v>131</v>
      </c>
      <c r="F283" s="5"/>
      <c r="G283" s="1" t="s">
        <v>118</v>
      </c>
      <c r="H283" s="1" t="s">
        <v>236</v>
      </c>
      <c r="I283" s="1" t="str">
        <f>VLOOKUP(J283,'plano de contas'!$A$1:$B$45,2,FALSE)</f>
        <v>10.Porcarias e Outros</v>
      </c>
      <c r="J283" s="8" t="s">
        <v>765</v>
      </c>
      <c r="K283" s="1" t="s">
        <v>342</v>
      </c>
      <c r="L283" s="1" t="s">
        <v>343</v>
      </c>
      <c r="M283" s="1" t="s">
        <v>344</v>
      </c>
      <c r="N283" s="5"/>
    </row>
    <row r="284" spans="1:14" x14ac:dyDescent="0.25">
      <c r="A284" s="1" t="str">
        <f>IF(OR(MONTH(B284)=10,MONTH(B284)=11,MONTH(B284)=12),YEAR(B284)&amp;"-"&amp;MONTH(B284),YEAR(B284)&amp;"-0"&amp;MONTH(B284))</f>
        <v>2024-12</v>
      </c>
      <c r="B284" s="2">
        <v>45627</v>
      </c>
      <c r="C284" s="3">
        <v>45616</v>
      </c>
      <c r="D284" s="1">
        <v>-4.95</v>
      </c>
      <c r="E284" s="1" t="s">
        <v>274</v>
      </c>
      <c r="F284" s="5"/>
      <c r="G284" s="1" t="s">
        <v>118</v>
      </c>
      <c r="H284" s="1" t="s">
        <v>236</v>
      </c>
      <c r="I284" s="1" t="str">
        <f>VLOOKUP(J284,'plano de contas'!$A$1:$B$45,2,FALSE)</f>
        <v>10.Porcarias e Outros</v>
      </c>
      <c r="J284" s="8" t="s">
        <v>765</v>
      </c>
      <c r="K284" s="1" t="s">
        <v>342</v>
      </c>
      <c r="L284" s="1" t="s">
        <v>343</v>
      </c>
      <c r="M284" s="1" t="s">
        <v>344</v>
      </c>
      <c r="N284" s="5"/>
    </row>
    <row r="285" spans="1:14" x14ac:dyDescent="0.25">
      <c r="A285" s="1" t="str">
        <f>IF(OR(MONTH(B285)=10,MONTH(B285)=11,MONTH(B285)=12),YEAR(B285)&amp;"-"&amp;MONTH(B285),YEAR(B285)&amp;"-0"&amp;MONTH(B285))</f>
        <v>2024-07</v>
      </c>
      <c r="B285" s="2">
        <v>45474</v>
      </c>
      <c r="C285" s="3">
        <v>45462</v>
      </c>
      <c r="D285" s="1">
        <v>-4.95</v>
      </c>
      <c r="E285" s="1" t="s">
        <v>676</v>
      </c>
      <c r="F285" s="5"/>
      <c r="G285" s="1" t="s">
        <v>92</v>
      </c>
      <c r="H285" s="1" t="s">
        <v>236</v>
      </c>
      <c r="I285" s="1" t="str">
        <f>VLOOKUP(J285,'plano de contas'!$A$1:$B$45,2,FALSE)</f>
        <v>10.Porcarias e Outros</v>
      </c>
      <c r="J285" s="8" t="s">
        <v>765</v>
      </c>
      <c r="K285" s="1" t="s">
        <v>342</v>
      </c>
      <c r="L285" s="1" t="s">
        <v>343</v>
      </c>
      <c r="M285" s="1" t="s">
        <v>344</v>
      </c>
      <c r="N285" s="5"/>
    </row>
    <row r="286" spans="1:14" x14ac:dyDescent="0.25">
      <c r="A286" s="1" t="str">
        <f>IF(OR(MONTH(B286)=10,MONTH(B286)=11,MONTH(B286)=12),YEAR(B286)&amp;"-"&amp;MONTH(B286),YEAR(B286)&amp;"-0"&amp;MONTH(B286))</f>
        <v>2024-08</v>
      </c>
      <c r="B286" s="2">
        <v>45505</v>
      </c>
      <c r="C286" s="3">
        <v>45492</v>
      </c>
      <c r="D286" s="1">
        <v>-4.95</v>
      </c>
      <c r="E286" s="1" t="s">
        <v>677</v>
      </c>
      <c r="F286" s="5"/>
      <c r="G286" s="1" t="s">
        <v>92</v>
      </c>
      <c r="H286" s="1" t="s">
        <v>236</v>
      </c>
      <c r="I286" s="1" t="str">
        <f>VLOOKUP(J286,'plano de contas'!$A$1:$B$45,2,FALSE)</f>
        <v>10.Porcarias e Outros</v>
      </c>
      <c r="J286" s="8" t="s">
        <v>765</v>
      </c>
      <c r="K286" s="1" t="s">
        <v>342</v>
      </c>
      <c r="L286" s="1" t="s">
        <v>343</v>
      </c>
      <c r="M286" s="1" t="s">
        <v>344</v>
      </c>
      <c r="N286" s="5"/>
    </row>
    <row r="287" spans="1:14" x14ac:dyDescent="0.25">
      <c r="A287" s="1" t="str">
        <f>IF(OR(MONTH(B287)=10,MONTH(B287)=11,MONTH(B287)=12),YEAR(B287)&amp;"-"&amp;MONTH(B287),YEAR(B287)&amp;"-0"&amp;MONTH(B287))</f>
        <v>2024-09</v>
      </c>
      <c r="B287" s="2">
        <v>45536</v>
      </c>
      <c r="C287" s="3">
        <v>45523</v>
      </c>
      <c r="D287" s="1">
        <v>-4.95</v>
      </c>
      <c r="E287" s="1" t="s">
        <v>678</v>
      </c>
      <c r="F287" s="5"/>
      <c r="G287" s="1" t="s">
        <v>92</v>
      </c>
      <c r="H287" s="1" t="s">
        <v>236</v>
      </c>
      <c r="I287" s="1" t="str">
        <f>VLOOKUP(J287,'plano de contas'!$A$1:$B$45,2,FALSE)</f>
        <v>10.Porcarias e Outros</v>
      </c>
      <c r="J287" s="8" t="s">
        <v>765</v>
      </c>
      <c r="K287" s="1" t="s">
        <v>342</v>
      </c>
      <c r="L287" s="1" t="s">
        <v>343</v>
      </c>
      <c r="M287" s="1" t="s">
        <v>344</v>
      </c>
      <c r="N287" s="5"/>
    </row>
    <row r="288" spans="1:14" x14ac:dyDescent="0.25">
      <c r="A288" s="1" t="str">
        <f>IF(OR(MONTH(B288)=10,MONTH(B288)=11,MONTH(B288)=12),YEAR(B288)&amp;"-"&amp;MONTH(B288),YEAR(B288)&amp;"-0"&amp;MONTH(B288))</f>
        <v>2024-08</v>
      </c>
      <c r="B288" s="2">
        <v>45505</v>
      </c>
      <c r="C288" s="3">
        <v>45477</v>
      </c>
      <c r="D288" s="1">
        <v>-2.99</v>
      </c>
      <c r="E288" s="1" t="s">
        <v>677</v>
      </c>
      <c r="F288" s="5"/>
      <c r="G288" s="1" t="s">
        <v>72</v>
      </c>
      <c r="H288" s="1" t="s">
        <v>236</v>
      </c>
      <c r="I288" s="1" t="str">
        <f>VLOOKUP(J288,'plano de contas'!$A$1:$B$45,2,FALSE)</f>
        <v>10.Porcarias e Outros</v>
      </c>
      <c r="J288" s="8" t="s">
        <v>765</v>
      </c>
      <c r="K288" s="1" t="s">
        <v>342</v>
      </c>
      <c r="L288" s="1" t="s">
        <v>343</v>
      </c>
      <c r="M288" s="1" t="s">
        <v>344</v>
      </c>
      <c r="N288" s="5"/>
    </row>
    <row r="289" spans="1:14" x14ac:dyDescent="0.25">
      <c r="A289" s="1" t="str">
        <f>IF(OR(MONTH(B289)=10,MONTH(B289)=11,MONTH(B289)=12),YEAR(B289)&amp;"-"&amp;MONTH(B289),YEAR(B289)&amp;"-0"&amp;MONTH(B289))</f>
        <v>2025-01</v>
      </c>
      <c r="B289" s="2">
        <v>45658</v>
      </c>
      <c r="C289" s="3">
        <v>45646</v>
      </c>
      <c r="D289" s="1">
        <v>-66.36</v>
      </c>
      <c r="E289" s="1" t="s">
        <v>663</v>
      </c>
      <c r="G289" s="1" t="s">
        <v>300</v>
      </c>
      <c r="H289" s="1" t="s">
        <v>268</v>
      </c>
      <c r="I289" s="1" t="str">
        <f>VLOOKUP(J289,'plano de contas'!$A$1:$B$45,2,FALSE)</f>
        <v>08.Compras</v>
      </c>
      <c r="J289" s="8" t="s">
        <v>778</v>
      </c>
      <c r="K289" s="1" t="s">
        <v>342</v>
      </c>
      <c r="L289" s="1" t="s">
        <v>343</v>
      </c>
      <c r="M289" s="1" t="s">
        <v>344</v>
      </c>
    </row>
    <row r="290" spans="1:14" x14ac:dyDescent="0.25">
      <c r="A290" s="1" t="str">
        <f>IF(OR(MONTH(B290)=10,MONTH(B290)=11,MONTH(B290)=12),YEAR(B290)&amp;"-"&amp;MONTH(B290),YEAR(B290)&amp;"-0"&amp;MONTH(B290))</f>
        <v>2024-04</v>
      </c>
      <c r="B290" s="2">
        <v>45383</v>
      </c>
      <c r="C290" s="3">
        <v>45378</v>
      </c>
      <c r="D290" s="1">
        <v>-29.02</v>
      </c>
      <c r="E290" s="1" t="s">
        <v>673</v>
      </c>
      <c r="F290" s="5"/>
      <c r="G290" s="1" t="s">
        <v>56</v>
      </c>
      <c r="H290" s="1" t="s">
        <v>268</v>
      </c>
      <c r="I290" s="1" t="str">
        <f>VLOOKUP(J290,'plano de contas'!$A$1:$B$45,2,FALSE)</f>
        <v>08.Compras</v>
      </c>
      <c r="J290" s="8" t="s">
        <v>778</v>
      </c>
      <c r="K290" s="1" t="s">
        <v>342</v>
      </c>
      <c r="L290" s="1" t="s">
        <v>343</v>
      </c>
      <c r="M290" s="1" t="s">
        <v>344</v>
      </c>
      <c r="N290" s="5"/>
    </row>
    <row r="291" spans="1:14" x14ac:dyDescent="0.25">
      <c r="A291" s="1" t="str">
        <f>IF(OR(MONTH(B291)=10,MONTH(B291)=11,MONTH(B291)=12),YEAR(B291)&amp;"-"&amp;MONTH(B291),YEAR(B291)&amp;"-0"&amp;MONTH(B291))</f>
        <v>2024-09</v>
      </c>
      <c r="B291" s="2">
        <v>45537</v>
      </c>
      <c r="D291" s="1">
        <v>-278.83</v>
      </c>
      <c r="G291" s="1" t="s">
        <v>385</v>
      </c>
      <c r="H291" s="1" t="s">
        <v>612</v>
      </c>
      <c r="I291" s="1" t="str">
        <f>VLOOKUP(J291,'plano de contas'!$A$1:$B$45,2,FALSE)</f>
        <v>10.Porcarias e Outros</v>
      </c>
      <c r="J291" s="8" t="s">
        <v>770</v>
      </c>
      <c r="K291" s="1" t="s">
        <v>342</v>
      </c>
      <c r="L291" s="1" t="s">
        <v>343</v>
      </c>
      <c r="M291" s="1" t="s">
        <v>344</v>
      </c>
    </row>
    <row r="292" spans="1:14" x14ac:dyDescent="0.25">
      <c r="A292" s="1" t="str">
        <f>IF(OR(MONTH(B292)=10,MONTH(B292)=11,MONTH(B292)=12),YEAR(B292)&amp;"-"&amp;MONTH(B292),YEAR(B292)&amp;"-0"&amp;MONTH(B292))</f>
        <v>2024-12</v>
      </c>
      <c r="B292" s="2">
        <v>45641</v>
      </c>
      <c r="D292" s="1">
        <v>-163.96</v>
      </c>
      <c r="G292" s="1" t="s">
        <v>372</v>
      </c>
      <c r="H292" s="1" t="s">
        <v>612</v>
      </c>
      <c r="I292" s="1" t="str">
        <f>VLOOKUP(J292,'plano de contas'!$A$1:$B$45,2,FALSE)</f>
        <v>10.Porcarias e Outros</v>
      </c>
      <c r="J292" s="8" t="s">
        <v>770</v>
      </c>
      <c r="K292" s="1" t="s">
        <v>342</v>
      </c>
      <c r="L292" s="1" t="s">
        <v>343</v>
      </c>
      <c r="M292" s="1" t="s">
        <v>344</v>
      </c>
    </row>
    <row r="293" spans="1:14" x14ac:dyDescent="0.25">
      <c r="A293" s="1" t="str">
        <f>IF(OR(MONTH(B293)=10,MONTH(B293)=11,MONTH(B293)=12),YEAR(B293)&amp;"-"&amp;MONTH(B293),YEAR(B293)&amp;"-0"&amp;MONTH(B293))</f>
        <v>2024-02</v>
      </c>
      <c r="B293" s="2">
        <v>45335</v>
      </c>
      <c r="D293" s="1">
        <v>-102.37</v>
      </c>
      <c r="G293" s="1" t="s">
        <v>565</v>
      </c>
      <c r="H293" s="1" t="s">
        <v>612</v>
      </c>
      <c r="I293" s="1" t="str">
        <f>VLOOKUP(J293,'plano de contas'!$A$1:$B$45,2,FALSE)</f>
        <v>10.Porcarias e Outros</v>
      </c>
      <c r="J293" s="8" t="s">
        <v>770</v>
      </c>
      <c r="K293" s="1" t="s">
        <v>342</v>
      </c>
      <c r="L293" s="1" t="s">
        <v>343</v>
      </c>
      <c r="M293" s="1" t="s">
        <v>344</v>
      </c>
    </row>
    <row r="294" spans="1:14" x14ac:dyDescent="0.25">
      <c r="A294" s="1" t="str">
        <f>IF(OR(MONTH(B294)=10,MONTH(B294)=11,MONTH(B294)=12),YEAR(B294)&amp;"-"&amp;MONTH(B294),YEAR(B294)&amp;"-0"&amp;MONTH(B294))</f>
        <v>2024-02</v>
      </c>
      <c r="B294" s="2">
        <v>45323</v>
      </c>
      <c r="C294" s="3">
        <v>45318</v>
      </c>
      <c r="D294" s="1">
        <v>-90.99</v>
      </c>
      <c r="E294" s="1" t="s">
        <v>671</v>
      </c>
      <c r="F294" s="5"/>
      <c r="G294" s="1" t="s">
        <v>12</v>
      </c>
      <c r="H294" s="1" t="s">
        <v>612</v>
      </c>
      <c r="I294" s="1" t="str">
        <f>VLOOKUP(J294,'plano de contas'!$A$1:$B$45,2,FALSE)</f>
        <v>10.Porcarias e Outros</v>
      </c>
      <c r="J294" s="8" t="s">
        <v>770</v>
      </c>
      <c r="K294" s="1" t="s">
        <v>342</v>
      </c>
      <c r="L294" s="1" t="s">
        <v>343</v>
      </c>
      <c r="M294" s="1" t="s">
        <v>344</v>
      </c>
      <c r="N294" s="5"/>
    </row>
    <row r="295" spans="1:14" x14ac:dyDescent="0.25">
      <c r="A295" s="1" t="str">
        <f>IF(OR(MONTH(B295)=10,MONTH(B295)=11,MONTH(B295)=12),YEAR(B295)&amp;"-"&amp;MONTH(B295),YEAR(B295)&amp;"-0"&amp;MONTH(B295))</f>
        <v>2024-02</v>
      </c>
      <c r="B295" s="2">
        <v>45331</v>
      </c>
      <c r="D295" s="1">
        <v>-81.290000000000006</v>
      </c>
      <c r="G295" s="1" t="s">
        <v>441</v>
      </c>
      <c r="H295" s="1" t="s">
        <v>612</v>
      </c>
      <c r="I295" s="1" t="str">
        <f>VLOOKUP(J295,'plano de contas'!$A$1:$B$45,2,FALSE)</f>
        <v>10.Porcarias e Outros</v>
      </c>
      <c r="J295" s="8" t="s">
        <v>770</v>
      </c>
      <c r="K295" s="1" t="s">
        <v>342</v>
      </c>
      <c r="L295" s="1" t="s">
        <v>343</v>
      </c>
      <c r="M295" s="1" t="s">
        <v>344</v>
      </c>
    </row>
    <row r="296" spans="1:14" x14ac:dyDescent="0.25">
      <c r="A296" s="1" t="str">
        <f>IF(OR(MONTH(B296)=10,MONTH(B296)=11,MONTH(B296)=12),YEAR(B296)&amp;"-"&amp;MONTH(B296),YEAR(B296)&amp;"-0"&amp;MONTH(B296))</f>
        <v>2024-11</v>
      </c>
      <c r="B296" s="2">
        <v>45608</v>
      </c>
      <c r="D296" s="1">
        <v>-74.349999999999994</v>
      </c>
      <c r="G296" s="1" t="s">
        <v>424</v>
      </c>
      <c r="H296" s="1" t="s">
        <v>612</v>
      </c>
      <c r="I296" s="1" t="str">
        <f>VLOOKUP(J296,'plano de contas'!$A$1:$B$45,2,FALSE)</f>
        <v>10.Porcarias e Outros</v>
      </c>
      <c r="J296" s="8" t="s">
        <v>770</v>
      </c>
      <c r="K296" s="1" t="s">
        <v>342</v>
      </c>
      <c r="L296" s="1" t="s">
        <v>343</v>
      </c>
      <c r="M296" s="1" t="s">
        <v>344</v>
      </c>
    </row>
    <row r="297" spans="1:14" x14ac:dyDescent="0.25">
      <c r="A297" s="1" t="str">
        <f>IF(OR(MONTH(B297)=10,MONTH(B297)=11,MONTH(B297)=12),YEAR(B297)&amp;"-"&amp;MONTH(B297),YEAR(B297)&amp;"-0"&amp;MONTH(B297))</f>
        <v>2024-07</v>
      </c>
      <c r="B297" s="2">
        <v>45491</v>
      </c>
      <c r="D297" s="1">
        <v>-73</v>
      </c>
      <c r="G297" s="1" t="s">
        <v>485</v>
      </c>
      <c r="H297" s="1" t="s">
        <v>612</v>
      </c>
      <c r="I297" s="1" t="str">
        <f>VLOOKUP(J297,'plano de contas'!$A$1:$B$45,2,FALSE)</f>
        <v>10.Porcarias e Outros</v>
      </c>
      <c r="J297" s="8" t="s">
        <v>770</v>
      </c>
      <c r="K297" s="1" t="s">
        <v>342</v>
      </c>
      <c r="L297" s="1" t="s">
        <v>343</v>
      </c>
      <c r="M297" s="1" t="s">
        <v>344</v>
      </c>
    </row>
    <row r="298" spans="1:14" x14ac:dyDescent="0.25">
      <c r="A298" s="1" t="str">
        <f>IF(OR(MONTH(B298)=10,MONTH(B298)=11,MONTH(B298)=12),YEAR(B298)&amp;"-"&amp;MONTH(B298),YEAR(B298)&amp;"-0"&amp;MONTH(B298))</f>
        <v>2024-06</v>
      </c>
      <c r="B298" s="2">
        <v>45467</v>
      </c>
      <c r="D298" s="1">
        <v>-72.62</v>
      </c>
      <c r="G298" s="1" t="s">
        <v>443</v>
      </c>
      <c r="H298" s="1" t="s">
        <v>612</v>
      </c>
      <c r="I298" s="1" t="str">
        <f>VLOOKUP(J298,'plano de contas'!$A$1:$B$45,2,FALSE)</f>
        <v>10.Porcarias e Outros</v>
      </c>
      <c r="J298" s="8" t="s">
        <v>770</v>
      </c>
      <c r="K298" s="1" t="s">
        <v>342</v>
      </c>
      <c r="L298" s="1" t="s">
        <v>343</v>
      </c>
      <c r="M298" s="1" t="s">
        <v>344</v>
      </c>
    </row>
    <row r="299" spans="1:14" x14ac:dyDescent="0.25">
      <c r="A299" s="1" t="str">
        <f>IF(OR(MONTH(B299)=10,MONTH(B299)=11,MONTH(B299)=12),YEAR(B299)&amp;"-"&amp;MONTH(B299),YEAR(B299)&amp;"-0"&amp;MONTH(B299))</f>
        <v>2024-11</v>
      </c>
      <c r="B299" s="2">
        <v>45611</v>
      </c>
      <c r="D299" s="1">
        <v>-71.8</v>
      </c>
      <c r="G299" s="1" t="s">
        <v>468</v>
      </c>
      <c r="H299" s="1" t="s">
        <v>612</v>
      </c>
      <c r="I299" s="1" t="str">
        <f>VLOOKUP(J299,'plano de contas'!$A$1:$B$45,2,FALSE)</f>
        <v>10.Porcarias e Outros</v>
      </c>
      <c r="J299" s="8" t="s">
        <v>770</v>
      </c>
      <c r="K299" s="1" t="s">
        <v>342</v>
      </c>
      <c r="L299" s="1" t="s">
        <v>343</v>
      </c>
      <c r="M299" s="1" t="s">
        <v>344</v>
      </c>
    </row>
    <row r="300" spans="1:14" x14ac:dyDescent="0.25">
      <c r="A300" s="1" t="str">
        <f>IF(OR(MONTH(B300)=10,MONTH(B300)=11,MONTH(B300)=12),YEAR(B300)&amp;"-"&amp;MONTH(B300),YEAR(B300)&amp;"-0"&amp;MONTH(B300))</f>
        <v>2025-01</v>
      </c>
      <c r="B300" s="2">
        <v>45663</v>
      </c>
      <c r="D300" s="1">
        <v>-69.98</v>
      </c>
      <c r="G300" s="1" t="s">
        <v>541</v>
      </c>
      <c r="H300" s="1" t="s">
        <v>612</v>
      </c>
      <c r="I300" s="1" t="str">
        <f>VLOOKUP(J300,'plano de contas'!$A$1:$B$45,2,FALSE)</f>
        <v>10.Porcarias e Outros</v>
      </c>
      <c r="J300" s="8" t="s">
        <v>770</v>
      </c>
      <c r="K300" s="1" t="s">
        <v>342</v>
      </c>
      <c r="L300" s="1" t="s">
        <v>343</v>
      </c>
      <c r="M300" s="1" t="s">
        <v>344</v>
      </c>
    </row>
    <row r="301" spans="1:14" x14ac:dyDescent="0.25">
      <c r="A301" s="1" t="str">
        <f>IF(OR(MONTH(B301)=10,MONTH(B301)=11,MONTH(B301)=12),YEAR(B301)&amp;"-"&amp;MONTH(B301),YEAR(B301)&amp;"-0"&amp;MONTH(B301))</f>
        <v>2024-08</v>
      </c>
      <c r="B301" s="2">
        <v>45506</v>
      </c>
      <c r="D301" s="1">
        <v>-68.67</v>
      </c>
      <c r="G301" s="1" t="s">
        <v>470</v>
      </c>
      <c r="H301" s="1" t="s">
        <v>612</v>
      </c>
      <c r="I301" s="1" t="str">
        <f>VLOOKUP(J301,'plano de contas'!$A$1:$B$45,2,FALSE)</f>
        <v>10.Porcarias e Outros</v>
      </c>
      <c r="J301" s="8" t="s">
        <v>770</v>
      </c>
      <c r="K301" s="1" t="s">
        <v>342</v>
      </c>
      <c r="L301" s="1" t="s">
        <v>343</v>
      </c>
      <c r="M301" s="1" t="s">
        <v>344</v>
      </c>
    </row>
    <row r="302" spans="1:14" x14ac:dyDescent="0.25">
      <c r="A302" s="1" t="str">
        <f>IF(OR(MONTH(B302)=10,MONTH(B302)=11,MONTH(B302)=12),YEAR(B302)&amp;"-"&amp;MONTH(B302),YEAR(B302)&amp;"-0"&amp;MONTH(B302))</f>
        <v>2024-08</v>
      </c>
      <c r="B302" s="2">
        <v>45507</v>
      </c>
      <c r="D302" s="1">
        <v>-57.5</v>
      </c>
      <c r="G302" s="1" t="s">
        <v>376</v>
      </c>
      <c r="H302" s="1" t="s">
        <v>612</v>
      </c>
      <c r="I302" s="1" t="str">
        <f>VLOOKUP(J302,'plano de contas'!$A$1:$B$45,2,FALSE)</f>
        <v>10.Porcarias e Outros</v>
      </c>
      <c r="J302" s="8" t="s">
        <v>770</v>
      </c>
      <c r="K302" s="1" t="s">
        <v>342</v>
      </c>
      <c r="L302" s="1" t="s">
        <v>343</v>
      </c>
      <c r="M302" s="1" t="s">
        <v>344</v>
      </c>
    </row>
    <row r="303" spans="1:14" x14ac:dyDescent="0.25">
      <c r="A303" s="1" t="str">
        <f>IF(OR(MONTH(B303)=10,MONTH(B303)=11,MONTH(B303)=12),YEAR(B303)&amp;"-"&amp;MONTH(B303),YEAR(B303)&amp;"-0"&amp;MONTH(B303))</f>
        <v>2024-09</v>
      </c>
      <c r="B303" s="2">
        <v>45557</v>
      </c>
      <c r="D303" s="1">
        <v>-53.7</v>
      </c>
      <c r="G303" s="1" t="s">
        <v>525</v>
      </c>
      <c r="H303" s="1" t="s">
        <v>612</v>
      </c>
      <c r="I303" s="1" t="str">
        <f>VLOOKUP(J303,'plano de contas'!$A$1:$B$45,2,FALSE)</f>
        <v>10.Porcarias e Outros</v>
      </c>
      <c r="J303" s="8" t="s">
        <v>770</v>
      </c>
      <c r="K303" s="1" t="s">
        <v>342</v>
      </c>
      <c r="L303" s="1" t="s">
        <v>343</v>
      </c>
      <c r="M303" s="1" t="s">
        <v>344</v>
      </c>
    </row>
    <row r="304" spans="1:14" x14ac:dyDescent="0.25">
      <c r="A304" s="1" t="str">
        <f>IF(OR(MONTH(B304)=10,MONTH(B304)=11,MONTH(B304)=12),YEAR(B304)&amp;"-"&amp;MONTH(B304),YEAR(B304)&amp;"-0"&amp;MONTH(B304))</f>
        <v>2024-09</v>
      </c>
      <c r="B304" s="2">
        <v>45540</v>
      </c>
      <c r="D304" s="1">
        <v>-50</v>
      </c>
      <c r="G304" s="1" t="s">
        <v>502</v>
      </c>
      <c r="H304" s="1" t="s">
        <v>612</v>
      </c>
      <c r="I304" s="1" t="str">
        <f>VLOOKUP(J304,'plano de contas'!$A$1:$B$45,2,FALSE)</f>
        <v>10.Porcarias e Outros</v>
      </c>
      <c r="J304" s="8" t="s">
        <v>770</v>
      </c>
      <c r="K304" s="1" t="s">
        <v>342</v>
      </c>
      <c r="L304" s="1" t="s">
        <v>343</v>
      </c>
      <c r="M304" s="1" t="s">
        <v>344</v>
      </c>
    </row>
    <row r="305" spans="1:13" x14ac:dyDescent="0.25">
      <c r="A305" s="1" t="str">
        <f>IF(OR(MONTH(B305)=10,MONTH(B305)=11,MONTH(B305)=12),YEAR(B305)&amp;"-"&amp;MONTH(B305),YEAR(B305)&amp;"-0"&amp;MONTH(B305))</f>
        <v>2025-01</v>
      </c>
      <c r="B305" s="2">
        <v>45663</v>
      </c>
      <c r="D305" s="1">
        <v>-45</v>
      </c>
      <c r="G305" s="1" t="s">
        <v>415</v>
      </c>
      <c r="H305" s="1" t="s">
        <v>612</v>
      </c>
      <c r="I305" s="1" t="str">
        <f>VLOOKUP(J305,'plano de contas'!$A$1:$B$45,2,FALSE)</f>
        <v>10.Porcarias e Outros</v>
      </c>
      <c r="J305" s="8" t="s">
        <v>770</v>
      </c>
      <c r="K305" s="1" t="s">
        <v>342</v>
      </c>
      <c r="L305" s="1" t="s">
        <v>343</v>
      </c>
      <c r="M305" s="1" t="s">
        <v>344</v>
      </c>
    </row>
    <row r="306" spans="1:13" x14ac:dyDescent="0.25">
      <c r="A306" s="1" t="str">
        <f>IF(OR(MONTH(B306)=10,MONTH(B306)=11,MONTH(B306)=12),YEAR(B306)&amp;"-"&amp;MONTH(B306),YEAR(B306)&amp;"-0"&amp;MONTH(B306))</f>
        <v>2024-05</v>
      </c>
      <c r="B306" s="2">
        <v>45433</v>
      </c>
      <c r="D306" s="1">
        <v>-43.43</v>
      </c>
      <c r="G306" s="1" t="s">
        <v>443</v>
      </c>
      <c r="H306" s="1" t="s">
        <v>612</v>
      </c>
      <c r="I306" s="1" t="str">
        <f>VLOOKUP(J306,'plano de contas'!$A$1:$B$45,2,FALSE)</f>
        <v>10.Porcarias e Outros</v>
      </c>
      <c r="J306" s="8" t="s">
        <v>770</v>
      </c>
      <c r="K306" s="1" t="s">
        <v>342</v>
      </c>
      <c r="L306" s="1" t="s">
        <v>343</v>
      </c>
      <c r="M306" s="1" t="s">
        <v>344</v>
      </c>
    </row>
    <row r="307" spans="1:13" x14ac:dyDescent="0.25">
      <c r="A307" s="1" t="str">
        <f>IF(OR(MONTH(B307)=10,MONTH(B307)=11,MONTH(B307)=12),YEAR(B307)&amp;"-"&amp;MONTH(B307),YEAR(B307)&amp;"-0"&amp;MONTH(B307))</f>
        <v>2024-12</v>
      </c>
      <c r="B307" s="2">
        <v>45631</v>
      </c>
      <c r="D307" s="1">
        <v>-40</v>
      </c>
      <c r="G307" s="1" t="s">
        <v>524</v>
      </c>
      <c r="H307" s="1" t="s">
        <v>612</v>
      </c>
      <c r="I307" s="1" t="str">
        <f>VLOOKUP(J307,'plano de contas'!$A$1:$B$45,2,FALSE)</f>
        <v>10.Porcarias e Outros</v>
      </c>
      <c r="J307" s="8" t="s">
        <v>770</v>
      </c>
      <c r="K307" s="1" t="s">
        <v>342</v>
      </c>
      <c r="L307" s="1" t="s">
        <v>343</v>
      </c>
      <c r="M307" s="1" t="s">
        <v>344</v>
      </c>
    </row>
    <row r="308" spans="1:13" x14ac:dyDescent="0.25">
      <c r="A308" s="1" t="str">
        <f>IF(OR(MONTH(B308)=10,MONTH(B308)=11,MONTH(B308)=12),YEAR(B308)&amp;"-"&amp;MONTH(B308),YEAR(B308)&amp;"-0"&amp;MONTH(B308))</f>
        <v>2024-10</v>
      </c>
      <c r="B308" s="2">
        <v>45572</v>
      </c>
      <c r="D308" s="1">
        <v>-38</v>
      </c>
      <c r="G308" s="1" t="s">
        <v>479</v>
      </c>
      <c r="H308" s="1" t="s">
        <v>612</v>
      </c>
      <c r="I308" s="1" t="str">
        <f>VLOOKUP(J308,'plano de contas'!$A$1:$B$45,2,FALSE)</f>
        <v>10.Porcarias e Outros</v>
      </c>
      <c r="J308" s="8" t="s">
        <v>770</v>
      </c>
      <c r="K308" s="1" t="s">
        <v>342</v>
      </c>
      <c r="L308" s="1" t="s">
        <v>343</v>
      </c>
      <c r="M308" s="1" t="s">
        <v>344</v>
      </c>
    </row>
    <row r="309" spans="1:13" x14ac:dyDescent="0.25">
      <c r="A309" s="1" t="str">
        <f>IF(OR(MONTH(B309)=10,MONTH(B309)=11,MONTH(B309)=12),YEAR(B309)&amp;"-"&amp;MONTH(B309),YEAR(B309)&amp;"-0"&amp;MONTH(B309))</f>
        <v>2024-02</v>
      </c>
      <c r="B309" s="2">
        <v>45334</v>
      </c>
      <c r="D309" s="1">
        <v>-37</v>
      </c>
      <c r="G309" s="1" t="s">
        <v>478</v>
      </c>
      <c r="H309" s="1" t="s">
        <v>612</v>
      </c>
      <c r="I309" s="1" t="str">
        <f>VLOOKUP(J309,'plano de contas'!$A$1:$B$45,2,FALSE)</f>
        <v>10.Porcarias e Outros</v>
      </c>
      <c r="J309" s="8" t="s">
        <v>770</v>
      </c>
      <c r="K309" s="1" t="s">
        <v>342</v>
      </c>
      <c r="L309" s="1" t="s">
        <v>343</v>
      </c>
      <c r="M309" s="1" t="s">
        <v>344</v>
      </c>
    </row>
    <row r="310" spans="1:13" x14ac:dyDescent="0.25">
      <c r="A310" s="1" t="str">
        <f>IF(OR(MONTH(B310)=10,MONTH(B310)=11,MONTH(B310)=12),YEAR(B310)&amp;"-"&amp;MONTH(B310),YEAR(B310)&amp;"-0"&amp;MONTH(B310))</f>
        <v>2024-02</v>
      </c>
      <c r="B310" s="2">
        <v>45334</v>
      </c>
      <c r="D310" s="1">
        <v>-35.93</v>
      </c>
      <c r="G310" s="1" t="s">
        <v>492</v>
      </c>
      <c r="H310" s="1" t="s">
        <v>612</v>
      </c>
      <c r="I310" s="1" t="str">
        <f>VLOOKUP(J310,'plano de contas'!$A$1:$B$45,2,FALSE)</f>
        <v>10.Porcarias e Outros</v>
      </c>
      <c r="J310" s="8" t="s">
        <v>770</v>
      </c>
      <c r="K310" s="1" t="s">
        <v>342</v>
      </c>
      <c r="L310" s="1" t="s">
        <v>343</v>
      </c>
      <c r="M310" s="1" t="s">
        <v>344</v>
      </c>
    </row>
    <row r="311" spans="1:13" x14ac:dyDescent="0.25">
      <c r="A311" s="1" t="str">
        <f>IF(OR(MONTH(B311)=10,MONTH(B311)=11,MONTH(B311)=12),YEAR(B311)&amp;"-"&amp;MONTH(B311),YEAR(B311)&amp;"-0"&amp;MONTH(B311))</f>
        <v>2024-05</v>
      </c>
      <c r="B311" s="2">
        <v>45415</v>
      </c>
      <c r="D311" s="1">
        <v>-35</v>
      </c>
      <c r="G311" s="1" t="s">
        <v>493</v>
      </c>
      <c r="H311" s="1" t="s">
        <v>612</v>
      </c>
      <c r="I311" s="1" t="str">
        <f>VLOOKUP(J311,'plano de contas'!$A$1:$B$45,2,FALSE)</f>
        <v>10.Porcarias e Outros</v>
      </c>
      <c r="J311" s="8" t="s">
        <v>770</v>
      </c>
      <c r="K311" s="1" t="s">
        <v>342</v>
      </c>
      <c r="L311" s="1" t="s">
        <v>343</v>
      </c>
      <c r="M311" s="1" t="s">
        <v>344</v>
      </c>
    </row>
    <row r="312" spans="1:13" x14ac:dyDescent="0.25">
      <c r="A312" s="1" t="str">
        <f>IF(OR(MONTH(B312)=10,MONTH(B312)=11,MONTH(B312)=12),YEAR(B312)&amp;"-"&amp;MONTH(B312),YEAR(B312)&amp;"-0"&amp;MONTH(B312))</f>
        <v>2024-10</v>
      </c>
      <c r="B312" s="2">
        <v>45568</v>
      </c>
      <c r="D312" s="1">
        <v>-35</v>
      </c>
      <c r="G312" s="1" t="s">
        <v>564</v>
      </c>
      <c r="H312" s="1" t="s">
        <v>612</v>
      </c>
      <c r="I312" s="1" t="str">
        <f>VLOOKUP(J312,'plano de contas'!$A$1:$B$45,2,FALSE)</f>
        <v>10.Porcarias e Outros</v>
      </c>
      <c r="J312" s="8" t="s">
        <v>770</v>
      </c>
      <c r="K312" s="1" t="s">
        <v>342</v>
      </c>
      <c r="L312" s="1" t="s">
        <v>343</v>
      </c>
      <c r="M312" s="1" t="s">
        <v>344</v>
      </c>
    </row>
    <row r="313" spans="1:13" x14ac:dyDescent="0.25">
      <c r="A313" s="1" t="str">
        <f>IF(OR(MONTH(B313)=10,MONTH(B313)=11,MONTH(B313)=12),YEAR(B313)&amp;"-"&amp;MONTH(B313),YEAR(B313)&amp;"-0"&amp;MONTH(B313))</f>
        <v>2024-12</v>
      </c>
      <c r="B313" s="2">
        <v>45647</v>
      </c>
      <c r="D313" s="1">
        <v>-34</v>
      </c>
      <c r="G313" s="1" t="s">
        <v>349</v>
      </c>
      <c r="H313" s="1" t="s">
        <v>612</v>
      </c>
      <c r="I313" s="1" t="str">
        <f>VLOOKUP(J313,'plano de contas'!$A$1:$B$45,2,FALSE)</f>
        <v>10.Porcarias e Outros</v>
      </c>
      <c r="J313" s="8" t="s">
        <v>770</v>
      </c>
      <c r="K313" s="1" t="s">
        <v>342</v>
      </c>
      <c r="L313" s="1" t="s">
        <v>343</v>
      </c>
      <c r="M313" s="1" t="s">
        <v>344</v>
      </c>
    </row>
    <row r="314" spans="1:13" x14ac:dyDescent="0.25">
      <c r="A314" s="1" t="str">
        <f>IF(OR(MONTH(B314)=10,MONTH(B314)=11,MONTH(B314)=12),YEAR(B314)&amp;"-"&amp;MONTH(B314),YEAR(B314)&amp;"-0"&amp;MONTH(B314))</f>
        <v>2024-12</v>
      </c>
      <c r="B314" s="2">
        <v>45629</v>
      </c>
      <c r="D314" s="1">
        <v>-30</v>
      </c>
      <c r="G314" s="1" t="s">
        <v>397</v>
      </c>
      <c r="H314" s="1" t="s">
        <v>612</v>
      </c>
      <c r="I314" s="1" t="str">
        <f>VLOOKUP(J314,'plano de contas'!$A$1:$B$45,2,FALSE)</f>
        <v>10.Porcarias e Outros</v>
      </c>
      <c r="J314" s="8" t="s">
        <v>770</v>
      </c>
      <c r="K314" s="1" t="s">
        <v>342</v>
      </c>
      <c r="L314" s="1" t="s">
        <v>343</v>
      </c>
      <c r="M314" s="1" t="s">
        <v>344</v>
      </c>
    </row>
    <row r="315" spans="1:13" x14ac:dyDescent="0.25">
      <c r="A315" s="1" t="str">
        <f>IF(OR(MONTH(B315)=10,MONTH(B315)=11,MONTH(B315)=12),YEAR(B315)&amp;"-"&amp;MONTH(B315),YEAR(B315)&amp;"-0"&amp;MONTH(B315))</f>
        <v>2024-02</v>
      </c>
      <c r="B315" s="2">
        <v>45332</v>
      </c>
      <c r="D315" s="1">
        <v>-30</v>
      </c>
      <c r="G315" s="1" t="s">
        <v>535</v>
      </c>
      <c r="H315" s="1" t="s">
        <v>612</v>
      </c>
      <c r="I315" s="1" t="str">
        <f>VLOOKUP(J315,'plano de contas'!$A$1:$B$45,2,FALSE)</f>
        <v>10.Porcarias e Outros</v>
      </c>
      <c r="J315" s="8" t="s">
        <v>770</v>
      </c>
      <c r="K315" s="1" t="s">
        <v>342</v>
      </c>
      <c r="L315" s="1" t="s">
        <v>343</v>
      </c>
      <c r="M315" s="1" t="s">
        <v>344</v>
      </c>
    </row>
    <row r="316" spans="1:13" x14ac:dyDescent="0.25">
      <c r="A316" s="1" t="str">
        <f>IF(OR(MONTH(B316)=10,MONTH(B316)=11,MONTH(B316)=12),YEAR(B316)&amp;"-"&amp;MONTH(B316),YEAR(B316)&amp;"-0"&amp;MONTH(B316))</f>
        <v>2024-06</v>
      </c>
      <c r="B316" s="2">
        <v>45468</v>
      </c>
      <c r="D316" s="1">
        <v>-29.9</v>
      </c>
      <c r="G316" s="1" t="s">
        <v>383</v>
      </c>
      <c r="H316" s="1" t="s">
        <v>612</v>
      </c>
      <c r="I316" s="1" t="str">
        <f>VLOOKUP(J316,'plano de contas'!$A$1:$B$45,2,FALSE)</f>
        <v>10.Porcarias e Outros</v>
      </c>
      <c r="J316" s="8" t="s">
        <v>770</v>
      </c>
      <c r="K316" s="1" t="s">
        <v>342</v>
      </c>
      <c r="L316" s="1" t="s">
        <v>343</v>
      </c>
      <c r="M316" s="1" t="s">
        <v>344</v>
      </c>
    </row>
    <row r="317" spans="1:13" x14ac:dyDescent="0.25">
      <c r="A317" s="1" t="str">
        <f>IF(OR(MONTH(B317)=10,MONTH(B317)=11,MONTH(B317)=12),YEAR(B317)&amp;"-"&amp;MONTH(B317),YEAR(B317)&amp;"-0"&amp;MONTH(B317))</f>
        <v>2024-09</v>
      </c>
      <c r="B317" s="2">
        <v>45563</v>
      </c>
      <c r="D317" s="1">
        <v>-28</v>
      </c>
      <c r="G317" s="1" t="s">
        <v>414</v>
      </c>
      <c r="H317" s="1" t="s">
        <v>612</v>
      </c>
      <c r="I317" s="1" t="str">
        <f>VLOOKUP(J317,'plano de contas'!$A$1:$B$45,2,FALSE)</f>
        <v>10.Porcarias e Outros</v>
      </c>
      <c r="J317" s="8" t="s">
        <v>770</v>
      </c>
      <c r="K317" s="1" t="s">
        <v>342</v>
      </c>
      <c r="L317" s="1" t="s">
        <v>343</v>
      </c>
      <c r="M317" s="1" t="s">
        <v>344</v>
      </c>
    </row>
    <row r="318" spans="1:13" x14ac:dyDescent="0.25">
      <c r="A318" s="1" t="str">
        <f>IF(OR(MONTH(B318)=10,MONTH(B318)=11,MONTH(B318)=12),YEAR(B318)&amp;"-"&amp;MONTH(B318),YEAR(B318)&amp;"-0"&amp;MONTH(B318))</f>
        <v>2024-06</v>
      </c>
      <c r="B318" s="2">
        <v>45463</v>
      </c>
      <c r="D318" s="1">
        <v>-27.47</v>
      </c>
      <c r="G318" s="1" t="s">
        <v>468</v>
      </c>
      <c r="H318" s="1" t="s">
        <v>612</v>
      </c>
      <c r="I318" s="1" t="str">
        <f>VLOOKUP(J318,'plano de contas'!$A$1:$B$45,2,FALSE)</f>
        <v>10.Porcarias e Outros</v>
      </c>
      <c r="J318" s="8" t="s">
        <v>770</v>
      </c>
      <c r="K318" s="1" t="s">
        <v>342</v>
      </c>
      <c r="L318" s="1" t="s">
        <v>343</v>
      </c>
      <c r="M318" s="1" t="s">
        <v>344</v>
      </c>
    </row>
    <row r="319" spans="1:13" x14ac:dyDescent="0.25">
      <c r="A319" s="1" t="str">
        <f>IF(OR(MONTH(B319)=10,MONTH(B319)=11,MONTH(B319)=12),YEAR(B319)&amp;"-"&amp;MONTH(B319),YEAR(B319)&amp;"-0"&amp;MONTH(B319))</f>
        <v>2024-03</v>
      </c>
      <c r="B319" s="2">
        <v>45368</v>
      </c>
      <c r="D319" s="1">
        <v>-25</v>
      </c>
      <c r="G319" s="1" t="s">
        <v>489</v>
      </c>
      <c r="H319" s="1" t="s">
        <v>612</v>
      </c>
      <c r="I319" s="1" t="str">
        <f>VLOOKUP(J319,'plano de contas'!$A$1:$B$45,2,FALSE)</f>
        <v>10.Porcarias e Outros</v>
      </c>
      <c r="J319" s="8" t="s">
        <v>770</v>
      </c>
      <c r="K319" s="1" t="s">
        <v>342</v>
      </c>
      <c r="L319" s="1" t="s">
        <v>343</v>
      </c>
      <c r="M319" s="1" t="s">
        <v>344</v>
      </c>
    </row>
    <row r="320" spans="1:13" x14ac:dyDescent="0.25">
      <c r="A320" s="1" t="str">
        <f>IF(OR(MONTH(B320)=10,MONTH(B320)=11,MONTH(B320)=12),YEAR(B320)&amp;"-"&amp;MONTH(B320),YEAR(B320)&amp;"-0"&amp;MONTH(B320))</f>
        <v>2024-12</v>
      </c>
      <c r="B320" s="2">
        <v>45631</v>
      </c>
      <c r="D320" s="1">
        <v>-24</v>
      </c>
      <c r="G320" s="1" t="s">
        <v>524</v>
      </c>
      <c r="H320" s="1" t="s">
        <v>612</v>
      </c>
      <c r="I320" s="1" t="str">
        <f>VLOOKUP(J320,'plano de contas'!$A$1:$B$45,2,FALSE)</f>
        <v>10.Porcarias e Outros</v>
      </c>
      <c r="J320" s="8" t="s">
        <v>770</v>
      </c>
      <c r="K320" s="1" t="s">
        <v>342</v>
      </c>
      <c r="L320" s="1" t="s">
        <v>343</v>
      </c>
      <c r="M320" s="1" t="s">
        <v>344</v>
      </c>
    </row>
    <row r="321" spans="1:13" x14ac:dyDescent="0.25">
      <c r="A321" s="1" t="str">
        <f>IF(OR(MONTH(B321)=10,MONTH(B321)=11,MONTH(B321)=12),YEAR(B321)&amp;"-"&amp;MONTH(B321),YEAR(B321)&amp;"-0"&amp;MONTH(B321))</f>
        <v>2024-12</v>
      </c>
      <c r="B321" s="2">
        <v>45633</v>
      </c>
      <c r="D321" s="1">
        <v>-21.5</v>
      </c>
      <c r="G321" s="1" t="s">
        <v>562</v>
      </c>
      <c r="H321" s="1" t="s">
        <v>612</v>
      </c>
      <c r="I321" s="1" t="str">
        <f>VLOOKUP(J321,'plano de contas'!$A$1:$B$45,2,FALSE)</f>
        <v>10.Porcarias e Outros</v>
      </c>
      <c r="J321" s="8" t="s">
        <v>770</v>
      </c>
      <c r="K321" s="1" t="s">
        <v>342</v>
      </c>
      <c r="L321" s="1" t="s">
        <v>343</v>
      </c>
      <c r="M321" s="1" t="s">
        <v>344</v>
      </c>
    </row>
    <row r="322" spans="1:13" x14ac:dyDescent="0.25">
      <c r="A322" s="1" t="str">
        <f>IF(OR(MONTH(B322)=10,MONTH(B322)=11,MONTH(B322)=12),YEAR(B322)&amp;"-"&amp;MONTH(B322),YEAR(B322)&amp;"-0"&amp;MONTH(B322))</f>
        <v>2024-12</v>
      </c>
      <c r="B322" s="2">
        <v>45643</v>
      </c>
      <c r="D322" s="1">
        <v>-20</v>
      </c>
      <c r="G322" s="1" t="s">
        <v>532</v>
      </c>
      <c r="H322" s="1" t="s">
        <v>612</v>
      </c>
      <c r="I322" s="1" t="str">
        <f>VLOOKUP(J322,'plano de contas'!$A$1:$B$45,2,FALSE)</f>
        <v>10.Porcarias e Outros</v>
      </c>
      <c r="J322" s="8" t="s">
        <v>770</v>
      </c>
      <c r="K322" s="1" t="s">
        <v>342</v>
      </c>
      <c r="L322" s="1" t="s">
        <v>343</v>
      </c>
      <c r="M322" s="1" t="s">
        <v>344</v>
      </c>
    </row>
    <row r="323" spans="1:13" x14ac:dyDescent="0.25">
      <c r="A323" s="1" t="str">
        <f>IF(OR(MONTH(B323)=10,MONTH(B323)=11,MONTH(B323)=12),YEAR(B323)&amp;"-"&amp;MONTH(B323),YEAR(B323)&amp;"-0"&amp;MONTH(B323))</f>
        <v>2024-08</v>
      </c>
      <c r="B323" s="2">
        <v>45505</v>
      </c>
      <c r="D323" s="1">
        <v>-16.260000000000002</v>
      </c>
      <c r="G323" s="1" t="s">
        <v>499</v>
      </c>
      <c r="H323" s="1" t="s">
        <v>612</v>
      </c>
      <c r="I323" s="1" t="str">
        <f>VLOOKUP(J323,'plano de contas'!$A$1:$B$45,2,FALSE)</f>
        <v>10.Porcarias e Outros</v>
      </c>
      <c r="J323" s="8" t="s">
        <v>770</v>
      </c>
      <c r="K323" s="1" t="s">
        <v>342</v>
      </c>
      <c r="L323" s="1" t="s">
        <v>343</v>
      </c>
      <c r="M323" s="1" t="s">
        <v>344</v>
      </c>
    </row>
    <row r="324" spans="1:13" x14ac:dyDescent="0.25">
      <c r="A324" s="1" t="str">
        <f>IF(OR(MONTH(B324)=10,MONTH(B324)=11,MONTH(B324)=12),YEAR(B324)&amp;"-"&amp;MONTH(B324),YEAR(B324)&amp;"-0"&amp;MONTH(B324))</f>
        <v>2024-09</v>
      </c>
      <c r="B324" s="2">
        <v>45563</v>
      </c>
      <c r="D324" s="1">
        <v>-15.9</v>
      </c>
      <c r="G324" s="1" t="s">
        <v>418</v>
      </c>
      <c r="H324" s="1" t="s">
        <v>612</v>
      </c>
      <c r="I324" s="1" t="str">
        <f>VLOOKUP(J324,'plano de contas'!$A$1:$B$45,2,FALSE)</f>
        <v>10.Porcarias e Outros</v>
      </c>
      <c r="J324" s="8" t="s">
        <v>770</v>
      </c>
      <c r="K324" s="1" t="s">
        <v>342</v>
      </c>
      <c r="L324" s="1" t="s">
        <v>343</v>
      </c>
      <c r="M324" s="1" t="s">
        <v>344</v>
      </c>
    </row>
    <row r="325" spans="1:13" x14ac:dyDescent="0.25">
      <c r="A325" s="1" t="str">
        <f>IF(OR(MONTH(B325)=10,MONTH(B325)=11,MONTH(B325)=12),YEAR(B325)&amp;"-"&amp;MONTH(B325),YEAR(B325)&amp;"-0"&amp;MONTH(B325))</f>
        <v>2024-05</v>
      </c>
      <c r="B325" s="2">
        <v>45427</v>
      </c>
      <c r="D325" s="1">
        <v>-15</v>
      </c>
      <c r="G325" s="1" t="s">
        <v>397</v>
      </c>
      <c r="H325" s="1" t="s">
        <v>612</v>
      </c>
      <c r="I325" s="1" t="str">
        <f>VLOOKUP(J325,'plano de contas'!$A$1:$B$45,2,FALSE)</f>
        <v>10.Porcarias e Outros</v>
      </c>
      <c r="J325" s="8" t="s">
        <v>770</v>
      </c>
      <c r="K325" s="1" t="s">
        <v>342</v>
      </c>
      <c r="L325" s="1" t="s">
        <v>343</v>
      </c>
      <c r="M325" s="1" t="s">
        <v>344</v>
      </c>
    </row>
    <row r="326" spans="1:13" x14ac:dyDescent="0.25">
      <c r="A326" s="1" t="str">
        <f>IF(OR(MONTH(B326)=10,MONTH(B326)=11,MONTH(B326)=12),YEAR(B326)&amp;"-"&amp;MONTH(B326),YEAR(B326)&amp;"-0"&amp;MONTH(B326))</f>
        <v>2024-03</v>
      </c>
      <c r="B326" s="2">
        <v>45379</v>
      </c>
      <c r="D326" s="1">
        <v>-14</v>
      </c>
      <c r="G326" s="1" t="s">
        <v>529</v>
      </c>
      <c r="H326" s="1" t="s">
        <v>612</v>
      </c>
      <c r="I326" s="1" t="str">
        <f>VLOOKUP(J326,'plano de contas'!$A$1:$B$45,2,FALSE)</f>
        <v>10.Porcarias e Outros</v>
      </c>
      <c r="J326" s="8" t="s">
        <v>770</v>
      </c>
      <c r="K326" s="1" t="s">
        <v>342</v>
      </c>
      <c r="L326" s="1" t="s">
        <v>343</v>
      </c>
      <c r="M326" s="1" t="s">
        <v>344</v>
      </c>
    </row>
    <row r="327" spans="1:13" x14ac:dyDescent="0.25">
      <c r="A327" s="1" t="str">
        <f>IF(OR(MONTH(B327)=10,MONTH(B327)=11,MONTH(B327)=12),YEAR(B327)&amp;"-"&amp;MONTH(B327),YEAR(B327)&amp;"-0"&amp;MONTH(B327))</f>
        <v>2024-08</v>
      </c>
      <c r="B327" s="2">
        <v>45509</v>
      </c>
      <c r="D327" s="1">
        <v>-13.5</v>
      </c>
      <c r="G327" s="1" t="s">
        <v>369</v>
      </c>
      <c r="H327" s="1" t="s">
        <v>612</v>
      </c>
      <c r="I327" s="1" t="str">
        <f>VLOOKUP(J327,'plano de contas'!$A$1:$B$45,2,FALSE)</f>
        <v>10.Porcarias e Outros</v>
      </c>
      <c r="J327" s="8" t="s">
        <v>770</v>
      </c>
      <c r="K327" s="1" t="s">
        <v>342</v>
      </c>
      <c r="L327" s="1" t="s">
        <v>343</v>
      </c>
      <c r="M327" s="1" t="s">
        <v>344</v>
      </c>
    </row>
    <row r="328" spans="1:13" x14ac:dyDescent="0.25">
      <c r="A328" s="1" t="str">
        <f>IF(OR(MONTH(B328)=10,MONTH(B328)=11,MONTH(B328)=12),YEAR(B328)&amp;"-"&amp;MONTH(B328),YEAR(B328)&amp;"-0"&amp;MONTH(B328))</f>
        <v>2024-04</v>
      </c>
      <c r="B328" s="2">
        <v>45394</v>
      </c>
      <c r="D328" s="1">
        <v>-13</v>
      </c>
      <c r="G328" s="1" t="s">
        <v>397</v>
      </c>
      <c r="H328" s="1" t="s">
        <v>612</v>
      </c>
      <c r="I328" s="1" t="str">
        <f>VLOOKUP(J328,'plano de contas'!$A$1:$B$45,2,FALSE)</f>
        <v>10.Porcarias e Outros</v>
      </c>
      <c r="J328" s="8" t="s">
        <v>770</v>
      </c>
      <c r="K328" s="1" t="s">
        <v>342</v>
      </c>
      <c r="L328" s="1" t="s">
        <v>343</v>
      </c>
      <c r="M328" s="1" t="s">
        <v>344</v>
      </c>
    </row>
    <row r="329" spans="1:13" x14ac:dyDescent="0.25">
      <c r="A329" s="1" t="str">
        <f>IF(OR(MONTH(B329)=10,MONTH(B329)=11,MONTH(B329)=12),YEAR(B329)&amp;"-"&amp;MONTH(B329),YEAR(B329)&amp;"-0"&amp;MONTH(B329))</f>
        <v>2024-06</v>
      </c>
      <c r="B329" s="2">
        <v>45450</v>
      </c>
      <c r="D329" s="1">
        <v>-12</v>
      </c>
      <c r="G329" s="1" t="s">
        <v>488</v>
      </c>
      <c r="H329" s="1" t="s">
        <v>612</v>
      </c>
      <c r="I329" s="1" t="str">
        <f>VLOOKUP(J329,'plano de contas'!$A$1:$B$45,2,FALSE)</f>
        <v>10.Porcarias e Outros</v>
      </c>
      <c r="J329" s="8" t="s">
        <v>770</v>
      </c>
      <c r="K329" s="1" t="s">
        <v>342</v>
      </c>
      <c r="L329" s="1" t="s">
        <v>343</v>
      </c>
      <c r="M329" s="1" t="s">
        <v>344</v>
      </c>
    </row>
    <row r="330" spans="1:13" x14ac:dyDescent="0.25">
      <c r="A330" s="1" t="str">
        <f>IF(OR(MONTH(B330)=10,MONTH(B330)=11,MONTH(B330)=12),YEAR(B330)&amp;"-"&amp;MONTH(B330),YEAR(B330)&amp;"-0"&amp;MONTH(B330))</f>
        <v>2024-08</v>
      </c>
      <c r="B330" s="2">
        <v>45519</v>
      </c>
      <c r="D330" s="1">
        <v>-11.99</v>
      </c>
      <c r="G330" s="1" t="s">
        <v>471</v>
      </c>
      <c r="H330" s="1" t="s">
        <v>612</v>
      </c>
      <c r="I330" s="1" t="str">
        <f>VLOOKUP(J330,'plano de contas'!$A$1:$B$45,2,FALSE)</f>
        <v>10.Porcarias e Outros</v>
      </c>
      <c r="J330" s="8" t="s">
        <v>770</v>
      </c>
      <c r="K330" s="1" t="s">
        <v>342</v>
      </c>
      <c r="L330" s="1" t="s">
        <v>343</v>
      </c>
      <c r="M330" s="1" t="s">
        <v>344</v>
      </c>
    </row>
    <row r="331" spans="1:13" x14ac:dyDescent="0.25">
      <c r="A331" s="1" t="str">
        <f>IF(OR(MONTH(B331)=10,MONTH(B331)=11,MONTH(B331)=12),YEAR(B331)&amp;"-"&amp;MONTH(B331),YEAR(B331)&amp;"-0"&amp;MONTH(B331))</f>
        <v>2024-12</v>
      </c>
      <c r="B331" s="2">
        <v>45637</v>
      </c>
      <c r="D331" s="1">
        <v>-11</v>
      </c>
      <c r="G331" s="1" t="s">
        <v>532</v>
      </c>
      <c r="H331" s="1" t="s">
        <v>612</v>
      </c>
      <c r="I331" s="1" t="str">
        <f>VLOOKUP(J331,'plano de contas'!$A$1:$B$45,2,FALSE)</f>
        <v>10.Porcarias e Outros</v>
      </c>
      <c r="J331" s="8" t="s">
        <v>770</v>
      </c>
      <c r="K331" s="1" t="s">
        <v>342</v>
      </c>
      <c r="L331" s="1" t="s">
        <v>343</v>
      </c>
      <c r="M331" s="1" t="s">
        <v>344</v>
      </c>
    </row>
    <row r="332" spans="1:13" x14ac:dyDescent="0.25">
      <c r="A332" s="1" t="str">
        <f>IF(OR(MONTH(B332)=10,MONTH(B332)=11,MONTH(B332)=12),YEAR(B332)&amp;"-"&amp;MONTH(B332),YEAR(B332)&amp;"-0"&amp;MONTH(B332))</f>
        <v>2024-08</v>
      </c>
      <c r="B332" s="2">
        <v>45517</v>
      </c>
      <c r="D332" s="1">
        <v>-10.5</v>
      </c>
      <c r="G332" s="1" t="s">
        <v>469</v>
      </c>
      <c r="H332" s="1" t="s">
        <v>612</v>
      </c>
      <c r="I332" s="1" t="str">
        <f>VLOOKUP(J332,'plano de contas'!$A$1:$B$45,2,FALSE)</f>
        <v>10.Porcarias e Outros</v>
      </c>
      <c r="J332" s="8" t="s">
        <v>770</v>
      </c>
      <c r="K332" s="1" t="s">
        <v>342</v>
      </c>
      <c r="L332" s="1" t="s">
        <v>343</v>
      </c>
      <c r="M332" s="1" t="s">
        <v>344</v>
      </c>
    </row>
    <row r="333" spans="1:13" x14ac:dyDescent="0.25">
      <c r="A333" s="1" t="str">
        <f>IF(OR(MONTH(B333)=10,MONTH(B333)=11,MONTH(B333)=12),YEAR(B333)&amp;"-"&amp;MONTH(B333),YEAR(B333)&amp;"-0"&amp;MONTH(B333))</f>
        <v>2024-08</v>
      </c>
      <c r="B333" s="2">
        <v>45513</v>
      </c>
      <c r="D333" s="1">
        <v>-10.5</v>
      </c>
      <c r="G333" s="1" t="s">
        <v>558</v>
      </c>
      <c r="H333" s="1" t="s">
        <v>612</v>
      </c>
      <c r="I333" s="1" t="str">
        <f>VLOOKUP(J333,'plano de contas'!$A$1:$B$45,2,FALSE)</f>
        <v>10.Porcarias e Outros</v>
      </c>
      <c r="J333" s="8" t="s">
        <v>770</v>
      </c>
      <c r="K333" s="1" t="s">
        <v>342</v>
      </c>
      <c r="L333" s="1" t="s">
        <v>343</v>
      </c>
      <c r="M333" s="1" t="s">
        <v>344</v>
      </c>
    </row>
    <row r="334" spans="1:13" x14ac:dyDescent="0.25">
      <c r="A334" s="1" t="str">
        <f>IF(OR(MONTH(B334)=10,MONTH(B334)=11,MONTH(B334)=12),YEAR(B334)&amp;"-"&amp;MONTH(B334),YEAR(B334)&amp;"-0"&amp;MONTH(B334))</f>
        <v>2024-06</v>
      </c>
      <c r="B334" s="2">
        <v>45450</v>
      </c>
      <c r="D334" s="1">
        <v>-10</v>
      </c>
      <c r="G334" s="1" t="s">
        <v>488</v>
      </c>
      <c r="H334" s="1" t="s">
        <v>612</v>
      </c>
      <c r="I334" s="1" t="str">
        <f>VLOOKUP(J334,'plano de contas'!$A$1:$B$45,2,FALSE)</f>
        <v>10.Porcarias e Outros</v>
      </c>
      <c r="J334" s="8" t="s">
        <v>770</v>
      </c>
      <c r="K334" s="1" t="s">
        <v>342</v>
      </c>
      <c r="L334" s="1" t="s">
        <v>343</v>
      </c>
      <c r="M334" s="1" t="s">
        <v>344</v>
      </c>
    </row>
    <row r="335" spans="1:13" x14ac:dyDescent="0.25">
      <c r="A335" s="1" t="str">
        <f>IF(OR(MONTH(B335)=10,MONTH(B335)=11,MONTH(B335)=12),YEAR(B335)&amp;"-"&amp;MONTH(B335),YEAR(B335)&amp;"-0"&amp;MONTH(B335))</f>
        <v>2024-11</v>
      </c>
      <c r="B335" s="2">
        <v>45615</v>
      </c>
      <c r="D335" s="1">
        <v>-9.41</v>
      </c>
      <c r="G335" s="1" t="s">
        <v>403</v>
      </c>
      <c r="H335" s="1" t="s">
        <v>612</v>
      </c>
      <c r="I335" s="1" t="str">
        <f>VLOOKUP(J335,'plano de contas'!$A$1:$B$45,2,FALSE)</f>
        <v>10.Porcarias e Outros</v>
      </c>
      <c r="J335" s="8" t="s">
        <v>770</v>
      </c>
      <c r="K335" s="1" t="s">
        <v>342</v>
      </c>
      <c r="L335" s="1" t="s">
        <v>343</v>
      </c>
      <c r="M335" s="1" t="s">
        <v>344</v>
      </c>
    </row>
    <row r="336" spans="1:13" x14ac:dyDescent="0.25">
      <c r="A336" s="1" t="str">
        <f>IF(OR(MONTH(B336)=10,MONTH(B336)=11,MONTH(B336)=12),YEAR(B336)&amp;"-"&amp;MONTH(B336),YEAR(B336)&amp;"-0"&amp;MONTH(B336))</f>
        <v>2024-12</v>
      </c>
      <c r="B336" s="2">
        <v>45642</v>
      </c>
      <c r="D336" s="1">
        <v>-8.6</v>
      </c>
      <c r="G336" s="1" t="s">
        <v>371</v>
      </c>
      <c r="H336" s="1" t="s">
        <v>612</v>
      </c>
      <c r="I336" s="1" t="str">
        <f>VLOOKUP(J336,'plano de contas'!$A$1:$B$45,2,FALSE)</f>
        <v>10.Porcarias e Outros</v>
      </c>
      <c r="J336" s="8" t="s">
        <v>770</v>
      </c>
      <c r="K336" s="1" t="s">
        <v>342</v>
      </c>
      <c r="L336" s="1" t="s">
        <v>343</v>
      </c>
      <c r="M336" s="1" t="s">
        <v>344</v>
      </c>
    </row>
    <row r="337" spans="1:13" x14ac:dyDescent="0.25">
      <c r="A337" s="1" t="str">
        <f>IF(OR(MONTH(B337)=10,MONTH(B337)=11,MONTH(B337)=12),YEAR(B337)&amp;"-"&amp;MONTH(B337),YEAR(B337)&amp;"-0"&amp;MONTH(B337))</f>
        <v>2024-10</v>
      </c>
      <c r="B337" s="2">
        <v>45583</v>
      </c>
      <c r="D337" s="1">
        <v>-8.19</v>
      </c>
      <c r="G337" s="1" t="s">
        <v>403</v>
      </c>
      <c r="H337" s="1" t="s">
        <v>612</v>
      </c>
      <c r="I337" s="1" t="str">
        <f>VLOOKUP(J337,'plano de contas'!$A$1:$B$45,2,FALSE)</f>
        <v>10.Porcarias e Outros</v>
      </c>
      <c r="J337" s="8" t="s">
        <v>770</v>
      </c>
      <c r="K337" s="1" t="s">
        <v>342</v>
      </c>
      <c r="L337" s="1" t="s">
        <v>343</v>
      </c>
      <c r="M337" s="1" t="s">
        <v>344</v>
      </c>
    </row>
    <row r="338" spans="1:13" x14ac:dyDescent="0.25">
      <c r="A338" s="1" t="str">
        <f>IF(OR(MONTH(B338)=10,MONTH(B338)=11,MONTH(B338)=12),YEAR(B338)&amp;"-"&amp;MONTH(B338),YEAR(B338)&amp;"-0"&amp;MONTH(B338))</f>
        <v>2024-12</v>
      </c>
      <c r="B338" s="2">
        <v>45649</v>
      </c>
      <c r="D338" s="1">
        <v>-8</v>
      </c>
      <c r="G338" s="1" t="s">
        <v>358</v>
      </c>
      <c r="H338" s="1" t="s">
        <v>612</v>
      </c>
      <c r="I338" s="1" t="str">
        <f>VLOOKUP(J338,'plano de contas'!$A$1:$B$45,2,FALSE)</f>
        <v>10.Porcarias e Outros</v>
      </c>
      <c r="J338" s="8" t="s">
        <v>770</v>
      </c>
      <c r="K338" s="1" t="s">
        <v>342</v>
      </c>
      <c r="L338" s="1" t="s">
        <v>343</v>
      </c>
      <c r="M338" s="1" t="s">
        <v>344</v>
      </c>
    </row>
    <row r="339" spans="1:13" x14ac:dyDescent="0.25">
      <c r="A339" s="1" t="str">
        <f>IF(OR(MONTH(B339)=10,MONTH(B339)=11,MONTH(B339)=12),YEAR(B339)&amp;"-"&amp;MONTH(B339),YEAR(B339)&amp;"-0"&amp;MONTH(B339))</f>
        <v>2024-03</v>
      </c>
      <c r="B339" s="2">
        <v>45364</v>
      </c>
      <c r="D339" s="1">
        <v>-8</v>
      </c>
      <c r="G339" s="1" t="s">
        <v>501</v>
      </c>
      <c r="H339" s="1" t="s">
        <v>612</v>
      </c>
      <c r="I339" s="1" t="str">
        <f>VLOOKUP(J339,'plano de contas'!$A$1:$B$45,2,FALSE)</f>
        <v>10.Porcarias e Outros</v>
      </c>
      <c r="J339" s="8" t="s">
        <v>770</v>
      </c>
      <c r="K339" s="1" t="s">
        <v>342</v>
      </c>
      <c r="L339" s="1" t="s">
        <v>343</v>
      </c>
      <c r="M339" s="1" t="s">
        <v>344</v>
      </c>
    </row>
    <row r="340" spans="1:13" x14ac:dyDescent="0.25">
      <c r="A340" s="1" t="str">
        <f>IF(OR(MONTH(B340)=10,MONTH(B340)=11,MONTH(B340)=12),YEAR(B340)&amp;"-"&amp;MONTH(B340),YEAR(B340)&amp;"-0"&amp;MONTH(B340))</f>
        <v>2024-11</v>
      </c>
      <c r="B340" s="2">
        <v>45612</v>
      </c>
      <c r="D340" s="1">
        <v>-7.99</v>
      </c>
      <c r="G340" s="1" t="s">
        <v>348</v>
      </c>
      <c r="H340" s="1" t="s">
        <v>612</v>
      </c>
      <c r="I340" s="1" t="str">
        <f>VLOOKUP(J340,'plano de contas'!$A$1:$B$45,2,FALSE)</f>
        <v>10.Porcarias e Outros</v>
      </c>
      <c r="J340" s="8" t="s">
        <v>770</v>
      </c>
      <c r="K340" s="1" t="s">
        <v>342</v>
      </c>
      <c r="L340" s="1" t="s">
        <v>343</v>
      </c>
      <c r="M340" s="1" t="s">
        <v>344</v>
      </c>
    </row>
    <row r="341" spans="1:13" x14ac:dyDescent="0.25">
      <c r="A341" s="1" t="str">
        <f>IF(OR(MONTH(B341)=10,MONTH(B341)=11,MONTH(B341)=12),YEAR(B341)&amp;"-"&amp;MONTH(B341),YEAR(B341)&amp;"-0"&amp;MONTH(B341))</f>
        <v>2024-07</v>
      </c>
      <c r="B341" s="2">
        <v>45499</v>
      </c>
      <c r="D341" s="1">
        <v>-7.4</v>
      </c>
      <c r="G341" s="1" t="s">
        <v>357</v>
      </c>
      <c r="H341" s="1" t="s">
        <v>612</v>
      </c>
      <c r="I341" s="1" t="str">
        <f>VLOOKUP(J341,'plano de contas'!$A$1:$B$45,2,FALSE)</f>
        <v>10.Porcarias e Outros</v>
      </c>
      <c r="J341" s="8" t="s">
        <v>770</v>
      </c>
      <c r="K341" s="1" t="s">
        <v>342</v>
      </c>
      <c r="L341" s="1" t="s">
        <v>343</v>
      </c>
      <c r="M341" s="1" t="s">
        <v>344</v>
      </c>
    </row>
    <row r="342" spans="1:13" x14ac:dyDescent="0.25">
      <c r="A342" s="1" t="str">
        <f>IF(OR(MONTH(B342)=10,MONTH(B342)=11,MONTH(B342)=12),YEAR(B342)&amp;"-"&amp;MONTH(B342),YEAR(B342)&amp;"-0"&amp;MONTH(B342))</f>
        <v>2024-12</v>
      </c>
      <c r="B342" s="2">
        <v>45628</v>
      </c>
      <c r="D342" s="1">
        <v>-6</v>
      </c>
      <c r="G342" s="1" t="s">
        <v>474</v>
      </c>
      <c r="H342" s="1" t="s">
        <v>612</v>
      </c>
      <c r="I342" s="1" t="str">
        <f>VLOOKUP(J342,'plano de contas'!$A$1:$B$45,2,FALSE)</f>
        <v>10.Porcarias e Outros</v>
      </c>
      <c r="J342" s="8" t="s">
        <v>770</v>
      </c>
      <c r="K342" s="1" t="s">
        <v>342</v>
      </c>
      <c r="L342" s="1" t="s">
        <v>343</v>
      </c>
      <c r="M342" s="1" t="s">
        <v>344</v>
      </c>
    </row>
    <row r="343" spans="1:13" x14ac:dyDescent="0.25">
      <c r="A343" s="1" t="str">
        <f>IF(OR(MONTH(B343)=10,MONTH(B343)=11,MONTH(B343)=12),YEAR(B343)&amp;"-"&amp;MONTH(B343),YEAR(B343)&amp;"-0"&amp;MONTH(B343))</f>
        <v>2024-11</v>
      </c>
      <c r="B343" s="2">
        <v>45602</v>
      </c>
      <c r="D343" s="1">
        <v>-3.5</v>
      </c>
      <c r="G343" s="1" t="s">
        <v>399</v>
      </c>
      <c r="H343" s="1" t="s">
        <v>612</v>
      </c>
      <c r="I343" s="1" t="str">
        <f>VLOOKUP(J343,'plano de contas'!$A$1:$B$45,2,FALSE)</f>
        <v>10.Porcarias e Outros</v>
      </c>
      <c r="J343" s="8" t="s">
        <v>770</v>
      </c>
      <c r="K343" s="1" t="s">
        <v>342</v>
      </c>
      <c r="L343" s="1" t="s">
        <v>343</v>
      </c>
      <c r="M343" s="1" t="s">
        <v>344</v>
      </c>
    </row>
    <row r="344" spans="1:13" x14ac:dyDescent="0.25">
      <c r="A344" s="1" t="str">
        <f>IF(OR(MONTH(B344)=10,MONTH(B344)=11,MONTH(B344)=12),YEAR(B344)&amp;"-"&amp;MONTH(B344),YEAR(B344)&amp;"-0"&amp;MONTH(B344))</f>
        <v>2024-05</v>
      </c>
      <c r="B344" s="2">
        <v>45417</v>
      </c>
      <c r="D344" s="1">
        <v>-2.85</v>
      </c>
      <c r="G344" s="1" t="s">
        <v>419</v>
      </c>
      <c r="H344" s="1" t="s">
        <v>612</v>
      </c>
      <c r="I344" s="1" t="str">
        <f>VLOOKUP(J344,'plano de contas'!$A$1:$B$45,2,FALSE)</f>
        <v>10.Porcarias e Outros</v>
      </c>
      <c r="J344" s="8" t="s">
        <v>770</v>
      </c>
      <c r="K344" s="1" t="s">
        <v>342</v>
      </c>
      <c r="L344" s="1" t="s">
        <v>343</v>
      </c>
      <c r="M344" s="1" t="s">
        <v>344</v>
      </c>
    </row>
    <row r="345" spans="1:13" x14ac:dyDescent="0.25">
      <c r="A345" s="1" t="str">
        <f>IF(OR(MONTH(B345)=10,MONTH(B345)=11,MONTH(B345)=12),YEAR(B345)&amp;"-"&amp;MONTH(B345),YEAR(B345)&amp;"-0"&amp;MONTH(B345))</f>
        <v>2024-04</v>
      </c>
      <c r="B345" s="2">
        <v>45384</v>
      </c>
      <c r="D345" s="1">
        <v>-2.5</v>
      </c>
      <c r="G345" s="1" t="s">
        <v>512</v>
      </c>
      <c r="H345" s="1" t="s">
        <v>612</v>
      </c>
      <c r="I345" s="1" t="str">
        <f>VLOOKUP(J345,'plano de contas'!$A$1:$B$45,2,FALSE)</f>
        <v>10.Porcarias e Outros</v>
      </c>
      <c r="J345" s="8" t="s">
        <v>770</v>
      </c>
      <c r="K345" s="1" t="s">
        <v>342</v>
      </c>
      <c r="L345" s="1" t="s">
        <v>343</v>
      </c>
      <c r="M345" s="1" t="s">
        <v>344</v>
      </c>
    </row>
    <row r="346" spans="1:13" x14ac:dyDescent="0.25">
      <c r="A346" s="1" t="str">
        <f>IF(OR(MONTH(B346)=10,MONTH(B346)=11,MONTH(B346)=12),YEAR(B346)&amp;"-"&amp;MONTH(B346),YEAR(B346)&amp;"-0"&amp;MONTH(B346))</f>
        <v>2024-11</v>
      </c>
      <c r="B346" s="2">
        <v>45606</v>
      </c>
      <c r="D346" s="1">
        <v>-1</v>
      </c>
      <c r="G346" s="1" t="s">
        <v>402</v>
      </c>
      <c r="H346" s="1" t="s">
        <v>612</v>
      </c>
      <c r="I346" s="1" t="str">
        <f>VLOOKUP(J346,'plano de contas'!$A$1:$B$45,2,FALSE)</f>
        <v>10.Porcarias e Outros</v>
      </c>
      <c r="J346" s="8" t="s">
        <v>770</v>
      </c>
      <c r="K346" s="1" t="s">
        <v>342</v>
      </c>
      <c r="L346" s="1" t="s">
        <v>343</v>
      </c>
      <c r="M346" s="1" t="s">
        <v>344</v>
      </c>
    </row>
    <row r="347" spans="1:13" x14ac:dyDescent="0.25">
      <c r="A347" s="1" t="str">
        <f>IF(OR(MONTH(B347)=10,MONTH(B347)=11,MONTH(B347)=12),YEAR(B347)&amp;"-"&amp;MONTH(B347),YEAR(B347)&amp;"-0"&amp;MONTH(B347))</f>
        <v>2024-01</v>
      </c>
      <c r="B347" s="2">
        <v>45297</v>
      </c>
      <c r="D347" s="1">
        <v>250</v>
      </c>
      <c r="G347" s="1" t="s">
        <v>561</v>
      </c>
      <c r="H347" s="1" t="s">
        <v>612</v>
      </c>
      <c r="I347" s="1" t="str">
        <f>VLOOKUP(J347,'plano de contas'!$A$1:$B$45,2,FALSE)</f>
        <v>10.Porcarias e Outros</v>
      </c>
      <c r="J347" s="8" t="s">
        <v>770</v>
      </c>
      <c r="K347" s="1" t="s">
        <v>342</v>
      </c>
      <c r="L347" s="1" t="s">
        <v>343</v>
      </c>
      <c r="M347" s="1" t="s">
        <v>344</v>
      </c>
    </row>
    <row r="348" spans="1:13" x14ac:dyDescent="0.25">
      <c r="A348" s="1" t="str">
        <f>IF(OR(MONTH(B348)=10,MONTH(B348)=11,MONTH(B348)=12),YEAR(B348)&amp;"-"&amp;MONTH(B348),YEAR(B348)&amp;"-0"&amp;MONTH(B348))</f>
        <v>2025-02</v>
      </c>
      <c r="B348" s="2">
        <v>45716</v>
      </c>
      <c r="D348" s="1">
        <v>-600</v>
      </c>
      <c r="G348" s="1" t="s">
        <v>618</v>
      </c>
      <c r="H348" s="1" t="s">
        <v>618</v>
      </c>
      <c r="I348" s="1" t="str">
        <f>VLOOKUP(J348,'plano de contas'!$A$1:$B$45,2,FALSE)</f>
        <v>07.Lazer</v>
      </c>
      <c r="J348" s="8" t="s">
        <v>749</v>
      </c>
      <c r="K348" s="1" t="s">
        <v>343</v>
      </c>
      <c r="L348" s="1" t="s">
        <v>343</v>
      </c>
      <c r="M348" s="1" t="s">
        <v>344</v>
      </c>
    </row>
    <row r="349" spans="1:13" x14ac:dyDescent="0.25">
      <c r="A349" s="1" t="str">
        <f>IF(OR(MONTH(B349)=10,MONTH(B349)=11,MONTH(B349)=12),YEAR(B349)&amp;"-"&amp;MONTH(B349),YEAR(B349)&amp;"-0"&amp;MONTH(B349))</f>
        <v>2024-06</v>
      </c>
      <c r="B349" s="2">
        <v>45456</v>
      </c>
      <c r="D349" s="1">
        <v>-27.7</v>
      </c>
      <c r="G349" s="1" t="s">
        <v>379</v>
      </c>
      <c r="H349" s="1" t="s">
        <v>380</v>
      </c>
      <c r="I349" s="1" t="str">
        <f>VLOOKUP(J349,'plano de contas'!$A$1:$B$45,2,FALSE)</f>
        <v xml:space="preserve">02.Alimentação </v>
      </c>
      <c r="J349" s="8" t="s">
        <v>732</v>
      </c>
      <c r="K349" s="1" t="s">
        <v>342</v>
      </c>
      <c r="L349" s="1" t="s">
        <v>343</v>
      </c>
      <c r="M349" s="1" t="s">
        <v>344</v>
      </c>
    </row>
    <row r="350" spans="1:13" x14ac:dyDescent="0.25">
      <c r="A350" s="1" t="str">
        <f>IF(OR(MONTH(B350)=10,MONTH(B350)=11,MONTH(B350)=12),YEAR(B350)&amp;"-"&amp;MONTH(B350),YEAR(B350)&amp;"-0"&amp;MONTH(B350))</f>
        <v>2024-09</v>
      </c>
      <c r="B350" s="2">
        <v>45553</v>
      </c>
      <c r="D350" s="1">
        <v>-11</v>
      </c>
      <c r="G350" s="1" t="s">
        <v>381</v>
      </c>
      <c r="H350" s="1" t="s">
        <v>380</v>
      </c>
      <c r="I350" s="1" t="str">
        <f>VLOOKUP(J350,'plano de contas'!$A$1:$B$45,2,FALSE)</f>
        <v xml:space="preserve">02.Alimentação </v>
      </c>
      <c r="J350" s="8" t="s">
        <v>732</v>
      </c>
      <c r="K350" s="1" t="s">
        <v>342</v>
      </c>
      <c r="L350" s="1" t="s">
        <v>343</v>
      </c>
      <c r="M350" s="1" t="s">
        <v>344</v>
      </c>
    </row>
    <row r="351" spans="1:13" x14ac:dyDescent="0.25">
      <c r="A351" s="1" t="str">
        <f>IF(OR(MONTH(B351)=10,MONTH(B351)=11,MONTH(B351)=12),YEAR(B351)&amp;"-"&amp;MONTH(B351),YEAR(B351)&amp;"-0"&amp;MONTH(B351))</f>
        <v>2025-03</v>
      </c>
      <c r="B351" s="2">
        <v>45717</v>
      </c>
      <c r="C351" s="2">
        <v>45706</v>
      </c>
      <c r="D351" s="1">
        <v>-9.5</v>
      </c>
      <c r="E351" s="1" t="s">
        <v>662</v>
      </c>
      <c r="G351" s="1" t="s">
        <v>688</v>
      </c>
      <c r="H351" s="1" t="s">
        <v>380</v>
      </c>
      <c r="I351" s="1" t="str">
        <f>VLOOKUP(J351,'plano de contas'!$A$1:$B$45,2,FALSE)</f>
        <v xml:space="preserve">02.Alimentação </v>
      </c>
      <c r="J351" s="8" t="s">
        <v>732</v>
      </c>
      <c r="K351" s="1" t="s">
        <v>342</v>
      </c>
      <c r="L351" s="1" t="s">
        <v>343</v>
      </c>
      <c r="M351" s="1" t="s">
        <v>344</v>
      </c>
    </row>
    <row r="352" spans="1:13" x14ac:dyDescent="0.25">
      <c r="A352" s="1" t="str">
        <f>IF(OR(MONTH(B352)=10,MONTH(B352)=11,MONTH(B352)=12),YEAR(B352)&amp;"-"&amp;MONTH(B352),YEAR(B352)&amp;"-0"&amp;MONTH(B352))</f>
        <v>2024-10</v>
      </c>
      <c r="B352" s="2">
        <v>45574</v>
      </c>
      <c r="D352" s="1">
        <v>-9</v>
      </c>
      <c r="G352" s="1" t="s">
        <v>381</v>
      </c>
      <c r="H352" s="1" t="s">
        <v>380</v>
      </c>
      <c r="I352" s="1" t="str">
        <f>VLOOKUP(J352,'plano de contas'!$A$1:$B$45,2,FALSE)</f>
        <v xml:space="preserve">02.Alimentação </v>
      </c>
      <c r="J352" s="8" t="s">
        <v>732</v>
      </c>
      <c r="K352" s="1" t="s">
        <v>342</v>
      </c>
      <c r="L352" s="1" t="s">
        <v>343</v>
      </c>
      <c r="M352" s="1" t="s">
        <v>344</v>
      </c>
    </row>
    <row r="353" spans="1:14" x14ac:dyDescent="0.25">
      <c r="A353" s="1" t="str">
        <f>IF(OR(MONTH(B353)=10,MONTH(B353)=11,MONTH(B353)=12),YEAR(B353)&amp;"-"&amp;MONTH(B353),YEAR(B353)&amp;"-0"&amp;MONTH(B353))</f>
        <v>2024-10</v>
      </c>
      <c r="B353" s="2">
        <v>45583</v>
      </c>
      <c r="D353" s="1">
        <v>-9</v>
      </c>
      <c r="G353" s="1" t="s">
        <v>381</v>
      </c>
      <c r="H353" s="1" t="s">
        <v>380</v>
      </c>
      <c r="I353" s="1" t="str">
        <f>VLOOKUP(J353,'plano de contas'!$A$1:$B$45,2,FALSE)</f>
        <v xml:space="preserve">02.Alimentação </v>
      </c>
      <c r="J353" s="8" t="s">
        <v>732</v>
      </c>
      <c r="K353" s="1" t="s">
        <v>342</v>
      </c>
      <c r="L353" s="1" t="s">
        <v>343</v>
      </c>
      <c r="M353" s="1" t="s">
        <v>344</v>
      </c>
    </row>
    <row r="354" spans="1:14" x14ac:dyDescent="0.25">
      <c r="A354" s="1" t="str">
        <f>IF(OR(MONTH(B354)=10,MONTH(B354)=11,MONTH(B354)=12),YEAR(B354)&amp;"-"&amp;MONTH(B354),YEAR(B354)&amp;"-0"&amp;MONTH(B354))</f>
        <v>2024-12</v>
      </c>
      <c r="B354" s="2">
        <v>45628</v>
      </c>
      <c r="D354" s="1">
        <v>-9</v>
      </c>
      <c r="G354" s="1" t="s">
        <v>381</v>
      </c>
      <c r="H354" s="1" t="s">
        <v>380</v>
      </c>
      <c r="I354" s="1" t="str">
        <f>VLOOKUP(J354,'plano de contas'!$A$1:$B$45,2,FALSE)</f>
        <v xml:space="preserve">02.Alimentação </v>
      </c>
      <c r="J354" s="8" t="s">
        <v>732</v>
      </c>
      <c r="K354" s="1" t="s">
        <v>342</v>
      </c>
      <c r="L354" s="1" t="s">
        <v>343</v>
      </c>
      <c r="M354" s="1" t="s">
        <v>344</v>
      </c>
    </row>
    <row r="355" spans="1:14" x14ac:dyDescent="0.25">
      <c r="A355" s="1" t="str">
        <f>IF(OR(MONTH(B355)=10,MONTH(B355)=11,MONTH(B355)=12),YEAR(B355)&amp;"-"&amp;MONTH(B355),YEAR(B355)&amp;"-0"&amp;MONTH(B355))</f>
        <v>2024-12</v>
      </c>
      <c r="B355" s="2">
        <v>45636</v>
      </c>
      <c r="D355" s="1">
        <v>-9</v>
      </c>
      <c r="G355" s="1" t="s">
        <v>381</v>
      </c>
      <c r="H355" s="1" t="s">
        <v>380</v>
      </c>
      <c r="I355" s="1" t="str">
        <f>VLOOKUP(J355,'plano de contas'!$A$1:$B$45,2,FALSE)</f>
        <v xml:space="preserve">02.Alimentação </v>
      </c>
      <c r="J355" s="8" t="s">
        <v>732</v>
      </c>
      <c r="K355" s="1" t="s">
        <v>342</v>
      </c>
      <c r="L355" s="1" t="s">
        <v>343</v>
      </c>
      <c r="M355" s="1" t="s">
        <v>344</v>
      </c>
    </row>
    <row r="356" spans="1:14" x14ac:dyDescent="0.25">
      <c r="A356" s="1" t="str">
        <f>IF(OR(MONTH(B356)=10,MONTH(B356)=11,MONTH(B356)=12),YEAR(B356)&amp;"-"&amp;MONTH(B356),YEAR(B356)&amp;"-0"&amp;MONTH(B356))</f>
        <v>2024-06</v>
      </c>
      <c r="B356" s="2">
        <v>45447</v>
      </c>
      <c r="D356" s="1">
        <v>-8.5</v>
      </c>
      <c r="G356" s="1" t="s">
        <v>379</v>
      </c>
      <c r="H356" s="1" t="s">
        <v>380</v>
      </c>
      <c r="I356" s="1" t="str">
        <f>VLOOKUP(J356,'plano de contas'!$A$1:$B$45,2,FALSE)</f>
        <v xml:space="preserve">02.Alimentação </v>
      </c>
      <c r="J356" s="8" t="s">
        <v>732</v>
      </c>
      <c r="K356" s="1" t="s">
        <v>342</v>
      </c>
      <c r="L356" s="1" t="s">
        <v>343</v>
      </c>
      <c r="M356" s="1" t="s">
        <v>344</v>
      </c>
    </row>
    <row r="357" spans="1:14" x14ac:dyDescent="0.25">
      <c r="A357" s="1" t="str">
        <f>IF(OR(MONTH(B357)=10,MONTH(B357)=11,MONTH(B357)=12),YEAR(B357)&amp;"-"&amp;MONTH(B357),YEAR(B357)&amp;"-0"&amp;MONTH(B357))</f>
        <v>2024-06</v>
      </c>
      <c r="B357" s="2">
        <v>45456</v>
      </c>
      <c r="D357" s="1">
        <v>-3</v>
      </c>
      <c r="G357" s="1" t="s">
        <v>379</v>
      </c>
      <c r="H357" s="1" t="s">
        <v>380</v>
      </c>
      <c r="I357" s="1" t="str">
        <f>VLOOKUP(J357,'plano de contas'!$A$1:$B$45,2,FALSE)</f>
        <v xml:space="preserve">02.Alimentação </v>
      </c>
      <c r="J357" s="8" t="s">
        <v>732</v>
      </c>
      <c r="K357" s="1" t="s">
        <v>342</v>
      </c>
      <c r="L357" s="1" t="s">
        <v>343</v>
      </c>
      <c r="M357" s="1" t="s">
        <v>344</v>
      </c>
    </row>
    <row r="358" spans="1:14" x14ac:dyDescent="0.25">
      <c r="A358" s="1" t="str">
        <f>IF(OR(MONTH(B358)=10,MONTH(B358)=11,MONTH(B358)=12),YEAR(B358)&amp;"-"&amp;MONTH(B358),YEAR(B358)&amp;"-0"&amp;MONTH(B358))</f>
        <v>2024-11</v>
      </c>
      <c r="B358" s="2">
        <v>45597</v>
      </c>
      <c r="C358" s="3">
        <v>45576</v>
      </c>
      <c r="D358" s="1">
        <v>-14.99</v>
      </c>
      <c r="E358" s="1" t="s">
        <v>131</v>
      </c>
      <c r="G358" s="1" t="s">
        <v>125</v>
      </c>
      <c r="H358" s="1" t="s">
        <v>231</v>
      </c>
      <c r="I358" s="1" t="str">
        <f>VLOOKUP(J358,'plano de contas'!$A$1:$B$45,2,FALSE)</f>
        <v>06.Serviços</v>
      </c>
      <c r="J358" s="8" t="s">
        <v>747</v>
      </c>
      <c r="K358" s="1" t="s">
        <v>342</v>
      </c>
      <c r="L358" s="1" t="s">
        <v>343</v>
      </c>
      <c r="M358" s="1" t="s">
        <v>344</v>
      </c>
    </row>
    <row r="359" spans="1:14" x14ac:dyDescent="0.25">
      <c r="A359" s="1" t="str">
        <f>IF(OR(MONTH(B359)=10,MONTH(B359)=11,MONTH(B359)=12),YEAR(B359)&amp;"-"&amp;MONTH(B359),YEAR(B359)&amp;"-0"&amp;MONTH(B359))</f>
        <v>2024-12</v>
      </c>
      <c r="B359" s="2">
        <v>45627</v>
      </c>
      <c r="C359" s="3">
        <v>45607</v>
      </c>
      <c r="D359" s="1">
        <v>-14.99</v>
      </c>
      <c r="E359" s="1" t="s">
        <v>274</v>
      </c>
      <c r="F359" s="5"/>
      <c r="G359" s="1" t="s">
        <v>270</v>
      </c>
      <c r="H359" s="1" t="s">
        <v>231</v>
      </c>
      <c r="I359" s="1" t="str">
        <f>VLOOKUP(J359,'plano de contas'!$A$1:$B$45,2,FALSE)</f>
        <v>06.Serviços</v>
      </c>
      <c r="J359" s="8" t="s">
        <v>747</v>
      </c>
      <c r="K359" s="1" t="s">
        <v>342</v>
      </c>
      <c r="L359" s="1" t="s">
        <v>343</v>
      </c>
      <c r="M359" s="1" t="s">
        <v>344</v>
      </c>
      <c r="N359" s="5"/>
    </row>
    <row r="360" spans="1:14" x14ac:dyDescent="0.25">
      <c r="A360" s="1" t="str">
        <f>IF(OR(MONTH(B360)=10,MONTH(B360)=11,MONTH(B360)=12),YEAR(B360)&amp;"-"&amp;MONTH(B360),YEAR(B360)&amp;"-0"&amp;MONTH(B360))</f>
        <v>2024-12</v>
      </c>
      <c r="B360" s="2">
        <v>45627</v>
      </c>
      <c r="D360" s="1">
        <v>-11.96</v>
      </c>
      <c r="G360" s="1" t="s">
        <v>384</v>
      </c>
      <c r="H360" s="1" t="s">
        <v>583</v>
      </c>
      <c r="I360" s="1" t="str">
        <f>VLOOKUP(J360,'plano de contas'!$A$1:$B$45,2,FALSE)</f>
        <v>08.Compras</v>
      </c>
      <c r="J360" s="8" t="s">
        <v>760</v>
      </c>
      <c r="K360" s="1" t="s">
        <v>342</v>
      </c>
      <c r="L360" s="1" t="s">
        <v>343</v>
      </c>
      <c r="M360" s="1" t="s">
        <v>344</v>
      </c>
    </row>
    <row r="361" spans="1:14" x14ac:dyDescent="0.25">
      <c r="A361" s="1" t="str">
        <f>IF(OR(MONTH(B361)=10,MONTH(B361)=11,MONTH(B361)=12),YEAR(B361)&amp;"-"&amp;MONTH(B361),YEAR(B361)&amp;"-0"&amp;MONTH(B361))</f>
        <v>2024-02</v>
      </c>
      <c r="B361" s="2">
        <v>45334</v>
      </c>
      <c r="D361" s="1">
        <v>-57.29</v>
      </c>
      <c r="G361" s="1" t="s">
        <v>386</v>
      </c>
      <c r="H361" s="1" t="s">
        <v>387</v>
      </c>
      <c r="I361" s="1" t="str">
        <f>VLOOKUP(J361,'plano de contas'!$A$1:$B$45,2,FALSE)</f>
        <v xml:space="preserve">02.Alimentação </v>
      </c>
      <c r="J361" s="8" t="s">
        <v>730</v>
      </c>
      <c r="K361" s="1" t="s">
        <v>342</v>
      </c>
      <c r="L361" s="1" t="s">
        <v>343</v>
      </c>
      <c r="M361" s="1" t="s">
        <v>344</v>
      </c>
    </row>
    <row r="362" spans="1:14" x14ac:dyDescent="0.25">
      <c r="A362" s="1" t="str">
        <f>IF(OR(MONTH(B362)=10,MONTH(B362)=11,MONTH(B362)=12),YEAR(B362)&amp;"-"&amp;MONTH(B362),YEAR(B362)&amp;"-0"&amp;MONTH(B362))</f>
        <v>2024-03</v>
      </c>
      <c r="B362" s="2">
        <v>45363</v>
      </c>
      <c r="D362" s="1">
        <v>-32.44</v>
      </c>
      <c r="G362" s="1" t="s">
        <v>386</v>
      </c>
      <c r="H362" s="1" t="s">
        <v>387</v>
      </c>
      <c r="I362" s="1" t="str">
        <f>VLOOKUP(J362,'plano de contas'!$A$1:$B$45,2,FALSE)</f>
        <v xml:space="preserve">02.Alimentação </v>
      </c>
      <c r="J362" s="8" t="s">
        <v>730</v>
      </c>
      <c r="K362" s="1" t="s">
        <v>342</v>
      </c>
      <c r="L362" s="1" t="s">
        <v>343</v>
      </c>
      <c r="M362" s="1" t="s">
        <v>344</v>
      </c>
    </row>
    <row r="363" spans="1:14" x14ac:dyDescent="0.25">
      <c r="A363" s="1" t="str">
        <f>IF(OR(MONTH(B363)=10,MONTH(B363)=11,MONTH(B363)=12),YEAR(B363)&amp;"-"&amp;MONTH(B363),YEAR(B363)&amp;"-0"&amp;MONTH(B363))</f>
        <v>2024-02</v>
      </c>
      <c r="B363" s="2">
        <v>45339</v>
      </c>
      <c r="D363" s="1">
        <v>-20.13</v>
      </c>
      <c r="G363" s="1" t="s">
        <v>386</v>
      </c>
      <c r="H363" s="1" t="s">
        <v>387</v>
      </c>
      <c r="I363" s="1" t="str">
        <f>VLOOKUP(J363,'plano de contas'!$A$1:$B$45,2,FALSE)</f>
        <v xml:space="preserve">02.Alimentação </v>
      </c>
      <c r="J363" s="8" t="s">
        <v>730</v>
      </c>
      <c r="K363" s="1" t="s">
        <v>342</v>
      </c>
      <c r="L363" s="1" t="s">
        <v>343</v>
      </c>
      <c r="M363" s="1" t="s">
        <v>344</v>
      </c>
    </row>
    <row r="364" spans="1:14" x14ac:dyDescent="0.25">
      <c r="A364" s="1" t="str">
        <f>IF(OR(MONTH(B364)=10,MONTH(B364)=11,MONTH(B364)=12),YEAR(B364)&amp;"-"&amp;MONTH(B364),YEAR(B364)&amp;"-0"&amp;MONTH(B364))</f>
        <v>2024-04</v>
      </c>
      <c r="B364" s="2">
        <v>45383</v>
      </c>
      <c r="C364" s="3">
        <v>45372</v>
      </c>
      <c r="D364" s="1">
        <v>-44.62</v>
      </c>
      <c r="E364" s="1" t="s">
        <v>673</v>
      </c>
      <c r="G364" s="1" t="s">
        <v>19</v>
      </c>
      <c r="H364" s="1" t="s">
        <v>221</v>
      </c>
      <c r="I364" s="1" t="str">
        <f>VLOOKUP(J364,'plano de contas'!$A$1:$B$45,2,FALSE)</f>
        <v xml:space="preserve">02.Alimentação </v>
      </c>
      <c r="J364" s="8" t="s">
        <v>730</v>
      </c>
      <c r="K364" s="1" t="s">
        <v>342</v>
      </c>
      <c r="L364" s="1" t="s">
        <v>343</v>
      </c>
      <c r="M364" s="1" t="s">
        <v>344</v>
      </c>
    </row>
    <row r="365" spans="1:14" x14ac:dyDescent="0.25">
      <c r="A365" s="1" t="str">
        <f>IF(OR(MONTH(B365)=10,MONTH(B365)=11,MONTH(B365)=12),YEAR(B365)&amp;"-"&amp;MONTH(B365),YEAR(B365)&amp;"-0"&amp;MONTH(B365))</f>
        <v>2024-04</v>
      </c>
      <c r="B365" s="2">
        <v>45383</v>
      </c>
      <c r="C365" s="3">
        <v>45373</v>
      </c>
      <c r="D365" s="1">
        <v>-32.950000000000003</v>
      </c>
      <c r="E365" s="1" t="s">
        <v>673</v>
      </c>
      <c r="G365" s="1" t="s">
        <v>19</v>
      </c>
      <c r="H365" s="1" t="s">
        <v>221</v>
      </c>
      <c r="I365" s="1" t="str">
        <f>VLOOKUP(J365,'plano de contas'!$A$1:$B$45,2,FALSE)</f>
        <v xml:space="preserve">02.Alimentação </v>
      </c>
      <c r="J365" s="8" t="s">
        <v>730</v>
      </c>
      <c r="K365" s="1" t="s">
        <v>342</v>
      </c>
      <c r="L365" s="1" t="s">
        <v>343</v>
      </c>
      <c r="M365" s="1" t="s">
        <v>344</v>
      </c>
    </row>
    <row r="366" spans="1:14" x14ac:dyDescent="0.25">
      <c r="A366" s="1" t="str">
        <f>IF(OR(MONTH(B366)=10,MONTH(B366)=11,MONTH(B366)=12),YEAR(B366)&amp;"-"&amp;MONTH(B366),YEAR(B366)&amp;"-0"&amp;MONTH(B366))</f>
        <v>2024-04</v>
      </c>
      <c r="B366" s="2">
        <v>45383</v>
      </c>
      <c r="C366" s="3">
        <v>45380</v>
      </c>
      <c r="D366" s="1">
        <v>-21.82</v>
      </c>
      <c r="E366" s="1" t="s">
        <v>673</v>
      </c>
      <c r="G366" s="1" t="s">
        <v>19</v>
      </c>
      <c r="H366" s="1" t="s">
        <v>221</v>
      </c>
      <c r="I366" s="1" t="str">
        <f>VLOOKUP(J366,'plano de contas'!$A$1:$B$45,2,FALSE)</f>
        <v xml:space="preserve">02.Alimentação </v>
      </c>
      <c r="J366" s="8" t="s">
        <v>730</v>
      </c>
      <c r="K366" s="1" t="s">
        <v>342</v>
      </c>
      <c r="L366" s="1" t="s">
        <v>343</v>
      </c>
      <c r="M366" s="1" t="s">
        <v>344</v>
      </c>
    </row>
    <row r="367" spans="1:14" x14ac:dyDescent="0.25">
      <c r="A367" s="1" t="str">
        <f>IF(OR(MONTH(B367)=10,MONTH(B367)=11,MONTH(B367)=12),YEAR(B367)&amp;"-"&amp;MONTH(B367),YEAR(B367)&amp;"-0"&amp;MONTH(B367))</f>
        <v>2024-03</v>
      </c>
      <c r="B367" s="2">
        <v>45352</v>
      </c>
      <c r="C367" s="3">
        <v>45338</v>
      </c>
      <c r="D367" s="1">
        <v>-18.82</v>
      </c>
      <c r="E367" s="1" t="s">
        <v>672</v>
      </c>
      <c r="G367" s="1" t="s">
        <v>19</v>
      </c>
      <c r="H367" s="1" t="s">
        <v>221</v>
      </c>
      <c r="I367" s="1" t="str">
        <f>VLOOKUP(J367,'plano de contas'!$A$1:$B$45,2,FALSE)</f>
        <v xml:space="preserve">02.Alimentação </v>
      </c>
      <c r="J367" s="8" t="s">
        <v>730</v>
      </c>
      <c r="K367" s="1" t="s">
        <v>342</v>
      </c>
      <c r="L367" s="1" t="s">
        <v>343</v>
      </c>
      <c r="M367" s="1" t="s">
        <v>344</v>
      </c>
    </row>
    <row r="368" spans="1:14" x14ac:dyDescent="0.25">
      <c r="A368" s="1" t="str">
        <f>IF(OR(MONTH(B368)=10,MONTH(B368)=11,MONTH(B368)=12),YEAR(B368)&amp;"-"&amp;MONTH(B368),YEAR(B368)&amp;"-0"&amp;MONTH(B368))</f>
        <v>2024-03</v>
      </c>
      <c r="B368" s="2">
        <v>45352</v>
      </c>
      <c r="C368" s="3">
        <v>45352</v>
      </c>
      <c r="D368" s="1">
        <v>-17.21</v>
      </c>
      <c r="E368" s="1" t="s">
        <v>672</v>
      </c>
      <c r="G368" s="1" t="s">
        <v>19</v>
      </c>
      <c r="H368" s="1" t="s">
        <v>221</v>
      </c>
      <c r="I368" s="1" t="str">
        <f>VLOOKUP(J368,'plano de contas'!$A$1:$B$45,2,FALSE)</f>
        <v xml:space="preserve">02.Alimentação </v>
      </c>
      <c r="J368" s="8" t="s">
        <v>730</v>
      </c>
      <c r="K368" s="1" t="s">
        <v>342</v>
      </c>
      <c r="L368" s="1" t="s">
        <v>343</v>
      </c>
      <c r="M368" s="1" t="s">
        <v>344</v>
      </c>
    </row>
    <row r="369" spans="1:13" x14ac:dyDescent="0.25">
      <c r="A369" s="1" t="str">
        <f>IF(OR(MONTH(B369)=10,MONTH(B369)=11,MONTH(B369)=12),YEAR(B369)&amp;"-"&amp;MONTH(B369),YEAR(B369)&amp;"-0"&amp;MONTH(B369))</f>
        <v>2024-03</v>
      </c>
      <c r="B369" s="2">
        <v>45352</v>
      </c>
      <c r="C369" s="3">
        <v>45347</v>
      </c>
      <c r="D369" s="1">
        <v>-16.88</v>
      </c>
      <c r="E369" s="1" t="s">
        <v>672</v>
      </c>
      <c r="G369" s="1" t="s">
        <v>19</v>
      </c>
      <c r="H369" s="1" t="s">
        <v>221</v>
      </c>
      <c r="I369" s="1" t="str">
        <f>VLOOKUP(J369,'plano de contas'!$A$1:$B$45,2,FALSE)</f>
        <v xml:space="preserve">02.Alimentação </v>
      </c>
      <c r="J369" s="8" t="s">
        <v>730</v>
      </c>
      <c r="K369" s="1" t="s">
        <v>342</v>
      </c>
      <c r="L369" s="1" t="s">
        <v>343</v>
      </c>
      <c r="M369" s="1" t="s">
        <v>344</v>
      </c>
    </row>
    <row r="370" spans="1:13" x14ac:dyDescent="0.25">
      <c r="A370" s="1" t="str">
        <f>IF(OR(MONTH(B370)=10,MONTH(B370)=11,MONTH(B370)=12),YEAR(B370)&amp;"-"&amp;MONTH(B370),YEAR(B370)&amp;"-0"&amp;MONTH(B370))</f>
        <v>2025-02</v>
      </c>
      <c r="B370" s="2">
        <v>45689</v>
      </c>
      <c r="D370" s="1">
        <v>102</v>
      </c>
      <c r="G370" s="1" t="s">
        <v>619</v>
      </c>
      <c r="H370" s="1" t="s">
        <v>607</v>
      </c>
      <c r="I370" s="1" t="str">
        <f>VLOOKUP(J370,'plano de contas'!$A$1:$B$45,2,FALSE)</f>
        <v>00.Renda</v>
      </c>
      <c r="J370" s="8" t="s">
        <v>724</v>
      </c>
      <c r="K370" s="1" t="s">
        <v>342</v>
      </c>
      <c r="L370" s="1" t="s">
        <v>343</v>
      </c>
      <c r="M370" s="1" t="s">
        <v>344</v>
      </c>
    </row>
    <row r="371" spans="1:13" x14ac:dyDescent="0.25">
      <c r="A371" s="1" t="str">
        <f>IF(OR(MONTH(B371)=10,MONTH(B371)=11,MONTH(B371)=12),YEAR(B371)&amp;"-"&amp;MONTH(B371),YEAR(B371)&amp;"-0"&amp;MONTH(B371))</f>
        <v>2025-01</v>
      </c>
      <c r="B371" s="2">
        <v>45674</v>
      </c>
      <c r="D371" s="1">
        <v>150</v>
      </c>
      <c r="G371" s="1" t="s">
        <v>619</v>
      </c>
      <c r="H371" s="1" t="s">
        <v>607</v>
      </c>
      <c r="I371" s="1" t="str">
        <f>VLOOKUP(J371,'plano de contas'!$A$1:$B$45,2,FALSE)</f>
        <v>00.Renda</v>
      </c>
      <c r="J371" s="8" t="s">
        <v>724</v>
      </c>
      <c r="K371" s="1" t="s">
        <v>342</v>
      </c>
      <c r="L371" s="1" t="s">
        <v>343</v>
      </c>
      <c r="M371" s="1" t="s">
        <v>344</v>
      </c>
    </row>
    <row r="372" spans="1:13" x14ac:dyDescent="0.25">
      <c r="A372" s="1" t="str">
        <f>IF(OR(MONTH(B372)=10,MONTH(B372)=11,MONTH(B372)=12),YEAR(B372)&amp;"-"&amp;MONTH(B372),YEAR(B372)&amp;"-0"&amp;MONTH(B372))</f>
        <v>2024-07</v>
      </c>
      <c r="B372" s="2">
        <v>45486</v>
      </c>
      <c r="D372" s="1">
        <v>444.19</v>
      </c>
      <c r="G372" s="1" t="s">
        <v>554</v>
      </c>
      <c r="H372" s="1" t="s">
        <v>607</v>
      </c>
      <c r="I372" s="1" t="str">
        <f>VLOOKUP(J372,'plano de contas'!$A$1:$B$45,2,FALSE)</f>
        <v>00.Renda</v>
      </c>
      <c r="J372" s="8" t="s">
        <v>724</v>
      </c>
      <c r="K372" s="1" t="s">
        <v>342</v>
      </c>
      <c r="L372" s="1" t="s">
        <v>343</v>
      </c>
      <c r="M372" s="1" t="s">
        <v>344</v>
      </c>
    </row>
    <row r="373" spans="1:13" x14ac:dyDescent="0.25">
      <c r="A373" s="1" t="str">
        <f>IF(OR(MONTH(B373)=10,MONTH(B373)=11,MONTH(B373)=12),YEAR(B373)&amp;"-"&amp;MONTH(B373),YEAR(B373)&amp;"-0"&amp;MONTH(B373))</f>
        <v>2024-07</v>
      </c>
      <c r="B373" s="2">
        <v>45496</v>
      </c>
      <c r="D373" s="1">
        <v>515</v>
      </c>
      <c r="G373" s="1" t="s">
        <v>554</v>
      </c>
      <c r="H373" s="1" t="s">
        <v>607</v>
      </c>
      <c r="I373" s="1" t="str">
        <f>VLOOKUP(J373,'plano de contas'!$A$1:$B$45,2,FALSE)</f>
        <v>00.Renda</v>
      </c>
      <c r="J373" s="8" t="s">
        <v>724</v>
      </c>
      <c r="K373" s="1" t="s">
        <v>342</v>
      </c>
      <c r="L373" s="1" t="s">
        <v>343</v>
      </c>
      <c r="M373" s="1" t="s">
        <v>344</v>
      </c>
    </row>
    <row r="374" spans="1:13" x14ac:dyDescent="0.25">
      <c r="A374" s="1" t="str">
        <f>IF(OR(MONTH(B374)=10,MONTH(B374)=11,MONTH(B374)=12),YEAR(B374)&amp;"-"&amp;MONTH(B374),YEAR(B374)&amp;"-0"&amp;MONTH(B374))</f>
        <v>2024-03</v>
      </c>
      <c r="B374" s="2">
        <v>45362</v>
      </c>
      <c r="D374" s="1">
        <v>585</v>
      </c>
      <c r="G374" s="1" t="s">
        <v>554</v>
      </c>
      <c r="H374" s="1" t="s">
        <v>607</v>
      </c>
      <c r="I374" s="1" t="str">
        <f>VLOOKUP(J374,'plano de contas'!$A$1:$B$45,2,FALSE)</f>
        <v>00.Renda</v>
      </c>
      <c r="J374" s="8" t="s">
        <v>724</v>
      </c>
      <c r="K374" s="1" t="s">
        <v>342</v>
      </c>
      <c r="L374" s="1" t="s">
        <v>343</v>
      </c>
      <c r="M374" s="1" t="s">
        <v>344</v>
      </c>
    </row>
    <row r="375" spans="1:13" x14ac:dyDescent="0.25">
      <c r="A375" s="1" t="str">
        <f>IF(OR(MONTH(B375)=10,MONTH(B375)=11,MONTH(B375)=12),YEAR(B375)&amp;"-"&amp;MONTH(B375),YEAR(B375)&amp;"-0"&amp;MONTH(B375))</f>
        <v>2024-06</v>
      </c>
      <c r="B375" s="2">
        <v>45451</v>
      </c>
      <c r="D375" s="1">
        <v>679.3</v>
      </c>
      <c r="G375" s="1" t="s">
        <v>554</v>
      </c>
      <c r="H375" s="1" t="s">
        <v>607</v>
      </c>
      <c r="I375" s="1" t="str">
        <f>VLOOKUP(J375,'plano de contas'!$A$1:$B$45,2,FALSE)</f>
        <v>00.Renda</v>
      </c>
      <c r="J375" s="8" t="s">
        <v>724</v>
      </c>
      <c r="K375" s="1" t="s">
        <v>342</v>
      </c>
      <c r="L375" s="1" t="s">
        <v>343</v>
      </c>
      <c r="M375" s="1" t="s">
        <v>344</v>
      </c>
    </row>
    <row r="376" spans="1:13" x14ac:dyDescent="0.25">
      <c r="A376" s="1" t="str">
        <f>IF(OR(MONTH(B376)=10,MONTH(B376)=11,MONTH(B376)=12),YEAR(B376)&amp;"-"&amp;MONTH(B376),YEAR(B376)&amp;"-0"&amp;MONTH(B376))</f>
        <v>2024-12</v>
      </c>
      <c r="B376" s="2">
        <v>45656</v>
      </c>
      <c r="D376" s="1">
        <v>800</v>
      </c>
      <c r="G376" s="1" t="s">
        <v>554</v>
      </c>
      <c r="H376" s="1" t="s">
        <v>607</v>
      </c>
      <c r="I376" s="1" t="str">
        <f>VLOOKUP(J376,'plano de contas'!$A$1:$B$45,2,FALSE)</f>
        <v>00.Renda</v>
      </c>
      <c r="J376" s="8" t="s">
        <v>724</v>
      </c>
      <c r="K376" s="1" t="s">
        <v>342</v>
      </c>
      <c r="L376" s="1" t="s">
        <v>343</v>
      </c>
      <c r="M376" s="1" t="s">
        <v>344</v>
      </c>
    </row>
    <row r="377" spans="1:13" x14ac:dyDescent="0.25">
      <c r="A377" s="1" t="str">
        <f>IF(OR(MONTH(B377)=10,MONTH(B377)=11,MONTH(B377)=12),YEAR(B377)&amp;"-"&amp;MONTH(B377),YEAR(B377)&amp;"-0"&amp;MONTH(B377))</f>
        <v>2024-06</v>
      </c>
      <c r="B377" s="2">
        <v>45449</v>
      </c>
      <c r="D377" s="1">
        <v>820.7</v>
      </c>
      <c r="G377" s="1" t="s">
        <v>554</v>
      </c>
      <c r="H377" s="1" t="s">
        <v>607</v>
      </c>
      <c r="I377" s="1" t="str">
        <f>VLOOKUP(J377,'plano de contas'!$A$1:$B$45,2,FALSE)</f>
        <v>00.Renda</v>
      </c>
      <c r="J377" s="8" t="s">
        <v>724</v>
      </c>
      <c r="K377" s="1" t="s">
        <v>342</v>
      </c>
      <c r="L377" s="1" t="s">
        <v>343</v>
      </c>
      <c r="M377" s="1" t="s">
        <v>344</v>
      </c>
    </row>
    <row r="378" spans="1:13" x14ac:dyDescent="0.25">
      <c r="A378" s="1" t="str">
        <f>IF(OR(MONTH(B378)=10,MONTH(B378)=11,MONTH(B378)=12),YEAR(B378)&amp;"-"&amp;MONTH(B378),YEAR(B378)&amp;"-0"&amp;MONTH(B378))</f>
        <v>2024-02</v>
      </c>
      <c r="B378" s="2">
        <v>45327</v>
      </c>
      <c r="D378" s="1">
        <v>1000</v>
      </c>
      <c r="G378" s="1" t="s">
        <v>554</v>
      </c>
      <c r="H378" s="1" t="s">
        <v>607</v>
      </c>
      <c r="I378" s="1" t="str">
        <f>VLOOKUP(J378,'plano de contas'!$A$1:$B$45,2,FALSE)</f>
        <v>00.Renda</v>
      </c>
      <c r="J378" s="8" t="s">
        <v>724</v>
      </c>
      <c r="K378" s="1" t="s">
        <v>342</v>
      </c>
      <c r="L378" s="1" t="s">
        <v>343</v>
      </c>
      <c r="M378" s="1" t="s">
        <v>344</v>
      </c>
    </row>
    <row r="379" spans="1:13" x14ac:dyDescent="0.25">
      <c r="A379" s="1" t="str">
        <f>IF(OR(MONTH(B379)=10,MONTH(B379)=11,MONTH(B379)=12),YEAR(B379)&amp;"-"&amp;MONTH(B379),YEAR(B379)&amp;"-0"&amp;MONTH(B379))</f>
        <v>2024-09</v>
      </c>
      <c r="B379" s="2">
        <v>45540</v>
      </c>
      <c r="D379" s="1">
        <v>1299.71</v>
      </c>
      <c r="G379" s="1" t="s">
        <v>554</v>
      </c>
      <c r="H379" s="1" t="s">
        <v>607</v>
      </c>
      <c r="I379" s="1" t="str">
        <f>VLOOKUP(J379,'plano de contas'!$A$1:$B$45,2,FALSE)</f>
        <v>00.Renda</v>
      </c>
      <c r="J379" s="8" t="s">
        <v>724</v>
      </c>
      <c r="K379" s="1" t="s">
        <v>342</v>
      </c>
      <c r="L379" s="1" t="s">
        <v>343</v>
      </c>
      <c r="M379" s="1" t="s">
        <v>344</v>
      </c>
    </row>
    <row r="380" spans="1:13" x14ac:dyDescent="0.25">
      <c r="A380" s="1" t="str">
        <f>IF(OR(MONTH(B380)=10,MONTH(B380)=11,MONTH(B380)=12),YEAR(B380)&amp;"-"&amp;MONTH(B380),YEAR(B380)&amp;"-0"&amp;MONTH(B380))</f>
        <v>2024-01</v>
      </c>
      <c r="B380" s="2">
        <v>45297</v>
      </c>
      <c r="D380" s="1">
        <v>1500</v>
      </c>
      <c r="G380" s="1" t="s">
        <v>554</v>
      </c>
      <c r="H380" s="1" t="s">
        <v>607</v>
      </c>
      <c r="I380" s="1" t="str">
        <f>VLOOKUP(J380,'plano de contas'!$A$1:$B$45,2,FALSE)</f>
        <v>00.Renda</v>
      </c>
      <c r="J380" s="8" t="s">
        <v>724</v>
      </c>
      <c r="K380" s="1" t="s">
        <v>342</v>
      </c>
      <c r="L380" s="1" t="s">
        <v>343</v>
      </c>
      <c r="M380" s="1" t="s">
        <v>344</v>
      </c>
    </row>
    <row r="381" spans="1:13" x14ac:dyDescent="0.25">
      <c r="A381" s="1" t="str">
        <f>IF(OR(MONTH(B381)=10,MONTH(B381)=11,MONTH(B381)=12),YEAR(B381)&amp;"-"&amp;MONTH(B381),YEAR(B381)&amp;"-0"&amp;MONTH(B381))</f>
        <v>2024-05</v>
      </c>
      <c r="B381" s="2">
        <v>45418</v>
      </c>
      <c r="D381" s="1">
        <v>1500</v>
      </c>
      <c r="G381" s="1" t="s">
        <v>554</v>
      </c>
      <c r="H381" s="1" t="s">
        <v>607</v>
      </c>
      <c r="I381" s="1" t="str">
        <f>VLOOKUP(J381,'plano de contas'!$A$1:$B$45,2,FALSE)</f>
        <v>00.Renda</v>
      </c>
      <c r="J381" s="8" t="s">
        <v>724</v>
      </c>
      <c r="K381" s="1" t="s">
        <v>342</v>
      </c>
      <c r="L381" s="1" t="s">
        <v>343</v>
      </c>
      <c r="M381" s="1" t="s">
        <v>344</v>
      </c>
    </row>
    <row r="382" spans="1:13" x14ac:dyDescent="0.25">
      <c r="A382" s="1" t="str">
        <f>IF(OR(MONTH(B382)=10,MONTH(B382)=11,MONTH(B382)=12),YEAR(B382)&amp;"-"&amp;MONTH(B382),YEAR(B382)&amp;"-0"&amp;MONTH(B382))</f>
        <v>2024-10</v>
      </c>
      <c r="B382" s="2">
        <v>45573</v>
      </c>
      <c r="D382" s="1">
        <v>1500</v>
      </c>
      <c r="G382" s="1" t="s">
        <v>554</v>
      </c>
      <c r="H382" s="1" t="s">
        <v>607</v>
      </c>
      <c r="I382" s="1" t="str">
        <f>VLOOKUP(J382,'plano de contas'!$A$1:$B$45,2,FALSE)</f>
        <v>00.Renda</v>
      </c>
      <c r="J382" s="8" t="s">
        <v>724</v>
      </c>
      <c r="K382" s="1" t="s">
        <v>342</v>
      </c>
      <c r="L382" s="1" t="s">
        <v>343</v>
      </c>
      <c r="M382" s="1" t="s">
        <v>344</v>
      </c>
    </row>
    <row r="383" spans="1:13" x14ac:dyDescent="0.25">
      <c r="A383" s="1" t="str">
        <f>IF(OR(MONTH(B383)=10,MONTH(B383)=11,MONTH(B383)=12),YEAR(B383)&amp;"-"&amp;MONTH(B383),YEAR(B383)&amp;"-0"&amp;MONTH(B383))</f>
        <v>2024-08</v>
      </c>
      <c r="B383" s="2">
        <v>45509</v>
      </c>
      <c r="D383" s="1">
        <v>1664.7</v>
      </c>
      <c r="G383" s="1" t="s">
        <v>554</v>
      </c>
      <c r="H383" s="1" t="s">
        <v>607</v>
      </c>
      <c r="I383" s="1" t="str">
        <f>VLOOKUP(J383,'plano de contas'!$A$1:$B$45,2,FALSE)</f>
        <v>00.Renda</v>
      </c>
      <c r="J383" s="8" t="s">
        <v>724</v>
      </c>
      <c r="K383" s="1" t="s">
        <v>342</v>
      </c>
      <c r="L383" s="1" t="s">
        <v>343</v>
      </c>
      <c r="M383" s="1" t="s">
        <v>344</v>
      </c>
    </row>
    <row r="384" spans="1:13" x14ac:dyDescent="0.25">
      <c r="A384" s="1" t="str">
        <f>IF(OR(MONTH(B384)=10,MONTH(B384)=11,MONTH(B384)=12),YEAR(B384)&amp;"-"&amp;MONTH(B384),YEAR(B384)&amp;"-0"&amp;MONTH(B384))</f>
        <v>2024-04</v>
      </c>
      <c r="B384" s="2">
        <v>45390</v>
      </c>
      <c r="D384" s="1">
        <v>1678.18</v>
      </c>
      <c r="G384" s="1" t="s">
        <v>554</v>
      </c>
      <c r="H384" s="1" t="s">
        <v>607</v>
      </c>
      <c r="I384" s="1" t="str">
        <f>VLOOKUP(J384,'plano de contas'!$A$1:$B$45,2,FALSE)</f>
        <v>00.Renda</v>
      </c>
      <c r="J384" s="8" t="s">
        <v>724</v>
      </c>
      <c r="K384" s="1" t="s">
        <v>342</v>
      </c>
      <c r="L384" s="1" t="s">
        <v>343</v>
      </c>
      <c r="M384" s="1" t="s">
        <v>344</v>
      </c>
    </row>
    <row r="385" spans="1:13" x14ac:dyDescent="0.25">
      <c r="A385" s="1" t="str">
        <f>IF(OR(MONTH(B385)=10,MONTH(B385)=11,MONTH(B385)=12),YEAR(B385)&amp;"-"&amp;MONTH(B385),YEAR(B385)&amp;"-0"&amp;MONTH(B385))</f>
        <v>2024-05</v>
      </c>
      <c r="B385" s="2">
        <v>45418</v>
      </c>
      <c r="D385" s="1">
        <v>-1654.6</v>
      </c>
      <c r="G385" s="1" t="s">
        <v>408</v>
      </c>
      <c r="H385" s="1" t="s">
        <v>407</v>
      </c>
      <c r="I385" s="1" t="str">
        <f>VLOOKUP(J385,'plano de contas'!$A$1:$B$45,2,FALSE)</f>
        <v>00.Renda</v>
      </c>
      <c r="J385" s="8" t="s">
        <v>724</v>
      </c>
      <c r="K385" s="1" t="s">
        <v>342</v>
      </c>
      <c r="L385" s="1" t="s">
        <v>343</v>
      </c>
      <c r="M385" s="1" t="s">
        <v>344</v>
      </c>
    </row>
    <row r="386" spans="1:13" x14ac:dyDescent="0.25">
      <c r="A386" s="1" t="str">
        <f>IF(OR(MONTH(B386)=10,MONTH(B386)=11,MONTH(B386)=12),YEAR(B386)&amp;"-"&amp;MONTH(B386),YEAR(B386)&amp;"-0"&amp;MONTH(B386))</f>
        <v>2024-04</v>
      </c>
      <c r="B386" s="2">
        <v>45390</v>
      </c>
      <c r="D386" s="1">
        <v>-1500</v>
      </c>
      <c r="G386" s="1" t="s">
        <v>406</v>
      </c>
      <c r="H386" s="1" t="s">
        <v>407</v>
      </c>
      <c r="I386" s="1" t="str">
        <f>VLOOKUP(J386,'plano de contas'!$A$1:$B$45,2,FALSE)</f>
        <v>00.Renda</v>
      </c>
      <c r="J386" s="8" t="s">
        <v>724</v>
      </c>
      <c r="K386" s="1" t="s">
        <v>342</v>
      </c>
      <c r="L386" s="1" t="s">
        <v>343</v>
      </c>
      <c r="M386" s="1" t="s">
        <v>344</v>
      </c>
    </row>
    <row r="387" spans="1:13" x14ac:dyDescent="0.25">
      <c r="A387" s="1" t="str">
        <f>IF(OR(MONTH(B387)=10,MONTH(B387)=11,MONTH(B387)=12),YEAR(B387)&amp;"-"&amp;MONTH(B387),YEAR(B387)&amp;"-0"&amp;MONTH(B387))</f>
        <v>2024-10</v>
      </c>
      <c r="B387" s="2">
        <v>45593</v>
      </c>
      <c r="D387" s="1">
        <v>-279.3</v>
      </c>
      <c r="G387" s="1" t="s">
        <v>508</v>
      </c>
      <c r="H387" s="1" t="s">
        <v>507</v>
      </c>
      <c r="I387" s="1" t="str">
        <f>VLOOKUP(J387,'plano de contas'!$A$1:$B$45,2,FALSE)</f>
        <v xml:space="preserve">04.Educação </v>
      </c>
      <c r="J387" s="8" t="s">
        <v>739</v>
      </c>
      <c r="K387" s="1" t="s">
        <v>342</v>
      </c>
      <c r="L387" s="1" t="s">
        <v>343</v>
      </c>
      <c r="M387" s="1" t="s">
        <v>344</v>
      </c>
    </row>
    <row r="388" spans="1:13" x14ac:dyDescent="0.25">
      <c r="A388" s="1" t="str">
        <f>IF(OR(MONTH(B388)=10,MONTH(B388)=11,MONTH(B388)=12),YEAR(B388)&amp;"-"&amp;MONTH(B388),YEAR(B388)&amp;"-0"&amp;MONTH(B388))</f>
        <v>2024-06</v>
      </c>
      <c r="B388" s="2">
        <v>45444</v>
      </c>
      <c r="C388" s="3">
        <v>45438</v>
      </c>
      <c r="D388" s="1">
        <v>-35.49</v>
      </c>
      <c r="E388" s="1" t="s">
        <v>675</v>
      </c>
      <c r="G388" s="1" t="s">
        <v>83</v>
      </c>
      <c r="H388" s="1" t="s">
        <v>83</v>
      </c>
      <c r="I388" s="1" t="str">
        <f>VLOOKUP(J388,'plano de contas'!$A$1:$B$45,2,FALSE)</f>
        <v>10.Porcarias e Outros</v>
      </c>
      <c r="J388" s="8" t="s">
        <v>771</v>
      </c>
      <c r="K388" s="1" t="s">
        <v>342</v>
      </c>
      <c r="L388" s="1" t="s">
        <v>343</v>
      </c>
      <c r="M388" s="1" t="s">
        <v>344</v>
      </c>
    </row>
    <row r="389" spans="1:13" x14ac:dyDescent="0.25">
      <c r="A389" s="1" t="str">
        <f>IF(OR(MONTH(B389)=10,MONTH(B389)=11,MONTH(B389)=12),YEAR(B389)&amp;"-"&amp;MONTH(B389),YEAR(B389)&amp;"-0"&amp;MONTH(B389))</f>
        <v>2024-09</v>
      </c>
      <c r="B389" s="2">
        <v>45549</v>
      </c>
      <c r="D389" s="1">
        <v>-49.97</v>
      </c>
      <c r="G389" s="1" t="s">
        <v>390</v>
      </c>
      <c r="H389" s="1" t="s">
        <v>391</v>
      </c>
      <c r="I389" s="1" t="str">
        <f>VLOOKUP(J389,'plano de contas'!$A$1:$B$45,2,FALSE)</f>
        <v>10.Porcarias e Outros</v>
      </c>
      <c r="J389" s="8" t="s">
        <v>771</v>
      </c>
      <c r="K389" s="1" t="s">
        <v>342</v>
      </c>
      <c r="L389" s="1" t="s">
        <v>343</v>
      </c>
      <c r="M389" s="1" t="s">
        <v>344</v>
      </c>
    </row>
    <row r="390" spans="1:13" x14ac:dyDescent="0.25">
      <c r="A390" s="1" t="str">
        <f>IF(OR(MONTH(B390)=10,MONTH(B390)=11,MONTH(B390)=12),YEAR(B390)&amp;"-"&amp;MONTH(B390),YEAR(B390)&amp;"-0"&amp;MONTH(B390))</f>
        <v>2024-04</v>
      </c>
      <c r="B390" s="2">
        <v>45387</v>
      </c>
      <c r="D390" s="1">
        <v>-45.64</v>
      </c>
      <c r="G390" s="1" t="s">
        <v>390</v>
      </c>
      <c r="H390" s="1" t="s">
        <v>391</v>
      </c>
      <c r="I390" s="1" t="str">
        <f>VLOOKUP(J390,'plano de contas'!$A$1:$B$45,2,FALSE)</f>
        <v>10.Porcarias e Outros</v>
      </c>
      <c r="J390" s="8" t="s">
        <v>771</v>
      </c>
      <c r="K390" s="1" t="s">
        <v>342</v>
      </c>
      <c r="L390" s="1" t="s">
        <v>343</v>
      </c>
      <c r="M390" s="1" t="s">
        <v>344</v>
      </c>
    </row>
    <row r="391" spans="1:13" x14ac:dyDescent="0.25">
      <c r="A391" s="1" t="str">
        <f>IF(OR(MONTH(B391)=10,MONTH(B391)=11,MONTH(B391)=12),YEAR(B391)&amp;"-"&amp;MONTH(B391),YEAR(B391)&amp;"-0"&amp;MONTH(B391))</f>
        <v>2024-05</v>
      </c>
      <c r="B391" s="2">
        <v>45414</v>
      </c>
      <c r="D391" s="1">
        <v>-40.58</v>
      </c>
      <c r="G391" s="1" t="s">
        <v>390</v>
      </c>
      <c r="H391" s="1" t="s">
        <v>391</v>
      </c>
      <c r="I391" s="1" t="str">
        <f>VLOOKUP(J391,'plano de contas'!$A$1:$B$45,2,FALSE)</f>
        <v>10.Porcarias e Outros</v>
      </c>
      <c r="J391" s="8" t="s">
        <v>771</v>
      </c>
      <c r="K391" s="1" t="s">
        <v>342</v>
      </c>
      <c r="L391" s="1" t="s">
        <v>343</v>
      </c>
      <c r="M391" s="1" t="s">
        <v>344</v>
      </c>
    </row>
    <row r="392" spans="1:13" x14ac:dyDescent="0.25">
      <c r="A392" s="1" t="str">
        <f>IF(OR(MONTH(B392)=10,MONTH(B392)=11,MONTH(B392)=12),YEAR(B392)&amp;"-"&amp;MONTH(B392),YEAR(B392)&amp;"-0"&amp;MONTH(B392))</f>
        <v>2024-09</v>
      </c>
      <c r="B392" s="2">
        <v>45544</v>
      </c>
      <c r="D392" s="1">
        <v>-29.65</v>
      </c>
      <c r="G392" s="1" t="s">
        <v>390</v>
      </c>
      <c r="H392" s="1" t="s">
        <v>391</v>
      </c>
      <c r="I392" s="1" t="str">
        <f>VLOOKUP(J392,'plano de contas'!$A$1:$B$45,2,FALSE)</f>
        <v>10.Porcarias e Outros</v>
      </c>
      <c r="J392" s="8" t="s">
        <v>771</v>
      </c>
      <c r="K392" s="1" t="s">
        <v>342</v>
      </c>
      <c r="L392" s="1" t="s">
        <v>343</v>
      </c>
      <c r="M392" s="1" t="s">
        <v>344</v>
      </c>
    </row>
    <row r="393" spans="1:13" x14ac:dyDescent="0.25">
      <c r="A393" s="1" t="str">
        <f>IF(OR(MONTH(B393)=10,MONTH(B393)=11,MONTH(B393)=12),YEAR(B393)&amp;"-"&amp;MONTH(B393),YEAR(B393)&amp;"-0"&amp;MONTH(B393))</f>
        <v>2024-11</v>
      </c>
      <c r="B393" s="2">
        <v>45622</v>
      </c>
      <c r="D393" s="1">
        <v>-28.98</v>
      </c>
      <c r="G393" s="1" t="s">
        <v>390</v>
      </c>
      <c r="H393" s="1" t="s">
        <v>391</v>
      </c>
      <c r="I393" s="1" t="str">
        <f>VLOOKUP(J393,'plano de contas'!$A$1:$B$45,2,FALSE)</f>
        <v>10.Porcarias e Outros</v>
      </c>
      <c r="J393" s="8" t="s">
        <v>771</v>
      </c>
      <c r="K393" s="1" t="s">
        <v>342</v>
      </c>
      <c r="L393" s="1" t="s">
        <v>343</v>
      </c>
      <c r="M393" s="1" t="s">
        <v>344</v>
      </c>
    </row>
    <row r="394" spans="1:13" x14ac:dyDescent="0.25">
      <c r="A394" s="1" t="str">
        <f>IF(OR(MONTH(B394)=10,MONTH(B394)=11,MONTH(B394)=12),YEAR(B394)&amp;"-"&amp;MONTH(B394),YEAR(B394)&amp;"-0"&amp;MONTH(B394))</f>
        <v>2024-03</v>
      </c>
      <c r="B394" s="2">
        <v>45377</v>
      </c>
      <c r="D394" s="1">
        <v>-18.48</v>
      </c>
      <c r="G394" s="1" t="s">
        <v>390</v>
      </c>
      <c r="H394" s="1" t="s">
        <v>391</v>
      </c>
      <c r="I394" s="1" t="str">
        <f>VLOOKUP(J394,'plano de contas'!$A$1:$B$45,2,FALSE)</f>
        <v>10.Porcarias e Outros</v>
      </c>
      <c r="J394" s="8" t="s">
        <v>771</v>
      </c>
      <c r="K394" s="1" t="s">
        <v>342</v>
      </c>
      <c r="L394" s="1" t="s">
        <v>343</v>
      </c>
      <c r="M394" s="1" t="s">
        <v>344</v>
      </c>
    </row>
    <row r="395" spans="1:13" x14ac:dyDescent="0.25">
      <c r="A395" s="1" t="str">
        <f>IF(OR(MONTH(B395)=10,MONTH(B395)=11,MONTH(B395)=12),YEAR(B395)&amp;"-"&amp;MONTH(B395),YEAR(B395)&amp;"-0"&amp;MONTH(B395))</f>
        <v>2024-12</v>
      </c>
      <c r="B395" s="2">
        <v>45630</v>
      </c>
      <c r="D395" s="1">
        <v>-14.49</v>
      </c>
      <c r="G395" s="1" t="s">
        <v>390</v>
      </c>
      <c r="H395" s="1" t="s">
        <v>391</v>
      </c>
      <c r="I395" s="1" t="str">
        <f>VLOOKUP(J395,'plano de contas'!$A$1:$B$45,2,FALSE)</f>
        <v>10.Porcarias e Outros</v>
      </c>
      <c r="J395" s="8" t="s">
        <v>771</v>
      </c>
      <c r="K395" s="1" t="s">
        <v>342</v>
      </c>
      <c r="L395" s="1" t="s">
        <v>343</v>
      </c>
      <c r="M395" s="1" t="s">
        <v>344</v>
      </c>
    </row>
    <row r="396" spans="1:13" x14ac:dyDescent="0.25">
      <c r="A396" s="1" t="str">
        <f>IF(OR(MONTH(B396)=10,MONTH(B396)=11,MONTH(B396)=12),YEAR(B396)&amp;"-"&amp;MONTH(B396),YEAR(B396)&amp;"-0"&amp;MONTH(B396))</f>
        <v>2024-11</v>
      </c>
      <c r="B396" s="2">
        <v>45615</v>
      </c>
      <c r="D396" s="1">
        <v>-12.99</v>
      </c>
      <c r="G396" s="1" t="s">
        <v>390</v>
      </c>
      <c r="H396" s="1" t="s">
        <v>391</v>
      </c>
      <c r="I396" s="1" t="str">
        <f>VLOOKUP(J396,'plano de contas'!$A$1:$B$45,2,FALSE)</f>
        <v>10.Porcarias e Outros</v>
      </c>
      <c r="J396" s="8" t="s">
        <v>771</v>
      </c>
      <c r="K396" s="1" t="s">
        <v>342</v>
      </c>
      <c r="L396" s="1" t="s">
        <v>343</v>
      </c>
      <c r="M396" s="1" t="s">
        <v>344</v>
      </c>
    </row>
    <row r="397" spans="1:13" x14ac:dyDescent="0.25">
      <c r="A397" s="1" t="str">
        <f>IF(OR(MONTH(B397)=10,MONTH(B397)=11,MONTH(B397)=12),YEAR(B397)&amp;"-"&amp;MONTH(B397),YEAR(B397)&amp;"-0"&amp;MONTH(B397))</f>
        <v>2024-07</v>
      </c>
      <c r="B397" s="2">
        <v>45477</v>
      </c>
      <c r="D397" s="1">
        <v>-11.99</v>
      </c>
      <c r="G397" s="1" t="s">
        <v>390</v>
      </c>
      <c r="H397" s="1" t="s">
        <v>391</v>
      </c>
      <c r="I397" s="1" t="str">
        <f>VLOOKUP(J397,'plano de contas'!$A$1:$B$45,2,FALSE)</f>
        <v>10.Porcarias e Outros</v>
      </c>
      <c r="J397" s="8" t="s">
        <v>771</v>
      </c>
      <c r="K397" s="1" t="s">
        <v>342</v>
      </c>
      <c r="L397" s="1" t="s">
        <v>343</v>
      </c>
      <c r="M397" s="1" t="s">
        <v>344</v>
      </c>
    </row>
    <row r="398" spans="1:13" x14ac:dyDescent="0.25">
      <c r="A398" s="1" t="str">
        <f>IF(OR(MONTH(B398)=10,MONTH(B398)=11,MONTH(B398)=12),YEAR(B398)&amp;"-"&amp;MONTH(B398),YEAR(B398)&amp;"-0"&amp;MONTH(B398))</f>
        <v>2024-09</v>
      </c>
      <c r="B398" s="2">
        <v>45559</v>
      </c>
      <c r="D398" s="1">
        <v>-11.99</v>
      </c>
      <c r="G398" s="1" t="s">
        <v>390</v>
      </c>
      <c r="H398" s="1" t="s">
        <v>391</v>
      </c>
      <c r="I398" s="1" t="str">
        <f>VLOOKUP(J398,'plano de contas'!$A$1:$B$45,2,FALSE)</f>
        <v>10.Porcarias e Outros</v>
      </c>
      <c r="J398" s="8" t="s">
        <v>771</v>
      </c>
      <c r="K398" s="1" t="s">
        <v>342</v>
      </c>
      <c r="L398" s="1" t="s">
        <v>343</v>
      </c>
      <c r="M398" s="1" t="s">
        <v>344</v>
      </c>
    </row>
    <row r="399" spans="1:13" x14ac:dyDescent="0.25">
      <c r="A399" s="1" t="str">
        <f>IF(OR(MONTH(B399)=10,MONTH(B399)=11,MONTH(B399)=12),YEAR(B399)&amp;"-"&amp;MONTH(B399),YEAR(B399)&amp;"-0"&amp;MONTH(B399))</f>
        <v>2024-10</v>
      </c>
      <c r="B399" s="2">
        <v>45580</v>
      </c>
      <c r="D399" s="1">
        <v>-11.02</v>
      </c>
      <c r="G399" s="1" t="s">
        <v>390</v>
      </c>
      <c r="H399" s="1" t="s">
        <v>391</v>
      </c>
      <c r="I399" s="1" t="str">
        <f>VLOOKUP(J399,'plano de contas'!$A$1:$B$45,2,FALSE)</f>
        <v>10.Porcarias e Outros</v>
      </c>
      <c r="J399" s="8" t="s">
        <v>771</v>
      </c>
      <c r="K399" s="1" t="s">
        <v>342</v>
      </c>
      <c r="L399" s="1" t="s">
        <v>343</v>
      </c>
      <c r="M399" s="1" t="s">
        <v>344</v>
      </c>
    </row>
    <row r="400" spans="1:13" x14ac:dyDescent="0.25">
      <c r="A400" s="1" t="str">
        <f>IF(OR(MONTH(B400)=10,MONTH(B400)=11,MONTH(B400)=12),YEAR(B400)&amp;"-"&amp;MONTH(B400),YEAR(B400)&amp;"-0"&amp;MONTH(B400))</f>
        <v>2024-10</v>
      </c>
      <c r="B400" s="2">
        <v>45567</v>
      </c>
      <c r="D400" s="1">
        <v>-10.99</v>
      </c>
      <c r="G400" s="1" t="s">
        <v>390</v>
      </c>
      <c r="H400" s="1" t="s">
        <v>391</v>
      </c>
      <c r="I400" s="1" t="str">
        <f>VLOOKUP(J400,'plano de contas'!$A$1:$B$45,2,FALSE)</f>
        <v>10.Porcarias e Outros</v>
      </c>
      <c r="J400" s="8" t="s">
        <v>771</v>
      </c>
      <c r="K400" s="1" t="s">
        <v>342</v>
      </c>
      <c r="L400" s="1" t="s">
        <v>343</v>
      </c>
      <c r="M400" s="1" t="s">
        <v>344</v>
      </c>
    </row>
    <row r="401" spans="1:14" x14ac:dyDescent="0.25">
      <c r="A401" s="1" t="str">
        <f>IF(OR(MONTH(B401)=10,MONTH(B401)=11,MONTH(B401)=12),YEAR(B401)&amp;"-"&amp;MONTH(B401),YEAR(B401)&amp;"-0"&amp;MONTH(B401))</f>
        <v>2024-10</v>
      </c>
      <c r="B401" s="2">
        <v>45589</v>
      </c>
      <c r="D401" s="1">
        <v>-9.39</v>
      </c>
      <c r="G401" s="1" t="s">
        <v>390</v>
      </c>
      <c r="H401" s="1" t="s">
        <v>391</v>
      </c>
      <c r="I401" s="1" t="str">
        <f>VLOOKUP(J401,'plano de contas'!$A$1:$B$45,2,FALSE)</f>
        <v>10.Porcarias e Outros</v>
      </c>
      <c r="J401" s="8" t="s">
        <v>771</v>
      </c>
      <c r="K401" s="1" t="s">
        <v>342</v>
      </c>
      <c r="L401" s="1" t="s">
        <v>343</v>
      </c>
      <c r="M401" s="1" t="s">
        <v>344</v>
      </c>
    </row>
    <row r="402" spans="1:14" x14ac:dyDescent="0.25">
      <c r="A402" s="1" t="str">
        <f>IF(OR(MONTH(B402)=10,MONTH(B402)=11,MONTH(B402)=12),YEAR(B402)&amp;"-"&amp;MONTH(B402),YEAR(B402)&amp;"-0"&amp;MONTH(B402))</f>
        <v>2025-02</v>
      </c>
      <c r="B402" s="2">
        <v>45708</v>
      </c>
      <c r="D402" s="1">
        <v>-20</v>
      </c>
      <c r="G402" s="1" t="s">
        <v>709</v>
      </c>
      <c r="H402" s="1" t="s">
        <v>712</v>
      </c>
      <c r="I402" s="1" t="str">
        <f>VLOOKUP(J402,'plano de contas'!$A$1:$B$45,2,FALSE)</f>
        <v>10.Porcarias e Outros</v>
      </c>
      <c r="J402" s="8" t="s">
        <v>771</v>
      </c>
      <c r="K402" s="1" t="s">
        <v>342</v>
      </c>
      <c r="L402" s="1" t="s">
        <v>343</v>
      </c>
      <c r="M402" s="1" t="s">
        <v>344</v>
      </c>
    </row>
    <row r="403" spans="1:14" x14ac:dyDescent="0.25">
      <c r="A403" s="1" t="str">
        <f>IF(OR(MONTH(B403)=10,MONTH(B403)=11,MONTH(B403)=12),YEAR(B403)&amp;"-"&amp;MONTH(B403),YEAR(B403)&amp;"-0"&amp;MONTH(B403))</f>
        <v>2025-02</v>
      </c>
      <c r="B403" s="2">
        <v>45710</v>
      </c>
      <c r="D403" s="1">
        <v>-16</v>
      </c>
      <c r="G403" s="1" t="s">
        <v>709</v>
      </c>
      <c r="H403" s="1" t="s">
        <v>712</v>
      </c>
      <c r="I403" s="1" t="str">
        <f>VLOOKUP(J403,'plano de contas'!$A$1:$B$45,2,FALSE)</f>
        <v>10.Porcarias e Outros</v>
      </c>
      <c r="J403" s="8" t="s">
        <v>771</v>
      </c>
      <c r="K403" s="1" t="s">
        <v>342</v>
      </c>
      <c r="L403" s="1" t="s">
        <v>343</v>
      </c>
      <c r="M403" s="1" t="s">
        <v>344</v>
      </c>
    </row>
    <row r="404" spans="1:14" x14ac:dyDescent="0.25">
      <c r="A404" s="1" t="str">
        <f>IF(OR(MONTH(B404)=10,MONTH(B404)=11,MONTH(B404)=12),YEAR(B404)&amp;"-"&amp;MONTH(B404),YEAR(B404)&amp;"-0"&amp;MONTH(B404))</f>
        <v>2024-11</v>
      </c>
      <c r="B404" s="2">
        <v>45607</v>
      </c>
      <c r="D404" s="1">
        <v>-70.489999999999995</v>
      </c>
      <c r="G404" s="1" t="s">
        <v>509</v>
      </c>
      <c r="H404" s="1" t="s">
        <v>510</v>
      </c>
      <c r="I404" s="1" t="str">
        <f>VLOOKUP(J404,'plano de contas'!$A$1:$B$45,2,FALSE)</f>
        <v>03.Saúde</v>
      </c>
      <c r="J404" s="8" t="s">
        <v>736</v>
      </c>
      <c r="K404" s="1" t="s">
        <v>342</v>
      </c>
      <c r="L404" s="1" t="s">
        <v>343</v>
      </c>
      <c r="M404" s="1" t="s">
        <v>344</v>
      </c>
    </row>
    <row r="405" spans="1:14" x14ac:dyDescent="0.25">
      <c r="A405" s="1" t="str">
        <f>IF(OR(MONTH(B405)=10,MONTH(B405)=11,MONTH(B405)=12),YEAR(B405)&amp;"-"&amp;MONTH(B405),YEAR(B405)&amp;"-0"&amp;MONTH(B405))</f>
        <v>2024-10</v>
      </c>
      <c r="B405" s="2">
        <v>45579</v>
      </c>
      <c r="D405" s="1">
        <v>-65.22</v>
      </c>
      <c r="G405" s="1" t="s">
        <v>509</v>
      </c>
      <c r="H405" s="1" t="s">
        <v>510</v>
      </c>
      <c r="I405" s="1" t="str">
        <f>VLOOKUP(J405,'plano de contas'!$A$1:$B$45,2,FALSE)</f>
        <v>03.Saúde</v>
      </c>
      <c r="J405" s="8" t="s">
        <v>736</v>
      </c>
      <c r="K405" s="1" t="s">
        <v>342</v>
      </c>
      <c r="L405" s="1" t="s">
        <v>343</v>
      </c>
      <c r="M405" s="1" t="s">
        <v>344</v>
      </c>
    </row>
    <row r="406" spans="1:14" x14ac:dyDescent="0.25">
      <c r="A406" s="1" t="str">
        <f>IF(OR(MONTH(B406)=10,MONTH(B406)=11,MONTH(B406)=12),YEAR(B406)&amp;"-"&amp;MONTH(B406),YEAR(B406)&amp;"-0"&amp;MONTH(B406))</f>
        <v>2024-09</v>
      </c>
      <c r="B406" s="2">
        <v>45549</v>
      </c>
      <c r="D406" s="1">
        <v>-51.93</v>
      </c>
      <c r="G406" s="1" t="s">
        <v>509</v>
      </c>
      <c r="H406" s="1" t="s">
        <v>510</v>
      </c>
      <c r="I406" s="1" t="str">
        <f>VLOOKUP(J406,'plano de contas'!$A$1:$B$45,2,FALSE)</f>
        <v>03.Saúde</v>
      </c>
      <c r="J406" s="8" t="s">
        <v>736</v>
      </c>
      <c r="K406" s="1" t="s">
        <v>342</v>
      </c>
      <c r="L406" s="1" t="s">
        <v>343</v>
      </c>
      <c r="M406" s="1" t="s">
        <v>344</v>
      </c>
    </row>
    <row r="407" spans="1:14" x14ac:dyDescent="0.25">
      <c r="A407" s="1" t="str">
        <f>IF(OR(MONTH(B407)=10,MONTH(B407)=11,MONTH(B407)=12),YEAR(B407)&amp;"-"&amp;MONTH(B407),YEAR(B407)&amp;"-0"&amp;MONTH(B407))</f>
        <v>2024-11</v>
      </c>
      <c r="B407" s="2">
        <v>45604</v>
      </c>
      <c r="D407" s="1">
        <v>-49.73</v>
      </c>
      <c r="G407" s="1" t="s">
        <v>509</v>
      </c>
      <c r="H407" s="1" t="s">
        <v>510</v>
      </c>
      <c r="I407" s="1" t="str">
        <f>VLOOKUP(J407,'plano de contas'!$A$1:$B$45,2,FALSE)</f>
        <v>03.Saúde</v>
      </c>
      <c r="J407" s="8" t="s">
        <v>736</v>
      </c>
      <c r="K407" s="1" t="s">
        <v>342</v>
      </c>
      <c r="L407" s="1" t="s">
        <v>343</v>
      </c>
      <c r="M407" s="1" t="s">
        <v>344</v>
      </c>
    </row>
    <row r="408" spans="1:14" x14ac:dyDescent="0.25">
      <c r="A408" s="1" t="str">
        <f>IF(OR(MONTH(B408)=10,MONTH(B408)=11,MONTH(B408)=12),YEAR(B408)&amp;"-"&amp;MONTH(B408),YEAR(B408)&amp;"-0"&amp;MONTH(B408))</f>
        <v>2024-12</v>
      </c>
      <c r="B408" s="2">
        <v>45627</v>
      </c>
      <c r="D408" s="1">
        <v>-31.47</v>
      </c>
      <c r="G408" s="1" t="s">
        <v>511</v>
      </c>
      <c r="H408" s="1" t="s">
        <v>510</v>
      </c>
      <c r="I408" s="1" t="str">
        <f>VLOOKUP(J408,'plano de contas'!$A$1:$B$45,2,FALSE)</f>
        <v>03.Saúde</v>
      </c>
      <c r="J408" s="8" t="s">
        <v>736</v>
      </c>
      <c r="K408" s="1" t="s">
        <v>342</v>
      </c>
      <c r="L408" s="1" t="s">
        <v>343</v>
      </c>
      <c r="M408" s="1" t="s">
        <v>344</v>
      </c>
    </row>
    <row r="409" spans="1:14" x14ac:dyDescent="0.25">
      <c r="A409" s="1" t="str">
        <f>IF(OR(MONTH(B409)=10,MONTH(B409)=11,MONTH(B409)=12),YEAR(B409)&amp;"-"&amp;MONTH(B409),YEAR(B409)&amp;"-0"&amp;MONTH(B409))</f>
        <v>2024-11</v>
      </c>
      <c r="B409" s="2">
        <v>45621</v>
      </c>
      <c r="D409" s="1">
        <v>-26.01</v>
      </c>
      <c r="G409" s="1" t="s">
        <v>509</v>
      </c>
      <c r="H409" s="1" t="s">
        <v>510</v>
      </c>
      <c r="I409" s="1" t="str">
        <f>VLOOKUP(J409,'plano de contas'!$A$1:$B$45,2,FALSE)</f>
        <v>03.Saúde</v>
      </c>
      <c r="J409" s="8" t="s">
        <v>736</v>
      </c>
      <c r="K409" s="1" t="s">
        <v>342</v>
      </c>
      <c r="L409" s="1" t="s">
        <v>343</v>
      </c>
      <c r="M409" s="1" t="s">
        <v>344</v>
      </c>
    </row>
    <row r="410" spans="1:14" x14ac:dyDescent="0.25">
      <c r="A410" s="1" t="str">
        <f>IF(OR(MONTH(B410)=10,MONTH(B410)=11,MONTH(B410)=12),YEAR(B410)&amp;"-"&amp;MONTH(B410),YEAR(B410)&amp;"-0"&amp;MONTH(B410))</f>
        <v>2024-08</v>
      </c>
      <c r="B410" s="2">
        <v>45505</v>
      </c>
      <c r="C410" s="3">
        <v>45474</v>
      </c>
      <c r="D410" s="1">
        <v>-147.04</v>
      </c>
      <c r="E410" s="1" t="s">
        <v>677</v>
      </c>
      <c r="F410" s="1" t="s">
        <v>190</v>
      </c>
      <c r="G410" s="1" t="s">
        <v>146</v>
      </c>
      <c r="H410" s="1" t="s">
        <v>220</v>
      </c>
      <c r="I410" s="1" t="str">
        <f>VLOOKUP(J410,'plano de contas'!$A$1:$B$45,2,FALSE)</f>
        <v xml:space="preserve">04.Educação </v>
      </c>
      <c r="J410" s="8" t="s">
        <v>739</v>
      </c>
      <c r="K410" s="1" t="s">
        <v>342</v>
      </c>
      <c r="L410" s="1" t="s">
        <v>343</v>
      </c>
      <c r="M410" s="1" t="s">
        <v>344</v>
      </c>
    </row>
    <row r="411" spans="1:14" x14ac:dyDescent="0.25">
      <c r="A411" s="1" t="str">
        <f>IF(OR(MONTH(B411)=10,MONTH(B411)=11,MONTH(B411)=12),YEAR(B411)&amp;"-"&amp;MONTH(B411),YEAR(B411)&amp;"-0"&amp;MONTH(B411))</f>
        <v>2024-09</v>
      </c>
      <c r="B411" s="2">
        <v>45536</v>
      </c>
      <c r="C411" s="3">
        <v>45505</v>
      </c>
      <c r="D411" s="1">
        <v>-147.04</v>
      </c>
      <c r="E411" s="1" t="s">
        <v>678</v>
      </c>
      <c r="F411" s="1" t="s">
        <v>195</v>
      </c>
      <c r="G411" s="1" t="s">
        <v>146</v>
      </c>
      <c r="H411" s="1" t="s">
        <v>220</v>
      </c>
      <c r="I411" s="1" t="str">
        <f>VLOOKUP(J411,'plano de contas'!$A$1:$B$45,2,FALSE)</f>
        <v xml:space="preserve">04.Educação </v>
      </c>
      <c r="J411" s="8" t="s">
        <v>739</v>
      </c>
      <c r="K411" s="1" t="s">
        <v>342</v>
      </c>
      <c r="L411" s="1" t="s">
        <v>343</v>
      </c>
      <c r="M411" s="1" t="s">
        <v>344</v>
      </c>
    </row>
    <row r="412" spans="1:14" x14ac:dyDescent="0.25">
      <c r="A412" s="1" t="str">
        <f>IF(OR(MONTH(B412)=10,MONTH(B412)=11,MONTH(B412)=12),YEAR(B412)&amp;"-"&amp;MONTH(B412),YEAR(B412)&amp;"-0"&amp;MONTH(B412))</f>
        <v>2024-10</v>
      </c>
      <c r="B412" s="2">
        <v>45566</v>
      </c>
      <c r="C412" s="3">
        <v>45536</v>
      </c>
      <c r="D412" s="1">
        <v>-147.04</v>
      </c>
      <c r="E412" s="1" t="s">
        <v>121</v>
      </c>
      <c r="F412" s="1" t="s">
        <v>199</v>
      </c>
      <c r="G412" s="1" t="s">
        <v>146</v>
      </c>
      <c r="H412" s="1" t="s">
        <v>220</v>
      </c>
      <c r="I412" s="1" t="str">
        <f>VLOOKUP(J412,'plano de contas'!$A$1:$B$45,2,FALSE)</f>
        <v xml:space="preserve">04.Educação </v>
      </c>
      <c r="J412" s="8" t="s">
        <v>739</v>
      </c>
      <c r="K412" s="1" t="s">
        <v>342</v>
      </c>
      <c r="L412" s="1" t="s">
        <v>343</v>
      </c>
      <c r="M412" s="1" t="s">
        <v>344</v>
      </c>
    </row>
    <row r="413" spans="1:14" x14ac:dyDescent="0.25">
      <c r="A413" s="1" t="str">
        <f>IF(OR(MONTH(B413)=10,MONTH(B413)=11,MONTH(B413)=12),YEAR(B413)&amp;"-"&amp;MONTH(B413),YEAR(B413)&amp;"-0"&amp;MONTH(B413))</f>
        <v>2024-07</v>
      </c>
      <c r="B413" s="2">
        <v>45474</v>
      </c>
      <c r="C413" s="3">
        <v>45454</v>
      </c>
      <c r="D413" s="1">
        <v>-147.04</v>
      </c>
      <c r="E413" s="1" t="s">
        <v>676</v>
      </c>
      <c r="F413" s="5"/>
      <c r="G413" s="1" t="s">
        <v>151</v>
      </c>
      <c r="H413" s="1" t="s">
        <v>220</v>
      </c>
      <c r="I413" s="1" t="str">
        <f>VLOOKUP(J413,'plano de contas'!$A$1:$B$45,2,FALSE)</f>
        <v xml:space="preserve">04.Educação </v>
      </c>
      <c r="J413" s="8" t="s">
        <v>739</v>
      </c>
      <c r="K413" s="1" t="s">
        <v>342</v>
      </c>
      <c r="L413" s="1" t="s">
        <v>343</v>
      </c>
      <c r="M413" s="1" t="s">
        <v>344</v>
      </c>
      <c r="N413" s="5"/>
    </row>
    <row r="414" spans="1:14" x14ac:dyDescent="0.25">
      <c r="A414" s="1" t="str">
        <f>IF(OR(MONTH(B414)=10,MONTH(B414)=11,MONTH(B414)=12),YEAR(B414)&amp;"-"&amp;MONTH(B414),YEAR(B414)&amp;"-0"&amp;MONTH(B414))</f>
        <v>2024-07</v>
      </c>
      <c r="B414" s="2">
        <v>45499</v>
      </c>
      <c r="D414" s="1">
        <v>-3.99</v>
      </c>
      <c r="G414" s="1" t="s">
        <v>393</v>
      </c>
      <c r="H414" s="1" t="s">
        <v>584</v>
      </c>
      <c r="I414" s="1" t="str">
        <f>VLOOKUP(J414,'plano de contas'!$A$1:$B$45,2,FALSE)</f>
        <v>10.Porcarias e Outros</v>
      </c>
      <c r="J414" s="8" t="s">
        <v>771</v>
      </c>
      <c r="K414" s="1" t="s">
        <v>342</v>
      </c>
      <c r="L414" s="1" t="s">
        <v>343</v>
      </c>
      <c r="M414" s="1" t="s">
        <v>344</v>
      </c>
    </row>
    <row r="415" spans="1:14" x14ac:dyDescent="0.25">
      <c r="A415" s="1" t="str">
        <f>IF(OR(MONTH(B415)=10,MONTH(B415)=11,MONTH(B415)=12),YEAR(B415)&amp;"-"&amp;MONTH(B415),YEAR(B415)&amp;"-0"&amp;MONTH(B415))</f>
        <v>2024-06</v>
      </c>
      <c r="B415" s="2">
        <v>45456</v>
      </c>
      <c r="D415" s="1">
        <v>-70</v>
      </c>
      <c r="G415" s="1" t="s">
        <v>394</v>
      </c>
      <c r="H415" s="1" t="s">
        <v>395</v>
      </c>
      <c r="I415" s="1" t="str">
        <f>VLOOKUP(J415,'plano de contas'!$A$1:$B$45,2,FALSE)</f>
        <v xml:space="preserve">02.Alimentação </v>
      </c>
      <c r="J415" s="8" t="s">
        <v>732</v>
      </c>
      <c r="K415" s="1" t="s">
        <v>342</v>
      </c>
      <c r="L415" s="1" t="s">
        <v>343</v>
      </c>
      <c r="M415" s="1" t="s">
        <v>344</v>
      </c>
    </row>
    <row r="416" spans="1:14" x14ac:dyDescent="0.25">
      <c r="A416" s="1" t="str">
        <f>IF(OR(MONTH(B416)=10,MONTH(B416)=11,MONTH(B416)=12),YEAR(B416)&amp;"-"&amp;MONTH(B416),YEAR(B416)&amp;"-0"&amp;MONTH(B416))</f>
        <v>2024-10</v>
      </c>
      <c r="B416" s="2">
        <v>45575</v>
      </c>
      <c r="D416" s="1">
        <v>-20</v>
      </c>
      <c r="G416" s="1" t="s">
        <v>396</v>
      </c>
      <c r="H416" s="1" t="s">
        <v>395</v>
      </c>
      <c r="I416" s="1" t="str">
        <f>VLOOKUP(J416,'plano de contas'!$A$1:$B$45,2,FALSE)</f>
        <v xml:space="preserve">02.Alimentação </v>
      </c>
      <c r="J416" s="8" t="s">
        <v>732</v>
      </c>
      <c r="K416" s="1" t="s">
        <v>342</v>
      </c>
      <c r="L416" s="1" t="s">
        <v>343</v>
      </c>
      <c r="M416" s="1" t="s">
        <v>344</v>
      </c>
    </row>
    <row r="417" spans="1:13" x14ac:dyDescent="0.25">
      <c r="A417" s="1" t="str">
        <f>IF(OR(MONTH(B417)=10,MONTH(B417)=11,MONTH(B417)=12),YEAR(B417)&amp;"-"&amp;MONTH(B417),YEAR(B417)&amp;"-0"&amp;MONTH(B417))</f>
        <v>2024-08</v>
      </c>
      <c r="B417" s="2">
        <v>45518</v>
      </c>
      <c r="D417" s="1">
        <v>-15</v>
      </c>
      <c r="G417" s="1" t="s">
        <v>396</v>
      </c>
      <c r="H417" s="1" t="s">
        <v>395</v>
      </c>
      <c r="I417" s="1" t="str">
        <f>VLOOKUP(J417,'plano de contas'!$A$1:$B$45,2,FALSE)</f>
        <v xml:space="preserve">02.Alimentação </v>
      </c>
      <c r="J417" s="8" t="s">
        <v>732</v>
      </c>
      <c r="K417" s="1" t="s">
        <v>342</v>
      </c>
      <c r="L417" s="1" t="s">
        <v>343</v>
      </c>
      <c r="M417" s="1" t="s">
        <v>344</v>
      </c>
    </row>
    <row r="418" spans="1:13" x14ac:dyDescent="0.25">
      <c r="A418" s="1" t="str">
        <f>IF(OR(MONTH(B418)=10,MONTH(B418)=11,MONTH(B418)=12),YEAR(B418)&amp;"-"&amp;MONTH(B418),YEAR(B418)&amp;"-0"&amp;MONTH(B418))</f>
        <v>2024-08</v>
      </c>
      <c r="B418" s="2">
        <v>45527</v>
      </c>
      <c r="D418" s="1">
        <v>-15</v>
      </c>
      <c r="G418" s="1" t="s">
        <v>396</v>
      </c>
      <c r="H418" s="1" t="s">
        <v>395</v>
      </c>
      <c r="I418" s="1" t="str">
        <f>VLOOKUP(J418,'plano de contas'!$A$1:$B$45,2,FALSE)</f>
        <v xml:space="preserve">02.Alimentação </v>
      </c>
      <c r="J418" s="8" t="s">
        <v>732</v>
      </c>
      <c r="K418" s="1" t="s">
        <v>342</v>
      </c>
      <c r="L418" s="1" t="s">
        <v>343</v>
      </c>
      <c r="M418" s="1" t="s">
        <v>344</v>
      </c>
    </row>
    <row r="419" spans="1:13" x14ac:dyDescent="0.25">
      <c r="A419" s="1" t="str">
        <f>IF(OR(MONTH(B419)=10,MONTH(B419)=11,MONTH(B419)=12),YEAR(B419)&amp;"-"&amp;MONTH(B419),YEAR(B419)&amp;"-0"&amp;MONTH(B419))</f>
        <v>2024-09</v>
      </c>
      <c r="B419" s="2">
        <v>45547</v>
      </c>
      <c r="D419" s="1">
        <v>-15</v>
      </c>
      <c r="G419" s="1" t="s">
        <v>396</v>
      </c>
      <c r="H419" s="1" t="s">
        <v>395</v>
      </c>
      <c r="I419" s="1" t="str">
        <f>VLOOKUP(J419,'plano de contas'!$A$1:$B$45,2,FALSE)</f>
        <v xml:space="preserve">02.Alimentação </v>
      </c>
      <c r="J419" s="8" t="s">
        <v>732</v>
      </c>
      <c r="K419" s="1" t="s">
        <v>342</v>
      </c>
      <c r="L419" s="1" t="s">
        <v>343</v>
      </c>
      <c r="M419" s="1" t="s">
        <v>344</v>
      </c>
    </row>
    <row r="420" spans="1:13" x14ac:dyDescent="0.25">
      <c r="A420" s="1" t="str">
        <f>IF(OR(MONTH(B420)=10,MONTH(B420)=11,MONTH(B420)=12),YEAR(B420)&amp;"-"&amp;MONTH(B420),YEAR(B420)&amp;"-0"&amp;MONTH(B420))</f>
        <v>2024-09</v>
      </c>
      <c r="B420" s="2">
        <v>45558</v>
      </c>
      <c r="D420" s="1">
        <v>-10</v>
      </c>
      <c r="G420" s="1" t="s">
        <v>396</v>
      </c>
      <c r="H420" s="1" t="s">
        <v>395</v>
      </c>
      <c r="I420" s="1" t="str">
        <f>VLOOKUP(J420,'plano de contas'!$A$1:$B$45,2,FALSE)</f>
        <v xml:space="preserve">02.Alimentação </v>
      </c>
      <c r="J420" s="8" t="s">
        <v>732</v>
      </c>
      <c r="K420" s="1" t="s">
        <v>342</v>
      </c>
      <c r="L420" s="1" t="s">
        <v>343</v>
      </c>
      <c r="M420" s="1" t="s">
        <v>344</v>
      </c>
    </row>
    <row r="421" spans="1:13" x14ac:dyDescent="0.25">
      <c r="A421" s="1" t="str">
        <f>IF(OR(MONTH(B421)=10,MONTH(B421)=11,MONTH(B421)=12),YEAR(B421)&amp;"-"&amp;MONTH(B421),YEAR(B421)&amp;"-0"&amp;MONTH(B421))</f>
        <v>2024-10</v>
      </c>
      <c r="B421" s="2">
        <v>45572</v>
      </c>
      <c r="D421" s="1">
        <v>-10</v>
      </c>
      <c r="G421" s="1" t="s">
        <v>396</v>
      </c>
      <c r="H421" s="1" t="s">
        <v>395</v>
      </c>
      <c r="I421" s="1" t="str">
        <f>VLOOKUP(J421,'plano de contas'!$A$1:$B$45,2,FALSE)</f>
        <v xml:space="preserve">02.Alimentação </v>
      </c>
      <c r="J421" s="8" t="s">
        <v>732</v>
      </c>
      <c r="K421" s="1" t="s">
        <v>342</v>
      </c>
      <c r="L421" s="1" t="s">
        <v>343</v>
      </c>
      <c r="M421" s="1" t="s">
        <v>344</v>
      </c>
    </row>
    <row r="422" spans="1:13" x14ac:dyDescent="0.25">
      <c r="A422" s="1" t="str">
        <f>IF(OR(MONTH(B422)=10,MONTH(B422)=11,MONTH(B422)=12),YEAR(B422)&amp;"-"&amp;MONTH(B422),YEAR(B422)&amp;"-0"&amp;MONTH(B422))</f>
        <v>2024-10</v>
      </c>
      <c r="B422" s="2">
        <v>45581</v>
      </c>
      <c r="D422" s="1">
        <v>-10</v>
      </c>
      <c r="G422" s="1" t="s">
        <v>396</v>
      </c>
      <c r="H422" s="1" t="s">
        <v>395</v>
      </c>
      <c r="I422" s="1" t="str">
        <f>VLOOKUP(J422,'plano de contas'!$A$1:$B$45,2,FALSE)</f>
        <v xml:space="preserve">02.Alimentação </v>
      </c>
      <c r="J422" s="8" t="s">
        <v>732</v>
      </c>
      <c r="K422" s="1" t="s">
        <v>342</v>
      </c>
      <c r="L422" s="1" t="s">
        <v>343</v>
      </c>
      <c r="M422" s="1" t="s">
        <v>344</v>
      </c>
    </row>
    <row r="423" spans="1:13" x14ac:dyDescent="0.25">
      <c r="A423" s="1" t="str">
        <f>IF(OR(MONTH(B423)=10,MONTH(B423)=11,MONTH(B423)=12),YEAR(B423)&amp;"-"&amp;MONTH(B423),YEAR(B423)&amp;"-0"&amp;MONTH(B423))</f>
        <v>2024-11</v>
      </c>
      <c r="B423" s="2">
        <v>45604</v>
      </c>
      <c r="D423" s="1">
        <v>-10</v>
      </c>
      <c r="G423" s="1" t="s">
        <v>396</v>
      </c>
      <c r="H423" s="1" t="s">
        <v>395</v>
      </c>
      <c r="I423" s="1" t="str">
        <f>VLOOKUP(J423,'plano de contas'!$A$1:$B$45,2,FALSE)</f>
        <v xml:space="preserve">02.Alimentação </v>
      </c>
      <c r="J423" s="8" t="s">
        <v>732</v>
      </c>
      <c r="K423" s="1" t="s">
        <v>342</v>
      </c>
      <c r="L423" s="1" t="s">
        <v>343</v>
      </c>
      <c r="M423" s="1" t="s">
        <v>344</v>
      </c>
    </row>
    <row r="424" spans="1:13" x14ac:dyDescent="0.25">
      <c r="A424" s="1" t="str">
        <f>IF(OR(MONTH(B424)=10,MONTH(B424)=11,MONTH(B424)=12),YEAR(B424)&amp;"-"&amp;MONTH(B424),YEAR(B424)&amp;"-0"&amp;MONTH(B424))</f>
        <v>2024-11</v>
      </c>
      <c r="B424" s="2">
        <v>45618</v>
      </c>
      <c r="D424" s="1">
        <v>-10</v>
      </c>
      <c r="G424" s="1" t="s">
        <v>396</v>
      </c>
      <c r="H424" s="1" t="s">
        <v>395</v>
      </c>
      <c r="I424" s="1" t="str">
        <f>VLOOKUP(J424,'plano de contas'!$A$1:$B$45,2,FALSE)</f>
        <v xml:space="preserve">02.Alimentação </v>
      </c>
      <c r="J424" s="8" t="s">
        <v>732</v>
      </c>
      <c r="K424" s="1" t="s">
        <v>342</v>
      </c>
      <c r="L424" s="1" t="s">
        <v>343</v>
      </c>
      <c r="M424" s="1" t="s">
        <v>344</v>
      </c>
    </row>
    <row r="425" spans="1:13" x14ac:dyDescent="0.25">
      <c r="A425" s="1" t="str">
        <f>IF(OR(MONTH(B425)=10,MONTH(B425)=11,MONTH(B425)=12),YEAR(B425)&amp;"-"&amp;MONTH(B425),YEAR(B425)&amp;"-0"&amp;MONTH(B425))</f>
        <v>2024-11</v>
      </c>
      <c r="B425" s="2">
        <v>45626</v>
      </c>
      <c r="D425" s="1">
        <v>-10</v>
      </c>
      <c r="G425" s="1" t="s">
        <v>396</v>
      </c>
      <c r="H425" s="1" t="s">
        <v>395</v>
      </c>
      <c r="I425" s="1" t="str">
        <f>VLOOKUP(J425,'plano de contas'!$A$1:$B$45,2,FALSE)</f>
        <v xml:space="preserve">02.Alimentação </v>
      </c>
      <c r="J425" s="8" t="s">
        <v>732</v>
      </c>
      <c r="K425" s="1" t="s">
        <v>342</v>
      </c>
      <c r="L425" s="1" t="s">
        <v>343</v>
      </c>
      <c r="M425" s="1" t="s">
        <v>344</v>
      </c>
    </row>
    <row r="426" spans="1:13" x14ac:dyDescent="0.25">
      <c r="A426" s="1" t="str">
        <f>IF(OR(MONTH(B426)=10,MONTH(B426)=11,MONTH(B426)=12),YEAR(B426)&amp;"-"&amp;MONTH(B426),YEAR(B426)&amp;"-0"&amp;MONTH(B426))</f>
        <v>2024-11</v>
      </c>
      <c r="B426" s="2">
        <v>45624</v>
      </c>
      <c r="D426" s="1">
        <v>-5</v>
      </c>
      <c r="G426" s="1" t="s">
        <v>396</v>
      </c>
      <c r="H426" s="1" t="s">
        <v>395</v>
      </c>
      <c r="I426" s="1" t="str">
        <f>VLOOKUP(J426,'plano de contas'!$A$1:$B$45,2,FALSE)</f>
        <v xml:space="preserve">02.Alimentação </v>
      </c>
      <c r="J426" s="8" t="s">
        <v>732</v>
      </c>
      <c r="K426" s="1" t="s">
        <v>342</v>
      </c>
      <c r="L426" s="1" t="s">
        <v>343</v>
      </c>
      <c r="M426" s="1" t="s">
        <v>344</v>
      </c>
    </row>
    <row r="427" spans="1:13" x14ac:dyDescent="0.25">
      <c r="A427" s="1" t="str">
        <f>IF(OR(MONTH(B427)=10,MONTH(B427)=11,MONTH(B427)=12),YEAR(B427)&amp;"-"&amp;MONTH(B427),YEAR(B427)&amp;"-0"&amp;MONTH(B427))</f>
        <v>2024-06</v>
      </c>
      <c r="B427" s="2">
        <v>45444</v>
      </c>
      <c r="C427" s="3">
        <v>45418</v>
      </c>
      <c r="D427" s="1">
        <v>-4.16</v>
      </c>
      <c r="E427" s="1" t="s">
        <v>675</v>
      </c>
      <c r="G427" s="1" t="s">
        <v>74</v>
      </c>
      <c r="H427" s="1" t="s">
        <v>251</v>
      </c>
      <c r="I427" s="1" t="str">
        <f>VLOOKUP(J427,'plano de contas'!$A$1:$B$45,2,FALSE)</f>
        <v>08.Compras</v>
      </c>
      <c r="J427" s="8" t="s">
        <v>775</v>
      </c>
      <c r="K427" s="1" t="s">
        <v>342</v>
      </c>
      <c r="L427" s="1" t="s">
        <v>343</v>
      </c>
      <c r="M427" s="1" t="s">
        <v>344</v>
      </c>
    </row>
    <row r="428" spans="1:13" x14ac:dyDescent="0.25">
      <c r="A428" s="1" t="str">
        <f>IF(OR(MONTH(B428)=10,MONTH(B428)=11,MONTH(B428)=12),YEAR(B428)&amp;"-"&amp;MONTH(B428),YEAR(B428)&amp;"-0"&amp;MONTH(B428))</f>
        <v>2024-06</v>
      </c>
      <c r="B428" s="2">
        <v>45444</v>
      </c>
      <c r="C428" s="3">
        <v>45418</v>
      </c>
      <c r="D428" s="1">
        <v>-0.18</v>
      </c>
      <c r="E428" s="1" t="s">
        <v>675</v>
      </c>
      <c r="G428" s="1" t="s">
        <v>75</v>
      </c>
      <c r="H428" s="1" t="s">
        <v>251</v>
      </c>
      <c r="I428" s="1" t="str">
        <f>VLOOKUP(J428,'plano de contas'!$A$1:$B$45,2,FALSE)</f>
        <v>08.Compras</v>
      </c>
      <c r="J428" s="8" t="s">
        <v>775</v>
      </c>
      <c r="K428" s="1" t="s">
        <v>342</v>
      </c>
      <c r="L428" s="1" t="s">
        <v>343</v>
      </c>
      <c r="M428" s="1" t="s">
        <v>344</v>
      </c>
    </row>
    <row r="429" spans="1:13" x14ac:dyDescent="0.25">
      <c r="A429" s="1" t="str">
        <f>IF(OR(MONTH(B429)=10,MONTH(B429)=11,MONTH(B429)=12),YEAR(B429)&amp;"-"&amp;MONTH(B429),YEAR(B429)&amp;"-0"&amp;MONTH(B429))</f>
        <v>2024-05</v>
      </c>
      <c r="B429" s="2">
        <v>45421</v>
      </c>
      <c r="D429" s="1">
        <v>-66.88</v>
      </c>
      <c r="G429" s="1" t="s">
        <v>398</v>
      </c>
      <c r="H429" s="1" t="s">
        <v>47</v>
      </c>
      <c r="I429" s="1" t="str">
        <f>VLOOKUP(J429,'plano de contas'!$A$1:$B$45,2,FALSE)</f>
        <v xml:space="preserve">02.Alimentação </v>
      </c>
      <c r="J429" s="8" t="s">
        <v>730</v>
      </c>
      <c r="K429" s="1" t="s">
        <v>342</v>
      </c>
      <c r="L429" s="1" t="s">
        <v>343</v>
      </c>
      <c r="M429" s="1" t="s">
        <v>344</v>
      </c>
    </row>
    <row r="430" spans="1:13" x14ac:dyDescent="0.25">
      <c r="A430" s="1" t="str">
        <f>IF(OR(MONTH(B430)=10,MONTH(B430)=11,MONTH(B430)=12),YEAR(B430)&amp;"-"&amp;MONTH(B430),YEAR(B430)&amp;"-0"&amp;MONTH(B430))</f>
        <v>2024-10</v>
      </c>
      <c r="B430" s="2">
        <v>45582</v>
      </c>
      <c r="D430" s="1">
        <v>-38.75</v>
      </c>
      <c r="G430" s="1" t="s">
        <v>398</v>
      </c>
      <c r="H430" s="1" t="s">
        <v>47</v>
      </c>
      <c r="I430" s="1" t="str">
        <f>VLOOKUP(J430,'plano de contas'!$A$1:$B$45,2,FALSE)</f>
        <v xml:space="preserve">02.Alimentação </v>
      </c>
      <c r="J430" s="8" t="s">
        <v>730</v>
      </c>
      <c r="K430" s="1" t="s">
        <v>342</v>
      </c>
      <c r="L430" s="1" t="s">
        <v>343</v>
      </c>
      <c r="M430" s="1" t="s">
        <v>344</v>
      </c>
    </row>
    <row r="431" spans="1:13" x14ac:dyDescent="0.25">
      <c r="A431" s="1" t="str">
        <f>IF(OR(MONTH(B431)=10,MONTH(B431)=11,MONTH(B431)=12),YEAR(B431)&amp;"-"&amp;MONTH(B431),YEAR(B431)&amp;"-0"&amp;MONTH(B431))</f>
        <v>2024-04</v>
      </c>
      <c r="B431" s="2">
        <v>45383</v>
      </c>
      <c r="C431" s="3">
        <v>45363</v>
      </c>
      <c r="D431" s="1">
        <v>-33.75</v>
      </c>
      <c r="E431" s="1" t="s">
        <v>673</v>
      </c>
      <c r="G431" s="1" t="s">
        <v>47</v>
      </c>
      <c r="H431" s="1" t="s">
        <v>246</v>
      </c>
      <c r="I431" s="1" t="str">
        <f>VLOOKUP(J431,'plano de contas'!$A$1:$B$45,2,FALSE)</f>
        <v xml:space="preserve">02.Alimentação </v>
      </c>
      <c r="J431" s="8" t="s">
        <v>730</v>
      </c>
      <c r="K431" s="1" t="s">
        <v>342</v>
      </c>
      <c r="L431" s="1" t="s">
        <v>343</v>
      </c>
      <c r="M431" s="1" t="s">
        <v>344</v>
      </c>
    </row>
    <row r="432" spans="1:13" x14ac:dyDescent="0.25">
      <c r="A432" s="1" t="str">
        <f>IF(OR(MONTH(B432)=10,MONTH(B432)=11,MONTH(B432)=12),YEAR(B432)&amp;"-"&amp;MONTH(B432),YEAR(B432)&amp;"-0"&amp;MONTH(B432))</f>
        <v>2024-12</v>
      </c>
      <c r="B432" s="2">
        <v>45640</v>
      </c>
      <c r="D432" s="1">
        <v>-68.09</v>
      </c>
      <c r="G432" s="1" t="s">
        <v>574</v>
      </c>
      <c r="H432" s="1" t="s">
        <v>599</v>
      </c>
      <c r="I432" s="1" t="str">
        <f>VLOOKUP(J432,'plano de contas'!$A$1:$B$45,2,FALSE)</f>
        <v xml:space="preserve">02.Alimentação </v>
      </c>
      <c r="J432" s="8" t="s">
        <v>730</v>
      </c>
      <c r="K432" s="1" t="s">
        <v>342</v>
      </c>
      <c r="L432" s="1" t="s">
        <v>343</v>
      </c>
      <c r="M432" s="1" t="s">
        <v>344</v>
      </c>
    </row>
    <row r="433" spans="1:14" x14ac:dyDescent="0.25">
      <c r="A433" s="1" t="str">
        <f>IF(OR(MONTH(B433)=10,MONTH(B433)=11,MONTH(B433)=12),YEAR(B433)&amp;"-"&amp;MONTH(B433),YEAR(B433)&amp;"-0"&amp;MONTH(B433))</f>
        <v>2024-11</v>
      </c>
      <c r="B433" s="2">
        <v>45611</v>
      </c>
      <c r="D433" s="1">
        <v>-56.21</v>
      </c>
      <c r="G433" s="1" t="s">
        <v>574</v>
      </c>
      <c r="H433" s="1" t="s">
        <v>599</v>
      </c>
      <c r="I433" s="1" t="str">
        <f>VLOOKUP(J433,'plano de contas'!$A$1:$B$45,2,FALSE)</f>
        <v xml:space="preserve">02.Alimentação </v>
      </c>
      <c r="J433" s="8" t="s">
        <v>730</v>
      </c>
      <c r="K433" s="1" t="s">
        <v>342</v>
      </c>
      <c r="L433" s="1" t="s">
        <v>343</v>
      </c>
      <c r="M433" s="1" t="s">
        <v>344</v>
      </c>
    </row>
    <row r="434" spans="1:14" x14ac:dyDescent="0.25">
      <c r="A434" s="1" t="str">
        <f>IF(OR(MONTH(B434)=10,MONTH(B434)=11,MONTH(B434)=12),YEAR(B434)&amp;"-"&amp;MONTH(B434),YEAR(B434)&amp;"-0"&amp;MONTH(B434))</f>
        <v>2024-12</v>
      </c>
      <c r="B434" s="2">
        <v>45647</v>
      </c>
      <c r="D434" s="1">
        <v>-49.36</v>
      </c>
      <c r="G434" s="1" t="s">
        <v>574</v>
      </c>
      <c r="H434" s="1" t="s">
        <v>599</v>
      </c>
      <c r="I434" s="1" t="str">
        <f>VLOOKUP(J434,'plano de contas'!$A$1:$B$45,2,FALSE)</f>
        <v xml:space="preserve">02.Alimentação </v>
      </c>
      <c r="J434" s="8" t="s">
        <v>730</v>
      </c>
      <c r="K434" s="1" t="s">
        <v>342</v>
      </c>
      <c r="L434" s="1" t="s">
        <v>343</v>
      </c>
      <c r="M434" s="1" t="s">
        <v>344</v>
      </c>
    </row>
    <row r="435" spans="1:14" x14ac:dyDescent="0.25">
      <c r="A435" s="1" t="str">
        <f>IF(OR(MONTH(B435)=10,MONTH(B435)=11,MONTH(B435)=12),YEAR(B435)&amp;"-"&amp;MONTH(B435),YEAR(B435)&amp;"-0"&amp;MONTH(B435))</f>
        <v>2024-03</v>
      </c>
      <c r="B435" s="2">
        <v>45369</v>
      </c>
      <c r="D435" s="1">
        <v>-24.47</v>
      </c>
      <c r="G435" s="1" t="s">
        <v>115</v>
      </c>
      <c r="H435" s="1" t="s">
        <v>599</v>
      </c>
      <c r="I435" s="1" t="str">
        <f>VLOOKUP(J435,'plano de contas'!$A$1:$B$45,2,FALSE)</f>
        <v xml:space="preserve">02.Alimentação </v>
      </c>
      <c r="J435" s="8" t="s">
        <v>730</v>
      </c>
      <c r="K435" s="1" t="s">
        <v>342</v>
      </c>
      <c r="L435" s="1" t="s">
        <v>343</v>
      </c>
      <c r="M435" s="1" t="s">
        <v>344</v>
      </c>
    </row>
    <row r="436" spans="1:14" x14ac:dyDescent="0.25">
      <c r="A436" s="1" t="str">
        <f>IF(OR(MONTH(B436)=10,MONTH(B436)=11,MONTH(B436)=12),YEAR(B436)&amp;"-"&amp;MONTH(B436),YEAR(B436)&amp;"-0"&amp;MONTH(B436))</f>
        <v>2024-07</v>
      </c>
      <c r="B436" s="2">
        <v>45490</v>
      </c>
      <c r="D436" s="1">
        <v>-60</v>
      </c>
      <c r="G436" s="1" t="s">
        <v>476</v>
      </c>
      <c r="H436" s="1" t="s">
        <v>592</v>
      </c>
      <c r="I436" s="1" t="str">
        <f>VLOOKUP(J436,'plano de contas'!$A$1:$B$45,2,FALSE)</f>
        <v>07.Lazer</v>
      </c>
      <c r="J436" s="8" t="s">
        <v>749</v>
      </c>
      <c r="K436" s="1" t="s">
        <v>342</v>
      </c>
      <c r="L436" s="1" t="s">
        <v>343</v>
      </c>
      <c r="M436" s="1" t="s">
        <v>344</v>
      </c>
    </row>
    <row r="437" spans="1:14" x14ac:dyDescent="0.25">
      <c r="A437" s="1" t="str">
        <f>IF(OR(MONTH(B437)=10,MONTH(B437)=11,MONTH(B437)=12),YEAR(B437)&amp;"-"&amp;MONTH(B437),YEAR(B437)&amp;"-0"&amp;MONTH(B437))</f>
        <v>2024-08</v>
      </c>
      <c r="B437" s="2">
        <v>45509</v>
      </c>
      <c r="D437" s="1">
        <v>-49.1</v>
      </c>
      <c r="G437" s="1" t="s">
        <v>434</v>
      </c>
      <c r="H437" s="1" t="s">
        <v>435</v>
      </c>
      <c r="I437" s="1" t="str">
        <f>VLOOKUP(J437,'plano de contas'!$A$1:$B$45,2,FALSE)</f>
        <v>03.Saúde</v>
      </c>
      <c r="J437" s="8" t="s">
        <v>738</v>
      </c>
      <c r="K437" s="1" t="s">
        <v>342</v>
      </c>
      <c r="L437" s="1" t="s">
        <v>343</v>
      </c>
      <c r="M437" s="1" t="s">
        <v>344</v>
      </c>
    </row>
    <row r="438" spans="1:14" x14ac:dyDescent="0.25">
      <c r="A438" s="1" t="str">
        <f>IF(OR(MONTH(B438)=10,MONTH(B438)=11,MONTH(B438)=12),YEAR(B438)&amp;"-"&amp;MONTH(B438),YEAR(B438)&amp;"-0"&amp;MONTH(B438))</f>
        <v>2025-01</v>
      </c>
      <c r="B438" s="2">
        <v>45658</v>
      </c>
      <c r="C438" s="3">
        <v>45632</v>
      </c>
      <c r="D438" s="1">
        <v>-109.8</v>
      </c>
      <c r="E438" s="1" t="s">
        <v>663</v>
      </c>
      <c r="G438" s="1" t="s">
        <v>297</v>
      </c>
      <c r="H438" s="1" t="s">
        <v>247</v>
      </c>
      <c r="I438" s="1" t="str">
        <f>VLOOKUP(J438,'plano de contas'!$A$1:$B$45,2,FALSE)</f>
        <v>03.Saúde</v>
      </c>
      <c r="J438" s="8" t="s">
        <v>737</v>
      </c>
      <c r="K438" s="1" t="s">
        <v>342</v>
      </c>
      <c r="L438" s="1" t="s">
        <v>343</v>
      </c>
      <c r="M438" s="1" t="s">
        <v>344</v>
      </c>
    </row>
    <row r="439" spans="1:14" x14ac:dyDescent="0.25">
      <c r="A439" s="1" t="str">
        <f>IF(OR(MONTH(B439)=10,MONTH(B439)=11,MONTH(B439)=12),YEAR(B439)&amp;"-"&amp;MONTH(B439),YEAR(B439)&amp;"-0"&amp;MONTH(B439))</f>
        <v>2024-06</v>
      </c>
      <c r="B439" s="2">
        <v>45444</v>
      </c>
      <c r="C439" s="3">
        <v>45436</v>
      </c>
      <c r="D439" s="1">
        <v>-61.25</v>
      </c>
      <c r="E439" s="1" t="s">
        <v>675</v>
      </c>
      <c r="F439" s="5"/>
      <c r="G439" s="1" t="s">
        <v>81</v>
      </c>
      <c r="H439" s="1" t="s">
        <v>247</v>
      </c>
      <c r="I439" s="1" t="str">
        <f>VLOOKUP(J439,'plano de contas'!$A$1:$B$45,2,FALSE)</f>
        <v>03.Saúde</v>
      </c>
      <c r="J439" s="8" t="s">
        <v>737</v>
      </c>
      <c r="K439" s="1" t="s">
        <v>342</v>
      </c>
      <c r="L439" s="1" t="s">
        <v>343</v>
      </c>
      <c r="M439" s="1" t="s">
        <v>344</v>
      </c>
      <c r="N439" s="5"/>
    </row>
    <row r="440" spans="1:14" x14ac:dyDescent="0.25">
      <c r="A440" s="1" t="str">
        <f>IF(OR(MONTH(B440)=10,MONTH(B440)=11,MONTH(B440)=12),YEAR(B440)&amp;"-"&amp;MONTH(B440),YEAR(B440)&amp;"-0"&amp;MONTH(B440))</f>
        <v>2024-03</v>
      </c>
      <c r="B440" s="2">
        <v>45352</v>
      </c>
      <c r="C440" s="3">
        <v>45347</v>
      </c>
      <c r="D440" s="1">
        <v>-35.92</v>
      </c>
      <c r="E440" s="1" t="s">
        <v>672</v>
      </c>
      <c r="F440" s="5"/>
      <c r="G440" s="1" t="s">
        <v>34</v>
      </c>
      <c r="H440" s="1" t="s">
        <v>247</v>
      </c>
      <c r="I440" s="1" t="str">
        <f>VLOOKUP(J440,'plano de contas'!$A$1:$B$45,2,FALSE)</f>
        <v>03.Saúde</v>
      </c>
      <c r="J440" s="8" t="s">
        <v>737</v>
      </c>
      <c r="K440" s="1" t="s">
        <v>342</v>
      </c>
      <c r="L440" s="1" t="s">
        <v>343</v>
      </c>
      <c r="M440" s="1" t="s">
        <v>344</v>
      </c>
      <c r="N440" s="5"/>
    </row>
    <row r="441" spans="1:14" x14ac:dyDescent="0.25">
      <c r="A441" s="1" t="str">
        <f>IF(OR(MONTH(B441)=10,MONTH(B441)=11,MONTH(B441)=12),YEAR(B441)&amp;"-"&amp;MONTH(B441),YEAR(B441)&amp;"-0"&amp;MONTH(B441))</f>
        <v>2024-03</v>
      </c>
      <c r="B441" s="2">
        <v>45352</v>
      </c>
      <c r="C441" s="3">
        <v>45347</v>
      </c>
      <c r="D441" s="1">
        <v>-13.25</v>
      </c>
      <c r="E441" s="1" t="s">
        <v>672</v>
      </c>
      <c r="G441" s="1" t="s">
        <v>33</v>
      </c>
      <c r="H441" s="1" t="s">
        <v>247</v>
      </c>
      <c r="I441" s="1" t="str">
        <f>VLOOKUP(J441,'plano de contas'!$A$1:$B$45,2,FALSE)</f>
        <v>03.Saúde</v>
      </c>
      <c r="J441" s="8" t="s">
        <v>737</v>
      </c>
      <c r="K441" s="1" t="s">
        <v>342</v>
      </c>
      <c r="L441" s="1" t="s">
        <v>343</v>
      </c>
      <c r="M441" s="1" t="s">
        <v>344</v>
      </c>
    </row>
    <row r="442" spans="1:14" x14ac:dyDescent="0.25">
      <c r="A442" s="1" t="str">
        <f>IF(OR(MONTH(B442)=10,MONTH(B442)=11,MONTH(B442)=12),YEAR(B442)&amp;"-"&amp;MONTH(B442),YEAR(B442)&amp;"-0"&amp;MONTH(B442))</f>
        <v>2024-12</v>
      </c>
      <c r="B442" s="2">
        <v>45640</v>
      </c>
      <c r="D442" s="1">
        <v>-30.4</v>
      </c>
      <c r="G442" s="1" t="s">
        <v>500</v>
      </c>
      <c r="H442" s="1" t="s">
        <v>440</v>
      </c>
      <c r="I442" s="1" t="str">
        <f>VLOOKUP(J442,'plano de contas'!$A$1:$B$45,2,FALSE)</f>
        <v>08.Compras</v>
      </c>
      <c r="J442" s="8" t="s">
        <v>778</v>
      </c>
      <c r="K442" s="1" t="s">
        <v>342</v>
      </c>
      <c r="L442" s="1" t="s">
        <v>343</v>
      </c>
      <c r="M442" s="1" t="s">
        <v>344</v>
      </c>
    </row>
    <row r="443" spans="1:14" x14ac:dyDescent="0.25">
      <c r="A443" s="1" t="str">
        <f>IF(OR(MONTH(B443)=10,MONTH(B443)=11,MONTH(B443)=12),YEAR(B443)&amp;"-"&amp;MONTH(B443),YEAR(B443)&amp;"-0"&amp;MONTH(B443))</f>
        <v>2024-12</v>
      </c>
      <c r="B443" s="2">
        <v>45640</v>
      </c>
      <c r="D443" s="1">
        <v>-19</v>
      </c>
      <c r="G443" s="1" t="s">
        <v>439</v>
      </c>
      <c r="H443" s="1" t="s">
        <v>440</v>
      </c>
      <c r="I443" s="1" t="str">
        <f>VLOOKUP(J443,'plano de contas'!$A$1:$B$45,2,FALSE)</f>
        <v>08.Compras</v>
      </c>
      <c r="J443" s="8" t="s">
        <v>778</v>
      </c>
      <c r="K443" s="1" t="s">
        <v>342</v>
      </c>
      <c r="L443" s="1" t="s">
        <v>343</v>
      </c>
      <c r="M443" s="1" t="s">
        <v>344</v>
      </c>
    </row>
    <row r="444" spans="1:14" x14ac:dyDescent="0.25">
      <c r="A444" s="1" t="str">
        <f>IF(OR(MONTH(B444)=10,MONTH(B444)=11,MONTH(B444)=12),YEAR(B444)&amp;"-"&amp;MONTH(B444),YEAR(B444)&amp;"-0"&amp;MONTH(B444))</f>
        <v>2024-09</v>
      </c>
      <c r="B444" s="2">
        <v>45563</v>
      </c>
      <c r="D444" s="1">
        <v>-9</v>
      </c>
      <c r="G444" s="1" t="s">
        <v>465</v>
      </c>
      <c r="H444" s="1" t="s">
        <v>440</v>
      </c>
      <c r="I444" s="1" t="str">
        <f>VLOOKUP(J444,'plano de contas'!$A$1:$B$45,2,FALSE)</f>
        <v>08.Compras</v>
      </c>
      <c r="J444" s="8" t="s">
        <v>778</v>
      </c>
      <c r="K444" s="1" t="s">
        <v>342</v>
      </c>
      <c r="L444" s="1" t="s">
        <v>343</v>
      </c>
      <c r="M444" s="1" t="s">
        <v>344</v>
      </c>
    </row>
    <row r="445" spans="1:14" x14ac:dyDescent="0.25">
      <c r="A445" s="1" t="str">
        <f>IF(OR(MONTH(B445)=10,MONTH(B445)=11,MONTH(B445)=12),YEAR(B445)&amp;"-"&amp;MONTH(B445),YEAR(B445)&amp;"-0"&amp;MONTH(B445))</f>
        <v>2024-03</v>
      </c>
      <c r="B445" s="2">
        <v>45379</v>
      </c>
      <c r="D445" s="1">
        <v>-9</v>
      </c>
      <c r="G445" s="1" t="s">
        <v>515</v>
      </c>
      <c r="H445" s="1" t="s">
        <v>440</v>
      </c>
      <c r="I445" s="1" t="str">
        <f>VLOOKUP(J445,'plano de contas'!$A$1:$B$45,2,FALSE)</f>
        <v>08.Compras</v>
      </c>
      <c r="J445" s="8" t="s">
        <v>778</v>
      </c>
      <c r="K445" s="1" t="s">
        <v>342</v>
      </c>
      <c r="L445" s="1" t="s">
        <v>343</v>
      </c>
      <c r="M445" s="1" t="s">
        <v>344</v>
      </c>
    </row>
    <row r="446" spans="1:14" x14ac:dyDescent="0.25">
      <c r="A446" s="1" t="str">
        <f>IF(OR(MONTH(B446)=10,MONTH(B446)=11,MONTH(B446)=12),YEAR(B446)&amp;"-"&amp;MONTH(B446),YEAR(B446)&amp;"-0"&amp;MONTH(B446))</f>
        <v>2025-01</v>
      </c>
      <c r="B446" s="2">
        <v>45658</v>
      </c>
      <c r="C446" s="3">
        <v>45645</v>
      </c>
      <c r="D446" s="1">
        <v>-29.9</v>
      </c>
      <c r="E446" s="1" t="s">
        <v>663</v>
      </c>
      <c r="G446" s="1" t="s">
        <v>127</v>
      </c>
      <c r="H446" s="1" t="s">
        <v>242</v>
      </c>
      <c r="I446" s="1" t="str">
        <f>VLOOKUP(J446,'plano de contas'!$A$1:$B$45,2,FALSE)</f>
        <v>06.Serviços</v>
      </c>
      <c r="J446" s="8" t="s">
        <v>747</v>
      </c>
      <c r="K446" s="1" t="s">
        <v>342</v>
      </c>
      <c r="L446" s="1" t="s">
        <v>343</v>
      </c>
      <c r="M446" s="1" t="s">
        <v>344</v>
      </c>
    </row>
    <row r="447" spans="1:14" x14ac:dyDescent="0.25">
      <c r="A447" s="1" t="str">
        <f>IF(OR(MONTH(B447)=10,MONTH(B447)=11,MONTH(B447)=12),YEAR(B447)&amp;"-"&amp;MONTH(B447),YEAR(B447)&amp;"-0"&amp;MONTH(B447))</f>
        <v>2025-02</v>
      </c>
      <c r="B447" s="2">
        <v>45689</v>
      </c>
      <c r="C447" s="2">
        <v>45675</v>
      </c>
      <c r="D447" s="1">
        <v>-29.9</v>
      </c>
      <c r="E447" s="1" t="s">
        <v>314</v>
      </c>
      <c r="G447" s="1" t="s">
        <v>127</v>
      </c>
      <c r="H447" s="1" t="s">
        <v>242</v>
      </c>
      <c r="I447" s="1" t="str">
        <f>VLOOKUP(J447,'plano de contas'!$A$1:$B$45,2,FALSE)</f>
        <v>06.Serviços</v>
      </c>
      <c r="J447" s="8" t="s">
        <v>747</v>
      </c>
      <c r="K447" s="1" t="s">
        <v>342</v>
      </c>
      <c r="L447" s="1" t="s">
        <v>343</v>
      </c>
      <c r="M447" s="1" t="s">
        <v>344</v>
      </c>
    </row>
    <row r="448" spans="1:14" x14ac:dyDescent="0.25">
      <c r="A448" s="1" t="str">
        <f>IF(OR(MONTH(B448)=10,MONTH(B448)=11,MONTH(B448)=12),YEAR(B448)&amp;"-"&amp;MONTH(B448),YEAR(B448)&amp;"-0"&amp;MONTH(B448))</f>
        <v>2024-11</v>
      </c>
      <c r="B448" s="2">
        <v>45597</v>
      </c>
      <c r="C448" s="3">
        <v>45584</v>
      </c>
      <c r="D448" s="1">
        <v>-1.9</v>
      </c>
      <c r="E448" s="1" t="s">
        <v>131</v>
      </c>
      <c r="G448" s="1" t="s">
        <v>127</v>
      </c>
      <c r="H448" s="1" t="s">
        <v>242</v>
      </c>
      <c r="I448" s="1" t="str">
        <f>VLOOKUP(J448,'plano de contas'!$A$1:$B$45,2,FALSE)</f>
        <v>06.Serviços</v>
      </c>
      <c r="J448" s="8" t="s">
        <v>747</v>
      </c>
      <c r="K448" s="1" t="s">
        <v>342</v>
      </c>
      <c r="L448" s="1" t="s">
        <v>343</v>
      </c>
      <c r="M448" s="1" t="s">
        <v>344</v>
      </c>
    </row>
    <row r="449" spans="1:14" x14ac:dyDescent="0.25">
      <c r="A449" s="1" t="str">
        <f>IF(OR(MONTH(B449)=10,MONTH(B449)=11,MONTH(B449)=12),YEAR(B449)&amp;"-"&amp;MONTH(B449),YEAR(B449)&amp;"-0"&amp;MONTH(B449))</f>
        <v>2024-12</v>
      </c>
      <c r="B449" s="2">
        <v>45627</v>
      </c>
      <c r="C449" s="3">
        <v>45616</v>
      </c>
      <c r="D449" s="1">
        <v>-1.9</v>
      </c>
      <c r="E449" s="1" t="s">
        <v>274</v>
      </c>
      <c r="F449" s="5"/>
      <c r="G449" s="1" t="s">
        <v>127</v>
      </c>
      <c r="H449" s="1" t="s">
        <v>242</v>
      </c>
      <c r="I449" s="1" t="str">
        <f>VLOOKUP(J449,'plano de contas'!$A$1:$B$45,2,FALSE)</f>
        <v>06.Serviços</v>
      </c>
      <c r="J449" s="8" t="s">
        <v>747</v>
      </c>
      <c r="K449" s="1" t="s">
        <v>342</v>
      </c>
      <c r="L449" s="1" t="s">
        <v>343</v>
      </c>
      <c r="M449" s="1" t="s">
        <v>344</v>
      </c>
      <c r="N449" s="5"/>
    </row>
    <row r="450" spans="1:14" x14ac:dyDescent="0.25">
      <c r="A450" s="1" t="str">
        <f>IF(OR(MONTH(B450)=10,MONTH(B450)=11,MONTH(B450)=12),YEAR(B450)&amp;"-"&amp;MONTH(B450),YEAR(B450)&amp;"-0"&amp;MONTH(B450))</f>
        <v>2024-07</v>
      </c>
      <c r="B450" s="2">
        <v>45474</v>
      </c>
      <c r="C450" s="3">
        <v>45461</v>
      </c>
      <c r="D450" s="1">
        <v>-1.9</v>
      </c>
      <c r="E450" s="1" t="s">
        <v>676</v>
      </c>
      <c r="F450" s="5"/>
      <c r="G450" s="1" t="s">
        <v>90</v>
      </c>
      <c r="H450" s="1" t="s">
        <v>242</v>
      </c>
      <c r="I450" s="1" t="str">
        <f>VLOOKUP(J450,'plano de contas'!$A$1:$B$45,2,FALSE)</f>
        <v>06.Serviços</v>
      </c>
      <c r="J450" s="8" t="s">
        <v>747</v>
      </c>
      <c r="K450" s="1" t="s">
        <v>342</v>
      </c>
      <c r="L450" s="1" t="s">
        <v>343</v>
      </c>
      <c r="M450" s="1" t="s">
        <v>344</v>
      </c>
      <c r="N450" s="5"/>
    </row>
    <row r="451" spans="1:14" x14ac:dyDescent="0.25">
      <c r="A451" s="1" t="str">
        <f>IF(OR(MONTH(B451)=10,MONTH(B451)=11,MONTH(B451)=12),YEAR(B451)&amp;"-"&amp;MONTH(B451),YEAR(B451)&amp;"-0"&amp;MONTH(B451))</f>
        <v>2024-08</v>
      </c>
      <c r="B451" s="2">
        <v>45505</v>
      </c>
      <c r="C451" s="3">
        <v>45492</v>
      </c>
      <c r="D451" s="1">
        <v>-1.9</v>
      </c>
      <c r="E451" s="1" t="s">
        <v>677</v>
      </c>
      <c r="F451" s="5"/>
      <c r="G451" s="1" t="s">
        <v>90</v>
      </c>
      <c r="H451" s="1" t="s">
        <v>242</v>
      </c>
      <c r="I451" s="1" t="str">
        <f>VLOOKUP(J451,'plano de contas'!$A$1:$B$45,2,FALSE)</f>
        <v>06.Serviços</v>
      </c>
      <c r="J451" s="8" t="s">
        <v>747</v>
      </c>
      <c r="K451" s="1" t="s">
        <v>342</v>
      </c>
      <c r="L451" s="1" t="s">
        <v>343</v>
      </c>
      <c r="M451" s="1" t="s">
        <v>344</v>
      </c>
      <c r="N451" s="5"/>
    </row>
    <row r="452" spans="1:14" x14ac:dyDescent="0.25">
      <c r="A452" s="1" t="str">
        <f>IF(OR(MONTH(B452)=10,MONTH(B452)=11,MONTH(B452)=12),YEAR(B452)&amp;"-"&amp;MONTH(B452),YEAR(B452)&amp;"-0"&amp;MONTH(B452))</f>
        <v>2024-09</v>
      </c>
      <c r="B452" s="2">
        <v>45536</v>
      </c>
      <c r="C452" s="3">
        <v>45525</v>
      </c>
      <c r="D452" s="1">
        <v>-1.9</v>
      </c>
      <c r="E452" s="1" t="s">
        <v>678</v>
      </c>
      <c r="F452" s="5"/>
      <c r="G452" s="1" t="s">
        <v>90</v>
      </c>
      <c r="H452" s="1" t="s">
        <v>242</v>
      </c>
      <c r="I452" s="1" t="str">
        <f>VLOOKUP(J452,'plano de contas'!$A$1:$B$45,2,FALSE)</f>
        <v>06.Serviços</v>
      </c>
      <c r="J452" s="8" t="s">
        <v>747</v>
      </c>
      <c r="K452" s="1" t="s">
        <v>342</v>
      </c>
      <c r="L452" s="1" t="s">
        <v>343</v>
      </c>
      <c r="M452" s="1" t="s">
        <v>344</v>
      </c>
      <c r="N452" s="5"/>
    </row>
    <row r="453" spans="1:14" x14ac:dyDescent="0.25">
      <c r="A453" s="1" t="str">
        <f>IF(OR(MONTH(B453)=10,MONTH(B453)=11,MONTH(B453)=12),YEAR(B453)&amp;"-"&amp;MONTH(B453),YEAR(B453)&amp;"-0"&amp;MONTH(B453))</f>
        <v>2024-10</v>
      </c>
      <c r="B453" s="2">
        <v>45566</v>
      </c>
      <c r="C453" s="3">
        <v>45554</v>
      </c>
      <c r="D453" s="1">
        <v>-1.9</v>
      </c>
      <c r="E453" s="1" t="s">
        <v>121</v>
      </c>
      <c r="F453" s="5"/>
      <c r="G453" s="1" t="s">
        <v>90</v>
      </c>
      <c r="H453" s="1" t="s">
        <v>242</v>
      </c>
      <c r="I453" s="1" t="str">
        <f>VLOOKUP(J453,'plano de contas'!$A$1:$B$45,2,FALSE)</f>
        <v>06.Serviços</v>
      </c>
      <c r="J453" s="8" t="s">
        <v>747</v>
      </c>
      <c r="K453" s="1" t="s">
        <v>342</v>
      </c>
      <c r="L453" s="1" t="s">
        <v>343</v>
      </c>
      <c r="M453" s="1" t="s">
        <v>344</v>
      </c>
      <c r="N453" s="5"/>
    </row>
    <row r="454" spans="1:14" x14ac:dyDescent="0.25">
      <c r="A454" s="1" t="str">
        <f>IF(OR(MONTH(B454)=10,MONTH(B454)=11,MONTH(B454)=12),YEAR(B454)&amp;"-"&amp;MONTH(B454),YEAR(B454)&amp;"-0"&amp;MONTH(B454))</f>
        <v>2024-01</v>
      </c>
      <c r="B454" s="2">
        <v>45293</v>
      </c>
      <c r="D454" s="1">
        <v>-1280.48</v>
      </c>
      <c r="G454" s="1" t="s">
        <v>550</v>
      </c>
      <c r="H454" s="1" t="s">
        <v>551</v>
      </c>
      <c r="I454" s="1" t="str">
        <f>VLOOKUP(J454,'plano de contas'!$A$1:$B$45,2,FALSE)</f>
        <v>07.Lazer</v>
      </c>
      <c r="J454" s="8" t="s">
        <v>749</v>
      </c>
      <c r="K454" s="1" t="s">
        <v>342</v>
      </c>
      <c r="L454" s="1" t="s">
        <v>343</v>
      </c>
      <c r="M454" s="1" t="s">
        <v>344</v>
      </c>
    </row>
    <row r="455" spans="1:14" x14ac:dyDescent="0.25">
      <c r="A455" s="1" t="str">
        <f>IF(OR(MONTH(B455)=10,MONTH(B455)=11,MONTH(B455)=12),YEAR(B455)&amp;"-"&amp;MONTH(B455),YEAR(B455)&amp;"-0"&amp;MONTH(B455))</f>
        <v>2024-02</v>
      </c>
      <c r="B455" s="2">
        <v>45324</v>
      </c>
      <c r="D455" s="1">
        <v>-1280.48</v>
      </c>
      <c r="G455" s="1" t="s">
        <v>550</v>
      </c>
      <c r="H455" s="1" t="s">
        <v>551</v>
      </c>
      <c r="I455" s="1" t="str">
        <f>VLOOKUP(J455,'plano de contas'!$A$1:$B$45,2,FALSE)</f>
        <v>07.Lazer</v>
      </c>
      <c r="J455" s="8" t="s">
        <v>749</v>
      </c>
      <c r="K455" s="1" t="s">
        <v>342</v>
      </c>
      <c r="L455" s="1" t="s">
        <v>343</v>
      </c>
      <c r="M455" s="1" t="s">
        <v>344</v>
      </c>
    </row>
    <row r="456" spans="1:14" x14ac:dyDescent="0.25">
      <c r="A456" s="1" t="str">
        <f>IF(OR(MONTH(B456)=10,MONTH(B456)=11,MONTH(B456)=12),YEAR(B456)&amp;"-"&amp;MONTH(B456),YEAR(B456)&amp;"-0"&amp;MONTH(B456))</f>
        <v>2024-01</v>
      </c>
      <c r="B456" s="2">
        <v>45292</v>
      </c>
      <c r="C456" s="3">
        <v>45648</v>
      </c>
      <c r="D456" s="1">
        <v>-86.7</v>
      </c>
      <c r="E456" s="1" t="s">
        <v>670</v>
      </c>
      <c r="F456" s="1" t="s">
        <v>136</v>
      </c>
      <c r="G456" s="1" t="s">
        <v>135</v>
      </c>
      <c r="H456" s="1" t="s">
        <v>227</v>
      </c>
      <c r="I456" s="1" t="str">
        <f>VLOOKUP(J456,'plano de contas'!$A$1:$B$45,2,FALSE)</f>
        <v>07.Lazer</v>
      </c>
      <c r="J456" s="8" t="s">
        <v>749</v>
      </c>
      <c r="K456" s="1" t="s">
        <v>342</v>
      </c>
      <c r="L456" s="1" t="s">
        <v>343</v>
      </c>
      <c r="M456" s="1" t="s">
        <v>344</v>
      </c>
    </row>
    <row r="457" spans="1:14" x14ac:dyDescent="0.25">
      <c r="A457" s="1" t="str">
        <f>IF(OR(MONTH(B457)=10,MONTH(B457)=11,MONTH(B457)=12),YEAR(B457)&amp;"-"&amp;MONTH(B457),YEAR(B457)&amp;"-0"&amp;MONTH(B457))</f>
        <v>2024-02</v>
      </c>
      <c r="B457" s="2">
        <v>45323</v>
      </c>
      <c r="C457" s="3">
        <v>45295</v>
      </c>
      <c r="D457" s="1">
        <v>-86.66</v>
      </c>
      <c r="E457" s="1" t="s">
        <v>671</v>
      </c>
      <c r="F457" s="1" t="s">
        <v>137</v>
      </c>
      <c r="G457" s="1" t="s">
        <v>135</v>
      </c>
      <c r="H457" s="1" t="s">
        <v>227</v>
      </c>
      <c r="I457" s="1" t="str">
        <f>VLOOKUP(J457,'plano de contas'!$A$1:$B$45,2,FALSE)</f>
        <v>07.Lazer</v>
      </c>
      <c r="J457" s="8" t="s">
        <v>749</v>
      </c>
      <c r="K457" s="1" t="s">
        <v>342</v>
      </c>
      <c r="L457" s="1" t="s">
        <v>343</v>
      </c>
      <c r="M457" s="1" t="s">
        <v>344</v>
      </c>
    </row>
    <row r="458" spans="1:14" x14ac:dyDescent="0.25">
      <c r="A458" s="1" t="str">
        <f>IF(OR(MONTH(B458)=10,MONTH(B458)=11,MONTH(B458)=12),YEAR(B458)&amp;"-"&amp;MONTH(B458),YEAR(B458)&amp;"-0"&amp;MONTH(B458))</f>
        <v>2024-03</v>
      </c>
      <c r="B458" s="2">
        <v>45352</v>
      </c>
      <c r="C458" s="3">
        <v>45326</v>
      </c>
      <c r="D458" s="1">
        <v>-86.66</v>
      </c>
      <c r="E458" s="1" t="s">
        <v>672</v>
      </c>
      <c r="F458" s="1" t="s">
        <v>138</v>
      </c>
      <c r="G458" s="1" t="s">
        <v>135</v>
      </c>
      <c r="H458" s="1" t="s">
        <v>227</v>
      </c>
      <c r="I458" s="1" t="str">
        <f>VLOOKUP(J458,'plano de contas'!$A$1:$B$45,2,FALSE)</f>
        <v>07.Lazer</v>
      </c>
      <c r="J458" s="8" t="s">
        <v>749</v>
      </c>
      <c r="K458" s="1" t="s">
        <v>342</v>
      </c>
      <c r="L458" s="1" t="s">
        <v>343</v>
      </c>
      <c r="M458" s="1" t="s">
        <v>344</v>
      </c>
    </row>
    <row r="459" spans="1:14" x14ac:dyDescent="0.25">
      <c r="A459" s="1" t="str">
        <f>IF(OR(MONTH(B459)=10,MONTH(B459)=11,MONTH(B459)=12),YEAR(B459)&amp;"-"&amp;MONTH(B459),YEAR(B459)&amp;"-0"&amp;MONTH(B459))</f>
        <v>2024-06</v>
      </c>
      <c r="B459" s="2">
        <v>45444</v>
      </c>
      <c r="C459" s="3">
        <v>45413</v>
      </c>
      <c r="D459" s="1">
        <v>-86.66</v>
      </c>
      <c r="E459" s="1" t="s">
        <v>675</v>
      </c>
      <c r="F459" s="1" t="s">
        <v>203</v>
      </c>
      <c r="G459" s="1" t="s">
        <v>135</v>
      </c>
      <c r="H459" s="1" t="s">
        <v>227</v>
      </c>
      <c r="I459" s="1" t="str">
        <f>VLOOKUP(J459,'plano de contas'!$A$1:$B$45,2,FALSE)</f>
        <v>07.Lazer</v>
      </c>
      <c r="J459" s="8" t="s">
        <v>749</v>
      </c>
      <c r="K459" s="1" t="s">
        <v>342</v>
      </c>
      <c r="L459" s="1" t="s">
        <v>343</v>
      </c>
      <c r="M459" s="1" t="s">
        <v>344</v>
      </c>
    </row>
    <row r="460" spans="1:14" x14ac:dyDescent="0.25">
      <c r="A460" s="1" t="str">
        <f>IF(OR(MONTH(B460)=10,MONTH(B460)=11,MONTH(B460)=12),YEAR(B460)&amp;"-"&amp;MONTH(B460),YEAR(B460)&amp;"-0"&amp;MONTH(B460))</f>
        <v>2024-04</v>
      </c>
      <c r="B460" s="2">
        <v>45383</v>
      </c>
      <c r="C460" s="3">
        <v>45355</v>
      </c>
      <c r="D460" s="1">
        <v>-86.66</v>
      </c>
      <c r="E460" s="1" t="s">
        <v>673</v>
      </c>
      <c r="F460" s="1" t="s">
        <v>213</v>
      </c>
      <c r="G460" s="1" t="s">
        <v>39</v>
      </c>
      <c r="H460" s="1" t="s">
        <v>227</v>
      </c>
      <c r="I460" s="1" t="str">
        <f>VLOOKUP(J460,'plano de contas'!$A$1:$B$45,2,FALSE)</f>
        <v>07.Lazer</v>
      </c>
      <c r="J460" s="8" t="s">
        <v>749</v>
      </c>
      <c r="K460" s="1" t="s">
        <v>342</v>
      </c>
      <c r="L460" s="1" t="s">
        <v>343</v>
      </c>
      <c r="M460" s="1" t="s">
        <v>344</v>
      </c>
    </row>
    <row r="461" spans="1:14" x14ac:dyDescent="0.25">
      <c r="A461" s="1" t="str">
        <f>IF(OR(MONTH(B461)=10,MONTH(B461)=11,MONTH(B461)=12),YEAR(B461)&amp;"-"&amp;MONTH(B461),YEAR(B461)&amp;"-0"&amp;MONTH(B461))</f>
        <v>2024-05</v>
      </c>
      <c r="B461" s="2">
        <v>45413</v>
      </c>
      <c r="C461" s="3">
        <v>45383</v>
      </c>
      <c r="D461" s="1">
        <v>-86.66</v>
      </c>
      <c r="E461" s="1" t="s">
        <v>674</v>
      </c>
      <c r="F461" s="1" t="s">
        <v>214</v>
      </c>
      <c r="G461" s="1" t="s">
        <v>64</v>
      </c>
      <c r="H461" s="1" t="s">
        <v>227</v>
      </c>
      <c r="I461" s="1" t="str">
        <f>VLOOKUP(J461,'plano de contas'!$A$1:$B$45,2,FALSE)</f>
        <v>07.Lazer</v>
      </c>
      <c r="J461" s="8" t="s">
        <v>749</v>
      </c>
      <c r="K461" s="1" t="s">
        <v>342</v>
      </c>
      <c r="L461" s="1" t="s">
        <v>343</v>
      </c>
      <c r="M461" s="1" t="s">
        <v>344</v>
      </c>
    </row>
    <row r="462" spans="1:14" x14ac:dyDescent="0.25">
      <c r="A462" s="1" t="str">
        <f>IF(OR(MONTH(B462)=10,MONTH(B462)=11,MONTH(B462)=12),YEAR(B462)&amp;"-"&amp;MONTH(B462),YEAR(B462)&amp;"-0"&amp;MONTH(B462))</f>
        <v>2025-02</v>
      </c>
      <c r="B462" s="2">
        <v>45716</v>
      </c>
      <c r="D462" s="1">
        <v>-280</v>
      </c>
      <c r="G462" s="1" t="s">
        <v>634</v>
      </c>
      <c r="H462" s="1" t="s">
        <v>615</v>
      </c>
      <c r="I462" s="1" t="str">
        <f>VLOOKUP(J462,'plano de contas'!$A$1:$B$45,2,FALSE)</f>
        <v>07.Lazer</v>
      </c>
      <c r="J462" s="8" t="s">
        <v>749</v>
      </c>
      <c r="K462" s="1" t="s">
        <v>343</v>
      </c>
      <c r="L462" s="1" t="s">
        <v>343</v>
      </c>
      <c r="M462" s="1" t="s">
        <v>344</v>
      </c>
    </row>
    <row r="463" spans="1:14" x14ac:dyDescent="0.25">
      <c r="A463" s="1" t="str">
        <f>IF(OR(MONTH(B463)=10,MONTH(B463)=11,MONTH(B463)=12),YEAR(B463)&amp;"-"&amp;MONTH(B463),YEAR(B463)&amp;"-0"&amp;MONTH(B463))</f>
        <v>2025-01</v>
      </c>
      <c r="B463" s="2">
        <v>45688</v>
      </c>
      <c r="D463" s="1">
        <v>-200</v>
      </c>
      <c r="G463" s="1" t="s">
        <v>615</v>
      </c>
      <c r="H463" s="1" t="s">
        <v>779</v>
      </c>
      <c r="I463" s="1" t="str">
        <f>VLOOKUP(J463,'plano de contas'!$A$1:$B$45,2,FALSE)</f>
        <v>07.Lazer</v>
      </c>
      <c r="J463" s="8" t="s">
        <v>749</v>
      </c>
      <c r="K463" s="1" t="s">
        <v>342</v>
      </c>
      <c r="L463" s="1" t="s">
        <v>343</v>
      </c>
      <c r="M463" s="1" t="s">
        <v>344</v>
      </c>
    </row>
    <row r="464" spans="1:14" x14ac:dyDescent="0.25">
      <c r="A464" s="1" t="str">
        <f>IF(OR(MONTH(B464)=10,MONTH(B464)=11,MONTH(B464)=12),YEAR(B464)&amp;"-"&amp;MONTH(B464),YEAR(B464)&amp;"-0"&amp;MONTH(B464))</f>
        <v>2024-08</v>
      </c>
      <c r="B464" s="2">
        <v>45505</v>
      </c>
      <c r="C464" s="3">
        <v>45477</v>
      </c>
      <c r="D464" s="1">
        <v>-206.5</v>
      </c>
      <c r="E464" s="1" t="s">
        <v>677</v>
      </c>
      <c r="F464" s="1" t="s">
        <v>179</v>
      </c>
      <c r="G464" s="1" t="s">
        <v>147</v>
      </c>
      <c r="H464" s="1" t="s">
        <v>223</v>
      </c>
      <c r="I464" s="1" t="str">
        <f>VLOOKUP(J464,'plano de contas'!$A$1:$B$45,2,FALSE)</f>
        <v>07.Lazer</v>
      </c>
      <c r="J464" s="8" t="s">
        <v>749</v>
      </c>
      <c r="K464" s="1" t="s">
        <v>342</v>
      </c>
      <c r="L464" s="1" t="s">
        <v>343</v>
      </c>
      <c r="M464" s="1" t="s">
        <v>344</v>
      </c>
    </row>
    <row r="465" spans="1:14" x14ac:dyDescent="0.25">
      <c r="A465" s="1" t="str">
        <f>IF(OR(MONTH(B465)=10,MONTH(B465)=11,MONTH(B465)=12),YEAR(B465)&amp;"-"&amp;MONTH(B465),YEAR(B465)&amp;"-0"&amp;MONTH(B465))</f>
        <v>2024-09</v>
      </c>
      <c r="B465" s="2">
        <v>45536</v>
      </c>
      <c r="C465" s="3">
        <v>45505</v>
      </c>
      <c r="D465" s="1">
        <v>-206.5</v>
      </c>
      <c r="E465" s="1" t="s">
        <v>678</v>
      </c>
      <c r="F465" s="1" t="s">
        <v>189</v>
      </c>
      <c r="G465" s="1" t="s">
        <v>147</v>
      </c>
      <c r="H465" s="1" t="s">
        <v>223</v>
      </c>
      <c r="I465" s="1" t="str">
        <f>VLOOKUP(J465,'plano de contas'!$A$1:$B$45,2,FALSE)</f>
        <v>07.Lazer</v>
      </c>
      <c r="J465" s="8" t="s">
        <v>749</v>
      </c>
      <c r="K465" s="1" t="s">
        <v>342</v>
      </c>
      <c r="L465" s="1" t="s">
        <v>343</v>
      </c>
      <c r="M465" s="1" t="s">
        <v>344</v>
      </c>
    </row>
    <row r="466" spans="1:14" x14ac:dyDescent="0.25">
      <c r="A466" s="1" t="str">
        <f>IF(OR(MONTH(B466)=10,MONTH(B466)=11,MONTH(B466)=12),YEAR(B466)&amp;"-"&amp;MONTH(B466),YEAR(B466)&amp;"-0"&amp;MONTH(B466))</f>
        <v>2024-10</v>
      </c>
      <c r="B466" s="2">
        <v>45566</v>
      </c>
      <c r="C466" s="3">
        <v>45536</v>
      </c>
      <c r="D466" s="1">
        <v>-206.5</v>
      </c>
      <c r="E466" s="1" t="s">
        <v>121</v>
      </c>
      <c r="F466" s="1" t="s">
        <v>194</v>
      </c>
      <c r="G466" s="1" t="s">
        <v>147</v>
      </c>
      <c r="H466" s="1" t="s">
        <v>223</v>
      </c>
      <c r="I466" s="1" t="str">
        <f>VLOOKUP(J466,'plano de contas'!$A$1:$B$45,2,FALSE)</f>
        <v>07.Lazer</v>
      </c>
      <c r="J466" s="8" t="s">
        <v>749</v>
      </c>
      <c r="K466" s="1" t="s">
        <v>342</v>
      </c>
      <c r="L466" s="1" t="s">
        <v>343</v>
      </c>
      <c r="M466" s="1" t="s">
        <v>344</v>
      </c>
    </row>
    <row r="467" spans="1:14" x14ac:dyDescent="0.25">
      <c r="A467" s="1" t="str">
        <f>IF(OR(MONTH(B467)=10,MONTH(B467)=11,MONTH(B467)=12),YEAR(B467)&amp;"-"&amp;MONTH(B467),YEAR(B467)&amp;"-0"&amp;MONTH(B467))</f>
        <v>2024-08</v>
      </c>
      <c r="B467" s="2">
        <v>45505</v>
      </c>
      <c r="C467" s="3">
        <v>45474</v>
      </c>
      <c r="D467" s="1">
        <v>-52.5</v>
      </c>
      <c r="E467" s="1" t="s">
        <v>677</v>
      </c>
      <c r="F467" s="1" t="s">
        <v>208</v>
      </c>
      <c r="G467" s="1" t="s">
        <v>148</v>
      </c>
      <c r="H467" s="1" t="s">
        <v>224</v>
      </c>
      <c r="I467" s="1" t="str">
        <f>VLOOKUP(J467,'plano de contas'!$A$1:$B$45,2,FALSE)</f>
        <v>07.Lazer</v>
      </c>
      <c r="J467" s="8" t="s">
        <v>749</v>
      </c>
      <c r="K467" s="1" t="s">
        <v>342</v>
      </c>
      <c r="L467" s="1" t="s">
        <v>343</v>
      </c>
      <c r="M467" s="1" t="s">
        <v>344</v>
      </c>
    </row>
    <row r="468" spans="1:14" x14ac:dyDescent="0.25">
      <c r="A468" s="1" t="str">
        <f>IF(OR(MONTH(B468)=10,MONTH(B468)=11,MONTH(B468)=12),YEAR(B468)&amp;"-"&amp;MONTH(B468),YEAR(B468)&amp;"-0"&amp;MONTH(B468))</f>
        <v>2024-09</v>
      </c>
      <c r="B468" s="2">
        <v>45536</v>
      </c>
      <c r="C468" s="3">
        <v>45505</v>
      </c>
      <c r="D468" s="1">
        <v>-52.5</v>
      </c>
      <c r="E468" s="1" t="s">
        <v>678</v>
      </c>
      <c r="F468" s="1" t="s">
        <v>211</v>
      </c>
      <c r="G468" s="1" t="s">
        <v>148</v>
      </c>
      <c r="H468" s="1" t="s">
        <v>224</v>
      </c>
      <c r="I468" s="1" t="str">
        <f>VLOOKUP(J468,'plano de contas'!$A$1:$B$45,2,FALSE)</f>
        <v>07.Lazer</v>
      </c>
      <c r="J468" s="8" t="s">
        <v>749</v>
      </c>
      <c r="K468" s="1" t="s">
        <v>342</v>
      </c>
      <c r="L468" s="1" t="s">
        <v>343</v>
      </c>
      <c r="M468" s="1" t="s">
        <v>344</v>
      </c>
    </row>
    <row r="469" spans="1:14" x14ac:dyDescent="0.25">
      <c r="A469" s="1" t="str">
        <f>IF(OR(MONTH(B469)=10,MONTH(B469)=11,MONTH(B469)=12),YEAR(B469)&amp;"-"&amp;MONTH(B469),YEAR(B469)&amp;"-0"&amp;MONTH(B469))</f>
        <v>2024-10</v>
      </c>
      <c r="B469" s="2">
        <v>45566</v>
      </c>
      <c r="C469" s="3">
        <v>45536</v>
      </c>
      <c r="D469" s="1">
        <v>-52.5</v>
      </c>
      <c r="E469" s="1" t="s">
        <v>121</v>
      </c>
      <c r="F469" s="1" t="s">
        <v>182</v>
      </c>
      <c r="G469" s="1" t="s">
        <v>148</v>
      </c>
      <c r="H469" s="1" t="s">
        <v>224</v>
      </c>
      <c r="I469" s="1" t="str">
        <f>VLOOKUP(J469,'plano de contas'!$A$1:$B$45,2,FALSE)</f>
        <v>07.Lazer</v>
      </c>
      <c r="J469" s="8" t="s">
        <v>749</v>
      </c>
      <c r="K469" s="1" t="s">
        <v>342</v>
      </c>
      <c r="L469" s="1" t="s">
        <v>343</v>
      </c>
      <c r="M469" s="1" t="s">
        <v>344</v>
      </c>
    </row>
    <row r="470" spans="1:14" x14ac:dyDescent="0.25">
      <c r="A470" s="1" t="str">
        <f>IF(OR(MONTH(B470)=10,MONTH(B470)=11,MONTH(B470)=12),YEAR(B470)&amp;"-"&amp;MONTH(B470),YEAR(B470)&amp;"-0"&amp;MONTH(B470))</f>
        <v>2024-01</v>
      </c>
      <c r="B470" s="2">
        <v>45292</v>
      </c>
      <c r="C470" s="3">
        <v>45639</v>
      </c>
      <c r="D470" s="1">
        <v>-52.5</v>
      </c>
      <c r="E470" s="1" t="s">
        <v>670</v>
      </c>
      <c r="F470" s="1" t="s">
        <v>159</v>
      </c>
      <c r="G470" s="1" t="s">
        <v>158</v>
      </c>
      <c r="H470" s="1" t="s">
        <v>224</v>
      </c>
      <c r="I470" s="1" t="str">
        <f>VLOOKUP(J470,'plano de contas'!$A$1:$B$45,2,FALSE)</f>
        <v>07.Lazer</v>
      </c>
      <c r="J470" s="8" t="s">
        <v>749</v>
      </c>
      <c r="K470" s="1" t="s">
        <v>342</v>
      </c>
      <c r="L470" s="1" t="s">
        <v>343</v>
      </c>
      <c r="M470" s="1" t="s">
        <v>344</v>
      </c>
    </row>
    <row r="471" spans="1:14" x14ac:dyDescent="0.25">
      <c r="A471" s="1" t="str">
        <f>IF(OR(MONTH(B471)=10,MONTH(B471)=11,MONTH(B471)=12),YEAR(B471)&amp;"-"&amp;MONTH(B471),YEAR(B471)&amp;"-0"&amp;MONTH(B471))</f>
        <v>2024-07</v>
      </c>
      <c r="B471" s="2">
        <v>45474</v>
      </c>
      <c r="C471" s="3">
        <v>45444</v>
      </c>
      <c r="D471" s="1">
        <v>-52.5</v>
      </c>
      <c r="E471" s="1" t="s">
        <v>676</v>
      </c>
      <c r="F471" s="1" t="s">
        <v>205</v>
      </c>
      <c r="G471" s="1" t="s">
        <v>158</v>
      </c>
      <c r="H471" s="1" t="s">
        <v>224</v>
      </c>
      <c r="I471" s="1" t="str">
        <f>VLOOKUP(J471,'plano de contas'!$A$1:$B$45,2,FALSE)</f>
        <v>07.Lazer</v>
      </c>
      <c r="J471" s="8" t="s">
        <v>749</v>
      </c>
      <c r="K471" s="1" t="s">
        <v>342</v>
      </c>
      <c r="L471" s="1" t="s">
        <v>343</v>
      </c>
      <c r="M471" s="1" t="s">
        <v>344</v>
      </c>
    </row>
    <row r="472" spans="1:14" x14ac:dyDescent="0.25">
      <c r="A472" s="1" t="str">
        <f>IF(OR(MONTH(B472)=10,MONTH(B472)=11,MONTH(B472)=12),YEAR(B472)&amp;"-"&amp;MONTH(B472),YEAR(B472)&amp;"-0"&amp;MONTH(B472))</f>
        <v>2024-04</v>
      </c>
      <c r="B472" s="2">
        <v>45383</v>
      </c>
      <c r="C472" s="3">
        <v>45355</v>
      </c>
      <c r="D472" s="1">
        <v>-52.5</v>
      </c>
      <c r="E472" s="1" t="s">
        <v>673</v>
      </c>
      <c r="F472" s="5" t="s">
        <v>288</v>
      </c>
      <c r="G472" s="1" t="s">
        <v>40</v>
      </c>
      <c r="H472" s="1" t="s">
        <v>224</v>
      </c>
      <c r="I472" s="1" t="str">
        <f>VLOOKUP(J472,'plano de contas'!$A$1:$B$45,2,FALSE)</f>
        <v>07.Lazer</v>
      </c>
      <c r="J472" s="8" t="s">
        <v>749</v>
      </c>
      <c r="K472" s="1" t="s">
        <v>342</v>
      </c>
      <c r="L472" s="1" t="s">
        <v>343</v>
      </c>
      <c r="M472" s="1" t="s">
        <v>344</v>
      </c>
      <c r="N472" s="5"/>
    </row>
    <row r="473" spans="1:14" x14ac:dyDescent="0.25">
      <c r="A473" s="1" t="str">
        <f>IF(OR(MONTH(B473)=10,MONTH(B473)=11,MONTH(B473)=12),YEAR(B473)&amp;"-"&amp;MONTH(B473),YEAR(B473)&amp;"-0"&amp;MONTH(B473))</f>
        <v>2024-05</v>
      </c>
      <c r="B473" s="2">
        <v>45413</v>
      </c>
      <c r="C473" s="3">
        <v>45383</v>
      </c>
      <c r="D473" s="1">
        <v>-52.5</v>
      </c>
      <c r="E473" s="1" t="s">
        <v>674</v>
      </c>
      <c r="F473" s="5" t="s">
        <v>276</v>
      </c>
      <c r="G473" s="1" t="s">
        <v>68</v>
      </c>
      <c r="H473" s="1" t="s">
        <v>224</v>
      </c>
      <c r="I473" s="1" t="str">
        <f>VLOOKUP(J473,'plano de contas'!$A$1:$B$45,2,FALSE)</f>
        <v>07.Lazer</v>
      </c>
      <c r="J473" s="8" t="s">
        <v>749</v>
      </c>
      <c r="K473" s="1" t="s">
        <v>342</v>
      </c>
      <c r="L473" s="1" t="s">
        <v>343</v>
      </c>
      <c r="M473" s="1" t="s">
        <v>344</v>
      </c>
      <c r="N473" s="5"/>
    </row>
    <row r="474" spans="1:14" x14ac:dyDescent="0.25">
      <c r="A474" s="1" t="str">
        <f>IF(OR(MONTH(B474)=10,MONTH(B474)=11,MONTH(B474)=12),YEAR(B474)&amp;"-"&amp;MONTH(B474),YEAR(B474)&amp;"-0"&amp;MONTH(B474))</f>
        <v>2024-02</v>
      </c>
      <c r="B474" s="2">
        <v>45323</v>
      </c>
      <c r="C474" s="3">
        <v>45295</v>
      </c>
      <c r="D474" s="1">
        <v>-52.5</v>
      </c>
      <c r="E474" s="1" t="s">
        <v>671</v>
      </c>
      <c r="F474" s="1" t="s">
        <v>164</v>
      </c>
      <c r="G474" s="1" t="s">
        <v>163</v>
      </c>
      <c r="H474" s="1" t="s">
        <v>224</v>
      </c>
      <c r="I474" s="1" t="str">
        <f>VLOOKUP(J474,'plano de contas'!$A$1:$B$45,2,FALSE)</f>
        <v>07.Lazer</v>
      </c>
      <c r="J474" s="8" t="s">
        <v>749</v>
      </c>
      <c r="K474" s="1" t="s">
        <v>342</v>
      </c>
      <c r="L474" s="1" t="s">
        <v>343</v>
      </c>
      <c r="M474" s="1" t="s">
        <v>344</v>
      </c>
    </row>
    <row r="475" spans="1:14" x14ac:dyDescent="0.25">
      <c r="A475" s="1" t="str">
        <f>IF(OR(MONTH(B475)=10,MONTH(B475)=11,MONTH(B475)=12),YEAR(B475)&amp;"-"&amp;MONTH(B475),YEAR(B475)&amp;"-0"&amp;MONTH(B475))</f>
        <v>2024-03</v>
      </c>
      <c r="B475" s="2">
        <v>45352</v>
      </c>
      <c r="C475" s="3">
        <v>45326</v>
      </c>
      <c r="D475" s="1">
        <v>-52.5</v>
      </c>
      <c r="E475" s="1" t="s">
        <v>672</v>
      </c>
      <c r="F475" s="1" t="s">
        <v>165</v>
      </c>
      <c r="G475" s="1" t="s">
        <v>163</v>
      </c>
      <c r="H475" s="1" t="s">
        <v>224</v>
      </c>
      <c r="I475" s="1" t="str">
        <f>VLOOKUP(J475,'plano de contas'!$A$1:$B$45,2,FALSE)</f>
        <v>07.Lazer</v>
      </c>
      <c r="J475" s="8" t="s">
        <v>749</v>
      </c>
      <c r="K475" s="1" t="s">
        <v>342</v>
      </c>
      <c r="L475" s="1" t="s">
        <v>343</v>
      </c>
      <c r="M475" s="1" t="s">
        <v>344</v>
      </c>
    </row>
    <row r="476" spans="1:14" x14ac:dyDescent="0.25">
      <c r="A476" s="1" t="str">
        <f>IF(OR(MONTH(B476)=10,MONTH(B476)=11,MONTH(B476)=12),YEAR(B476)&amp;"-"&amp;MONTH(B476),YEAR(B476)&amp;"-0"&amp;MONTH(B476))</f>
        <v>2024-06</v>
      </c>
      <c r="B476" s="2">
        <v>45444</v>
      </c>
      <c r="C476" s="3">
        <v>45413</v>
      </c>
      <c r="D476" s="1">
        <v>-52.5</v>
      </c>
      <c r="E476" s="1" t="s">
        <v>675</v>
      </c>
      <c r="F476" s="1" t="s">
        <v>202</v>
      </c>
      <c r="G476" s="1" t="s">
        <v>163</v>
      </c>
      <c r="H476" s="1" t="s">
        <v>224</v>
      </c>
      <c r="I476" s="1" t="str">
        <f>VLOOKUP(J476,'plano de contas'!$A$1:$B$45,2,FALSE)</f>
        <v>07.Lazer</v>
      </c>
      <c r="J476" s="8" t="s">
        <v>749</v>
      </c>
      <c r="K476" s="1" t="s">
        <v>342</v>
      </c>
      <c r="L476" s="1" t="s">
        <v>343</v>
      </c>
      <c r="M476" s="1" t="s">
        <v>344</v>
      </c>
    </row>
    <row r="477" spans="1:14" x14ac:dyDescent="0.25">
      <c r="A477" s="1" t="str">
        <f>IF(OR(MONTH(B477)=10,MONTH(B477)=11,MONTH(B477)=12),YEAR(B477)&amp;"-"&amp;MONTH(B477),YEAR(B477)&amp;"-0"&amp;MONTH(B477))</f>
        <v>2025-01</v>
      </c>
      <c r="B477" s="2">
        <v>45658</v>
      </c>
      <c r="C477" s="3">
        <v>45629</v>
      </c>
      <c r="D477" s="1">
        <v>-35.99</v>
      </c>
      <c r="E477" s="1" t="s">
        <v>663</v>
      </c>
      <c r="G477" s="1" t="s">
        <v>294</v>
      </c>
      <c r="H477" s="1" t="s">
        <v>239</v>
      </c>
      <c r="I477" s="1" t="str">
        <f>VLOOKUP(J477,'plano de contas'!$A$1:$B$45,2,FALSE)</f>
        <v>06.Serviços</v>
      </c>
      <c r="J477" s="8" t="s">
        <v>747</v>
      </c>
      <c r="K477" s="1" t="s">
        <v>342</v>
      </c>
      <c r="L477" s="1" t="s">
        <v>343</v>
      </c>
      <c r="M477" s="1" t="s">
        <v>344</v>
      </c>
    </row>
    <row r="478" spans="1:14" x14ac:dyDescent="0.25">
      <c r="A478" s="1" t="str">
        <f>IF(OR(MONTH(B478)=10,MONTH(B478)=11,MONTH(B478)=12),YEAR(B478)&amp;"-"&amp;MONTH(B478),YEAR(B478)&amp;"-0"&amp;MONTH(B478))</f>
        <v>2024-12</v>
      </c>
      <c r="B478" s="2">
        <v>45627</v>
      </c>
      <c r="C478" s="3">
        <v>45597</v>
      </c>
      <c r="D478" s="1">
        <v>-35.99</v>
      </c>
      <c r="E478" s="1" t="s">
        <v>274</v>
      </c>
      <c r="F478" s="5"/>
      <c r="G478" s="1" t="s">
        <v>60</v>
      </c>
      <c r="H478" s="1" t="s">
        <v>239</v>
      </c>
      <c r="I478" s="1" t="str">
        <f>VLOOKUP(J478,'plano de contas'!$A$1:$B$45,2,FALSE)</f>
        <v>06.Serviços</v>
      </c>
      <c r="J478" s="8" t="s">
        <v>747</v>
      </c>
      <c r="K478" s="1" t="s">
        <v>342</v>
      </c>
      <c r="L478" s="1" t="s">
        <v>343</v>
      </c>
      <c r="M478" s="1" t="s">
        <v>344</v>
      </c>
      <c r="N478" s="5"/>
    </row>
    <row r="479" spans="1:14" x14ac:dyDescent="0.25">
      <c r="A479" s="1" t="str">
        <f>IF(OR(MONTH(B479)=10,MONTH(B479)=11,MONTH(B479)=12),YEAR(B479)&amp;"-"&amp;MONTH(B479),YEAR(B479)&amp;"-0"&amp;MONTH(B479))</f>
        <v>2025-02</v>
      </c>
      <c r="B479" s="2">
        <v>45689</v>
      </c>
      <c r="C479" s="2">
        <v>45663</v>
      </c>
      <c r="D479" s="1">
        <v>-35.99</v>
      </c>
      <c r="E479" s="1" t="s">
        <v>314</v>
      </c>
      <c r="G479" s="1" t="s">
        <v>60</v>
      </c>
      <c r="H479" s="1" t="s">
        <v>239</v>
      </c>
      <c r="I479" s="1" t="str">
        <f>VLOOKUP(J479,'plano de contas'!$A$1:$B$45,2,FALSE)</f>
        <v>06.Serviços</v>
      </c>
      <c r="J479" s="8" t="s">
        <v>747</v>
      </c>
      <c r="K479" s="1" t="s">
        <v>342</v>
      </c>
      <c r="L479" s="1" t="s">
        <v>343</v>
      </c>
      <c r="M479" s="1" t="s">
        <v>344</v>
      </c>
    </row>
    <row r="480" spans="1:14" x14ac:dyDescent="0.25">
      <c r="A480" s="1" t="str">
        <f>IF(OR(MONTH(B480)=10,MONTH(B480)=11,MONTH(B480)=12),YEAR(B480)&amp;"-"&amp;MONTH(B480),YEAR(B480)&amp;"-0"&amp;MONTH(B480))</f>
        <v>2024-03</v>
      </c>
      <c r="B480" s="2">
        <v>45352</v>
      </c>
      <c r="C480" s="3">
        <v>45338</v>
      </c>
      <c r="D480" s="1">
        <v>-29.99</v>
      </c>
      <c r="E480" s="1" t="s">
        <v>672</v>
      </c>
      <c r="F480" s="5"/>
      <c r="G480" s="1" t="s">
        <v>20</v>
      </c>
      <c r="H480" s="1" t="s">
        <v>239</v>
      </c>
      <c r="I480" s="1" t="str">
        <f>VLOOKUP(J480,'plano de contas'!$A$1:$B$45,2,FALSE)</f>
        <v>06.Serviços</v>
      </c>
      <c r="J480" s="8" t="s">
        <v>747</v>
      </c>
      <c r="K480" s="1" t="s">
        <v>342</v>
      </c>
      <c r="L480" s="1" t="s">
        <v>343</v>
      </c>
      <c r="M480" s="1" t="s">
        <v>344</v>
      </c>
      <c r="N480" s="5"/>
    </row>
    <row r="481" spans="1:14" x14ac:dyDescent="0.25">
      <c r="A481" s="1" t="str">
        <f>IF(OR(MONTH(B481)=10,MONTH(B481)=11,MONTH(B481)=12),YEAR(B481)&amp;"-"&amp;MONTH(B481),YEAR(B481)&amp;"-0"&amp;MONTH(B481))</f>
        <v>2024-04</v>
      </c>
      <c r="B481" s="2">
        <v>45383</v>
      </c>
      <c r="C481" s="3">
        <v>45362</v>
      </c>
      <c r="D481" s="1">
        <v>29.99</v>
      </c>
      <c r="E481" s="1" t="s">
        <v>673</v>
      </c>
      <c r="G481" s="1" t="s">
        <v>45</v>
      </c>
      <c r="H481" s="1" t="s">
        <v>239</v>
      </c>
      <c r="I481" s="1" t="str">
        <f>VLOOKUP(J481,'plano de contas'!$A$1:$B$45,2,FALSE)</f>
        <v>06.Serviços</v>
      </c>
      <c r="J481" s="8" t="s">
        <v>747</v>
      </c>
      <c r="K481" s="1" t="s">
        <v>342</v>
      </c>
      <c r="L481" s="1" t="s">
        <v>343</v>
      </c>
      <c r="M481" s="1" t="s">
        <v>344</v>
      </c>
    </row>
    <row r="482" spans="1:14" x14ac:dyDescent="0.25">
      <c r="A482" s="1" t="str">
        <f>IF(OR(MONTH(B482)=10,MONTH(B482)=11,MONTH(B482)=12),YEAR(B482)&amp;"-"&amp;MONTH(B482),YEAR(B482)&amp;"-0"&amp;MONTH(B482))</f>
        <v>2024-12</v>
      </c>
      <c r="B482" s="2">
        <v>45647</v>
      </c>
      <c r="D482" s="1">
        <v>-232.07</v>
      </c>
      <c r="G482" s="1" t="s">
        <v>505</v>
      </c>
      <c r="H482" s="1" t="s">
        <v>261</v>
      </c>
      <c r="I482" s="1" t="str">
        <f>VLOOKUP(J482,'plano de contas'!$A$1:$B$45,2,FALSE)</f>
        <v>05.Transporte</v>
      </c>
      <c r="J482" s="8" t="s">
        <v>744</v>
      </c>
      <c r="K482" s="1" t="s">
        <v>342</v>
      </c>
      <c r="L482" s="1" t="s">
        <v>343</v>
      </c>
      <c r="M482" s="1" t="s">
        <v>344</v>
      </c>
    </row>
    <row r="483" spans="1:14" x14ac:dyDescent="0.25">
      <c r="A483" s="1" t="str">
        <f>IF(OR(MONTH(B483)=10,MONTH(B483)=11,MONTH(B483)=12),YEAR(B483)&amp;"-"&amp;MONTH(B483),YEAR(B483)&amp;"-0"&amp;MONTH(B483))</f>
        <v>2024-02</v>
      </c>
      <c r="B483" s="2">
        <v>45323</v>
      </c>
      <c r="C483" s="3">
        <v>45320</v>
      </c>
      <c r="D483" s="1">
        <v>-50</v>
      </c>
      <c r="E483" s="1" t="s">
        <v>671</v>
      </c>
      <c r="F483" s="5"/>
      <c r="G483" s="1" t="s">
        <v>15</v>
      </c>
      <c r="H483" s="1" t="s">
        <v>261</v>
      </c>
      <c r="I483" s="1" t="str">
        <f>VLOOKUP(J483,'plano de contas'!$A$1:$B$45,2,FALSE)</f>
        <v>05.Transporte</v>
      </c>
      <c r="J483" s="8" t="s">
        <v>744</v>
      </c>
      <c r="K483" s="1" t="s">
        <v>342</v>
      </c>
      <c r="L483" s="1" t="s">
        <v>343</v>
      </c>
      <c r="M483" s="1" t="s">
        <v>344</v>
      </c>
      <c r="N483" s="5"/>
    </row>
    <row r="484" spans="1:14" x14ac:dyDescent="0.25">
      <c r="A484" s="1" t="str">
        <f>IF(OR(MONTH(B484)=10,MONTH(B484)=11,MONTH(B484)=12),YEAR(B484)&amp;"-"&amp;MONTH(B484),YEAR(B484)&amp;"-0"&amp;MONTH(B484))</f>
        <v>2025-01</v>
      </c>
      <c r="B484" s="2">
        <v>45668</v>
      </c>
      <c r="D484" s="1">
        <v>30</v>
      </c>
      <c r="G484" s="1" t="s">
        <v>613</v>
      </c>
      <c r="H484" s="1" t="s">
        <v>616</v>
      </c>
      <c r="I484" s="1" t="str">
        <f>VLOOKUP(J484,'plano de contas'!$A$1:$B$45,2,FALSE)</f>
        <v>05.Transporte</v>
      </c>
      <c r="J484" s="8" t="s">
        <v>744</v>
      </c>
      <c r="K484" s="1" t="s">
        <v>342</v>
      </c>
      <c r="L484" s="1" t="s">
        <v>343</v>
      </c>
      <c r="M484" s="1" t="s">
        <v>344</v>
      </c>
    </row>
    <row r="485" spans="1:14" x14ac:dyDescent="0.25">
      <c r="A485" s="1" t="str">
        <f>IF(OR(MONTH(B485)=10,MONTH(B485)=11,MONTH(B485)=12),YEAR(B485)&amp;"-"&amp;MONTH(B485),YEAR(B485)&amp;"-0"&amp;MONTH(B485))</f>
        <v>2024-05</v>
      </c>
      <c r="B485" s="2">
        <v>45413</v>
      </c>
      <c r="C485" s="3">
        <v>45405</v>
      </c>
      <c r="D485" s="1">
        <v>-27.9</v>
      </c>
      <c r="E485" s="1" t="s">
        <v>674</v>
      </c>
      <c r="G485" s="1" t="s">
        <v>59</v>
      </c>
      <c r="H485" s="1" t="s">
        <v>229</v>
      </c>
      <c r="I485" s="1" t="str">
        <f>VLOOKUP(J485,'plano de contas'!$A$1:$B$45,2,FALSE)</f>
        <v>06.Serviços</v>
      </c>
      <c r="J485" s="8" t="s">
        <v>747</v>
      </c>
      <c r="K485" s="1" t="s">
        <v>342</v>
      </c>
      <c r="L485" s="1" t="s">
        <v>343</v>
      </c>
      <c r="M485" s="1" t="s">
        <v>344</v>
      </c>
    </row>
    <row r="486" spans="1:14" x14ac:dyDescent="0.25">
      <c r="A486" s="1" t="str">
        <f>IF(OR(MONTH(B486)=10,MONTH(B486)=11,MONTH(B486)=12),YEAR(B486)&amp;"-"&amp;MONTH(B486),YEAR(B486)&amp;"-0"&amp;MONTH(B486))</f>
        <v>2024-06</v>
      </c>
      <c r="B486" s="2">
        <v>45444</v>
      </c>
      <c r="C486" s="3">
        <v>45435</v>
      </c>
      <c r="D486" s="1">
        <v>-27.9</v>
      </c>
      <c r="E486" s="1" t="s">
        <v>675</v>
      </c>
      <c r="G486" s="1" t="s">
        <v>59</v>
      </c>
      <c r="H486" s="1" t="s">
        <v>229</v>
      </c>
      <c r="I486" s="1" t="str">
        <f>VLOOKUP(J486,'plano de contas'!$A$1:$B$45,2,FALSE)</f>
        <v>06.Serviços</v>
      </c>
      <c r="J486" s="8" t="s">
        <v>747</v>
      </c>
      <c r="K486" s="1" t="s">
        <v>342</v>
      </c>
      <c r="L486" s="1" t="s">
        <v>343</v>
      </c>
      <c r="M486" s="1" t="s">
        <v>344</v>
      </c>
    </row>
    <row r="487" spans="1:14" x14ac:dyDescent="0.25">
      <c r="A487" s="1" t="str">
        <f>IF(OR(MONTH(B487)=10,MONTH(B487)=11,MONTH(B487)=12),YEAR(B487)&amp;"-"&amp;MONTH(B487),YEAR(B487)&amp;"-0"&amp;MONTH(B487))</f>
        <v>2024-07</v>
      </c>
      <c r="B487" s="2">
        <v>45474</v>
      </c>
      <c r="C487" s="3">
        <v>45466</v>
      </c>
      <c r="D487" s="1">
        <v>-27.9</v>
      </c>
      <c r="E487" s="1" t="s">
        <v>676</v>
      </c>
      <c r="G487" s="1" t="s">
        <v>59</v>
      </c>
      <c r="H487" s="1" t="s">
        <v>229</v>
      </c>
      <c r="I487" s="1" t="str">
        <f>VLOOKUP(J487,'plano de contas'!$A$1:$B$45,2,FALSE)</f>
        <v>06.Serviços</v>
      </c>
      <c r="J487" s="8" t="s">
        <v>747</v>
      </c>
      <c r="K487" s="1" t="s">
        <v>342</v>
      </c>
      <c r="L487" s="1" t="s">
        <v>343</v>
      </c>
      <c r="M487" s="1" t="s">
        <v>344</v>
      </c>
    </row>
    <row r="488" spans="1:14" x14ac:dyDescent="0.25">
      <c r="A488" s="1" t="str">
        <f>IF(OR(MONTH(B488)=10,MONTH(B488)=11,MONTH(B488)=12),YEAR(B488)&amp;"-"&amp;MONTH(B488),YEAR(B488)&amp;"-0"&amp;MONTH(B488))</f>
        <v>2024-08</v>
      </c>
      <c r="B488" s="2">
        <v>45505</v>
      </c>
      <c r="C488" s="3">
        <v>45496</v>
      </c>
      <c r="D488" s="1">
        <v>-27.9</v>
      </c>
      <c r="E488" s="1" t="s">
        <v>677</v>
      </c>
      <c r="G488" s="1" t="s">
        <v>59</v>
      </c>
      <c r="H488" s="1" t="s">
        <v>229</v>
      </c>
      <c r="I488" s="1" t="str">
        <f>VLOOKUP(J488,'plano de contas'!$A$1:$B$45,2,FALSE)</f>
        <v>06.Serviços</v>
      </c>
      <c r="J488" s="8" t="s">
        <v>747</v>
      </c>
      <c r="K488" s="1" t="s">
        <v>342</v>
      </c>
      <c r="L488" s="1" t="s">
        <v>343</v>
      </c>
      <c r="M488" s="1" t="s">
        <v>344</v>
      </c>
    </row>
    <row r="489" spans="1:14" x14ac:dyDescent="0.25">
      <c r="A489" s="1" t="str">
        <f>IF(OR(MONTH(B489)=10,MONTH(B489)=11,MONTH(B489)=12),YEAR(B489)&amp;"-"&amp;MONTH(B489),YEAR(B489)&amp;"-0"&amp;MONTH(B489))</f>
        <v>2024-08</v>
      </c>
      <c r="B489" s="2">
        <v>45505</v>
      </c>
      <c r="C489" s="3">
        <v>45498</v>
      </c>
      <c r="D489" s="1">
        <v>-24.84</v>
      </c>
      <c r="E489" s="1" t="s">
        <v>677</v>
      </c>
      <c r="G489" s="1" t="s">
        <v>100</v>
      </c>
      <c r="H489" s="1" t="s">
        <v>229</v>
      </c>
      <c r="I489" s="1" t="str">
        <f>VLOOKUP(J489,'plano de contas'!$A$1:$B$45,2,FALSE)</f>
        <v>06.Serviços</v>
      </c>
      <c r="J489" s="8" t="s">
        <v>747</v>
      </c>
      <c r="K489" s="1" t="s">
        <v>342</v>
      </c>
      <c r="L489" s="1" t="s">
        <v>343</v>
      </c>
      <c r="M489" s="1" t="s">
        <v>344</v>
      </c>
    </row>
    <row r="490" spans="1:14" x14ac:dyDescent="0.25">
      <c r="A490" s="1" t="str">
        <f>IF(OR(MONTH(B490)=10,MONTH(B490)=11,MONTH(B490)=12),YEAR(B490)&amp;"-"&amp;MONTH(B490),YEAR(B490)&amp;"-0"&amp;MONTH(B490))</f>
        <v>2024-11</v>
      </c>
      <c r="B490" s="2">
        <v>45615</v>
      </c>
      <c r="D490" s="1">
        <v>-12.99</v>
      </c>
      <c r="G490" s="1" t="s">
        <v>413</v>
      </c>
      <c r="H490" s="1" t="s">
        <v>588</v>
      </c>
      <c r="I490" s="1" t="str">
        <f>VLOOKUP(J490,'plano de contas'!$A$1:$B$45,2,FALSE)</f>
        <v>08.Compras</v>
      </c>
      <c r="J490" s="8" t="s">
        <v>758</v>
      </c>
      <c r="K490" s="1" t="s">
        <v>342</v>
      </c>
      <c r="L490" s="1" t="s">
        <v>343</v>
      </c>
      <c r="M490" s="1" t="s">
        <v>344</v>
      </c>
    </row>
    <row r="491" spans="1:14" x14ac:dyDescent="0.25">
      <c r="A491" s="1" t="str">
        <f>IF(OR(MONTH(B491)=10,MONTH(B491)=11,MONTH(B491)=12),YEAR(B491)&amp;"-"&amp;MONTH(B491),YEAR(B491)&amp;"-0"&amp;MONTH(B491))</f>
        <v>2024-12</v>
      </c>
      <c r="B491" s="2">
        <v>45628</v>
      </c>
      <c r="D491" s="1">
        <v>-7.49</v>
      </c>
      <c r="G491" s="1" t="s">
        <v>413</v>
      </c>
      <c r="H491" s="1" t="s">
        <v>588</v>
      </c>
      <c r="I491" s="1" t="str">
        <f>VLOOKUP(J491,'plano de contas'!$A$1:$B$45,2,FALSE)</f>
        <v>08.Compras</v>
      </c>
      <c r="J491" s="8" t="s">
        <v>758</v>
      </c>
      <c r="K491" s="1" t="s">
        <v>342</v>
      </c>
      <c r="L491" s="1" t="s">
        <v>343</v>
      </c>
      <c r="M491" s="1" t="s">
        <v>344</v>
      </c>
    </row>
    <row r="492" spans="1:14" x14ac:dyDescent="0.25">
      <c r="A492" s="1" t="str">
        <f>IF(OR(MONTH(B492)=10,MONTH(B492)=11,MONTH(B492)=12),YEAR(B492)&amp;"-"&amp;MONTH(B492),YEAR(B492)&amp;"-0"&amp;MONTH(B492))</f>
        <v>2024-09</v>
      </c>
      <c r="B492" s="2">
        <v>45549</v>
      </c>
      <c r="D492" s="1">
        <v>-6.96</v>
      </c>
      <c r="G492" s="1" t="s">
        <v>413</v>
      </c>
      <c r="H492" s="1" t="s">
        <v>588</v>
      </c>
      <c r="I492" s="1" t="str">
        <f>VLOOKUP(J492,'plano de contas'!$A$1:$B$45,2,FALSE)</f>
        <v>08.Compras</v>
      </c>
      <c r="J492" s="8" t="s">
        <v>758</v>
      </c>
      <c r="K492" s="1" t="s">
        <v>342</v>
      </c>
      <c r="L492" s="1" t="s">
        <v>343</v>
      </c>
      <c r="M492" s="1" t="s">
        <v>344</v>
      </c>
    </row>
    <row r="493" spans="1:14" x14ac:dyDescent="0.25">
      <c r="A493" s="1" t="str">
        <f>IF(OR(MONTH(B493)=10,MONTH(B493)=11,MONTH(B493)=12),YEAR(B493)&amp;"-"&amp;MONTH(B493),YEAR(B493)&amp;"-0"&amp;MONTH(B493))</f>
        <v>2025-01</v>
      </c>
      <c r="B493" s="2">
        <v>45678</v>
      </c>
      <c r="D493" s="1">
        <v>-20</v>
      </c>
      <c r="G493" s="1" t="s">
        <v>621</v>
      </c>
      <c r="H493" s="1" t="s">
        <v>578</v>
      </c>
      <c r="I493" s="1" t="str">
        <f>VLOOKUP(J493,'plano de contas'!$A$1:$B$45,2,FALSE)</f>
        <v>05.Transporte</v>
      </c>
      <c r="J493" s="8" t="s">
        <v>772</v>
      </c>
      <c r="K493" s="1" t="s">
        <v>342</v>
      </c>
      <c r="L493" s="1" t="s">
        <v>343</v>
      </c>
      <c r="M493" s="1" t="s">
        <v>344</v>
      </c>
    </row>
    <row r="494" spans="1:14" x14ac:dyDescent="0.25">
      <c r="A494" s="1" t="str">
        <f>IF(OR(MONTH(B494)=10,MONTH(B494)=11,MONTH(B494)=12),YEAR(B494)&amp;"-"&amp;MONTH(B494),YEAR(B494)&amp;"-0"&amp;MONTH(B494))</f>
        <v>2024-09</v>
      </c>
      <c r="B494" s="2">
        <v>45560</v>
      </c>
      <c r="D494" s="1">
        <v>-10</v>
      </c>
      <c r="G494" s="1" t="s">
        <v>359</v>
      </c>
      <c r="H494" s="1" t="s">
        <v>578</v>
      </c>
      <c r="I494" s="1" t="str">
        <f>VLOOKUP(J494,'plano de contas'!$A$1:$B$45,2,FALSE)</f>
        <v>05.Transporte</v>
      </c>
      <c r="J494" s="8" t="s">
        <v>772</v>
      </c>
      <c r="K494" s="1" t="s">
        <v>342</v>
      </c>
      <c r="L494" s="1" t="s">
        <v>343</v>
      </c>
      <c r="M494" s="1" t="s">
        <v>344</v>
      </c>
    </row>
    <row r="495" spans="1:14" x14ac:dyDescent="0.25">
      <c r="A495" s="1" t="str">
        <f>IF(OR(MONTH(B495)=10,MONTH(B495)=11,MONTH(B495)=12),YEAR(B495)&amp;"-"&amp;MONTH(B495),YEAR(B495)&amp;"-0"&amp;MONTH(B495))</f>
        <v>2024-10</v>
      </c>
      <c r="B495" s="2">
        <v>45589</v>
      </c>
      <c r="D495" s="1">
        <v>-10</v>
      </c>
      <c r="G495" s="1" t="s">
        <v>359</v>
      </c>
      <c r="H495" s="1" t="s">
        <v>578</v>
      </c>
      <c r="I495" s="1" t="str">
        <f>VLOOKUP(J495,'plano de contas'!$A$1:$B$45,2,FALSE)</f>
        <v>05.Transporte</v>
      </c>
      <c r="J495" s="8" t="s">
        <v>772</v>
      </c>
      <c r="K495" s="1" t="s">
        <v>342</v>
      </c>
      <c r="L495" s="1" t="s">
        <v>343</v>
      </c>
      <c r="M495" s="1" t="s">
        <v>344</v>
      </c>
    </row>
    <row r="496" spans="1:14" x14ac:dyDescent="0.25">
      <c r="A496" s="1" t="str">
        <f>IF(OR(MONTH(B496)=10,MONTH(B496)=11,MONTH(B496)=12),YEAR(B496)&amp;"-"&amp;MONTH(B496),YEAR(B496)&amp;"-0"&amp;MONTH(B496))</f>
        <v>2025-02</v>
      </c>
      <c r="B496" s="2">
        <v>45689</v>
      </c>
      <c r="C496" s="2">
        <v>45665</v>
      </c>
      <c r="D496" s="1">
        <v>-61.16</v>
      </c>
      <c r="E496" s="1" t="s">
        <v>314</v>
      </c>
      <c r="F496" s="6" t="s">
        <v>287</v>
      </c>
      <c r="G496" s="1" t="s">
        <v>318</v>
      </c>
      <c r="H496" s="1" t="s">
        <v>319</v>
      </c>
      <c r="I496" s="1" t="str">
        <f>VLOOKUP(J496,'plano de contas'!$A$1:$B$45,2,FALSE)</f>
        <v>03.Saúde</v>
      </c>
      <c r="J496" s="8" t="s">
        <v>736</v>
      </c>
      <c r="K496" s="1" t="s">
        <v>342</v>
      </c>
      <c r="L496" s="1" t="s">
        <v>343</v>
      </c>
      <c r="M496" s="1" t="s">
        <v>344</v>
      </c>
      <c r="N496" s="6"/>
    </row>
    <row r="497" spans="1:14" x14ac:dyDescent="0.25">
      <c r="A497" s="1" t="str">
        <f>IF(OR(MONTH(B497)=10,MONTH(B497)=11,MONTH(B497)=12),YEAR(B497)&amp;"-"&amp;MONTH(B497),YEAR(B497)&amp;"-0"&amp;MONTH(B497))</f>
        <v>2025-03</v>
      </c>
      <c r="B497" s="2">
        <v>45717</v>
      </c>
      <c r="C497" s="2">
        <v>45689</v>
      </c>
      <c r="D497" s="1">
        <v>-61.16</v>
      </c>
      <c r="E497" s="1" t="s">
        <v>662</v>
      </c>
      <c r="F497" s="5" t="s">
        <v>279</v>
      </c>
      <c r="G497" s="1" t="s">
        <v>318</v>
      </c>
      <c r="H497" s="1" t="s">
        <v>319</v>
      </c>
      <c r="I497" s="1" t="str">
        <f>VLOOKUP(J497,'plano de contas'!$A$1:$B$45,2,FALSE)</f>
        <v>03.Saúde</v>
      </c>
      <c r="J497" s="8" t="s">
        <v>736</v>
      </c>
      <c r="K497" s="1" t="s">
        <v>342</v>
      </c>
      <c r="L497" s="1" t="s">
        <v>343</v>
      </c>
      <c r="M497" s="1" t="s">
        <v>344</v>
      </c>
    </row>
    <row r="498" spans="1:14" x14ac:dyDescent="0.25">
      <c r="A498" s="1" t="str">
        <f>IF(OR(MONTH(B498)=10,MONTH(B498)=11,MONTH(B498)=12),YEAR(B498)&amp;"-"&amp;MONTH(B498),YEAR(B498)&amp;"-0"&amp;MONTH(B498))</f>
        <v>2024-03</v>
      </c>
      <c r="B498" s="2">
        <v>45359</v>
      </c>
      <c r="D498" s="1">
        <v>-108.8</v>
      </c>
      <c r="G498" s="1" t="s">
        <v>486</v>
      </c>
      <c r="H498" s="1" t="s">
        <v>487</v>
      </c>
      <c r="I498" s="1" t="str">
        <f>VLOOKUP(J498,'plano de contas'!$A$1:$B$45,2,FALSE)</f>
        <v>07.Lazer</v>
      </c>
      <c r="J498" s="8" t="s">
        <v>751</v>
      </c>
      <c r="K498" s="1" t="s">
        <v>342</v>
      </c>
      <c r="L498" s="1" t="s">
        <v>343</v>
      </c>
      <c r="M498" s="1" t="s">
        <v>344</v>
      </c>
    </row>
    <row r="499" spans="1:14" x14ac:dyDescent="0.25">
      <c r="A499" s="1" t="str">
        <f>IF(OR(MONTH(B499)=10,MONTH(B499)=11,MONTH(B499)=12),YEAR(B499)&amp;"-"&amp;MONTH(B499),YEAR(B499)&amp;"-0"&amp;MONTH(B499))</f>
        <v>2025-01</v>
      </c>
      <c r="B499" s="2">
        <v>45658</v>
      </c>
      <c r="C499" s="3">
        <v>45653</v>
      </c>
      <c r="D499" s="1">
        <v>-43.3</v>
      </c>
      <c r="E499" s="1" t="s">
        <v>663</v>
      </c>
      <c r="F499" s="5" t="s">
        <v>308</v>
      </c>
      <c r="G499" s="1" t="s">
        <v>302</v>
      </c>
      <c r="H499" s="1" t="s">
        <v>302</v>
      </c>
      <c r="I499" s="1" t="str">
        <f>VLOOKUP(J499,'plano de contas'!$A$1:$B$45,2,FALSE)</f>
        <v>07.Lazer</v>
      </c>
      <c r="J499" s="8" t="s">
        <v>749</v>
      </c>
      <c r="K499" s="1" t="s">
        <v>342</v>
      </c>
      <c r="L499" s="1" t="s">
        <v>343</v>
      </c>
      <c r="M499" s="1" t="s">
        <v>344</v>
      </c>
      <c r="N499" s="5"/>
    </row>
    <row r="500" spans="1:14" x14ac:dyDescent="0.25">
      <c r="A500" s="1" t="str">
        <f>IF(OR(MONTH(B500)=10,MONTH(B500)=11,MONTH(B500)=12),YEAR(B500)&amp;"-"&amp;MONTH(B500),YEAR(B500)&amp;"-0"&amp;MONTH(B500))</f>
        <v>2025-02</v>
      </c>
      <c r="B500" s="2">
        <v>45689</v>
      </c>
      <c r="C500" s="2">
        <v>45658</v>
      </c>
      <c r="D500" s="1">
        <v>-43.3</v>
      </c>
      <c r="E500" s="1" t="s">
        <v>314</v>
      </c>
      <c r="F500" s="5" t="s">
        <v>277</v>
      </c>
      <c r="G500" s="1" t="s">
        <v>302</v>
      </c>
      <c r="H500" s="1" t="s">
        <v>302</v>
      </c>
      <c r="I500" s="1" t="str">
        <f>VLOOKUP(J500,'plano de contas'!$A$1:$B$45,2,FALSE)</f>
        <v>07.Lazer</v>
      </c>
      <c r="J500" s="8" t="s">
        <v>749</v>
      </c>
      <c r="K500" s="1" t="s">
        <v>342</v>
      </c>
      <c r="L500" s="1" t="s">
        <v>343</v>
      </c>
      <c r="M500" s="1" t="s">
        <v>344</v>
      </c>
    </row>
    <row r="501" spans="1:14" x14ac:dyDescent="0.25">
      <c r="A501" s="1" t="str">
        <f>IF(OR(MONTH(B501)=10,MONTH(B501)=11,MONTH(B501)=12),YEAR(B501)&amp;"-"&amp;MONTH(B501),YEAR(B501)&amp;"-0"&amp;MONTH(B501))</f>
        <v>2025-03</v>
      </c>
      <c r="B501" s="2">
        <v>45717</v>
      </c>
      <c r="C501" s="2">
        <v>45689</v>
      </c>
      <c r="D501" s="1">
        <v>-43.3</v>
      </c>
      <c r="E501" s="1" t="s">
        <v>662</v>
      </c>
      <c r="F501" s="5" t="s">
        <v>280</v>
      </c>
      <c r="G501" s="1" t="s">
        <v>302</v>
      </c>
      <c r="H501" s="1" t="s">
        <v>302</v>
      </c>
      <c r="I501" s="1" t="str">
        <f>VLOOKUP(J501,'plano de contas'!$A$1:$B$45,2,FALSE)</f>
        <v>07.Lazer</v>
      </c>
      <c r="J501" s="8" t="s">
        <v>749</v>
      </c>
      <c r="K501" s="1" t="s">
        <v>342</v>
      </c>
      <c r="L501" s="1" t="s">
        <v>343</v>
      </c>
      <c r="M501" s="1" t="s">
        <v>344</v>
      </c>
    </row>
    <row r="502" spans="1:14" x14ac:dyDescent="0.25">
      <c r="A502" s="1" t="str">
        <f>IF(OR(MONTH(B502)=10,MONTH(B502)=11,MONTH(B502)=12),YEAR(B502)&amp;"-"&amp;MONTH(B502),YEAR(B502)&amp;"-0"&amp;MONTH(B502))</f>
        <v>2024-12</v>
      </c>
      <c r="B502" s="2">
        <v>45654</v>
      </c>
      <c r="D502" s="1">
        <v>-140</v>
      </c>
      <c r="G502" s="1" t="s">
        <v>400</v>
      </c>
      <c r="H502" s="1" t="s">
        <v>401</v>
      </c>
      <c r="I502" s="1" t="str">
        <f>VLOOKUP(J502,'plano de contas'!$A$1:$B$45,2,FALSE)</f>
        <v>07.Lazer</v>
      </c>
      <c r="J502" s="8" t="s">
        <v>749</v>
      </c>
      <c r="K502" s="1" t="s">
        <v>342</v>
      </c>
      <c r="L502" s="1" t="s">
        <v>343</v>
      </c>
      <c r="M502" s="1" t="s">
        <v>344</v>
      </c>
    </row>
    <row r="503" spans="1:14" x14ac:dyDescent="0.25">
      <c r="A503" s="1" t="str">
        <f>IF(OR(MONTH(B503)=10,MONTH(B503)=11,MONTH(B503)=12),YEAR(B503)&amp;"-"&amp;MONTH(B503),YEAR(B503)&amp;"-0"&amp;MONTH(B503))</f>
        <v>2024-05</v>
      </c>
      <c r="B503" s="2">
        <v>45413</v>
      </c>
      <c r="C503" s="3">
        <v>45396</v>
      </c>
      <c r="D503" s="1">
        <v>-146.69999999999999</v>
      </c>
      <c r="E503" s="1" t="s">
        <v>674</v>
      </c>
      <c r="F503" s="5"/>
      <c r="G503" s="1" t="s">
        <v>71</v>
      </c>
      <c r="H503" s="1" t="s">
        <v>235</v>
      </c>
      <c r="I503" s="1" t="str">
        <f>VLOOKUP(J503,'plano de contas'!$A$1:$B$45,2,FALSE)</f>
        <v>10.Porcarias e Outros</v>
      </c>
      <c r="J503" s="8" t="s">
        <v>765</v>
      </c>
      <c r="K503" s="1" t="s">
        <v>342</v>
      </c>
      <c r="L503" s="1" t="s">
        <v>343</v>
      </c>
      <c r="M503" s="1" t="s">
        <v>344</v>
      </c>
      <c r="N503" s="5"/>
    </row>
    <row r="504" spans="1:14" x14ac:dyDescent="0.25">
      <c r="A504" s="1" t="str">
        <f>IF(OR(MONTH(B504)=10,MONTH(B504)=11,MONTH(B504)=12),YEAR(B504)&amp;"-"&amp;MONTH(B504),YEAR(B504)&amp;"-0"&amp;MONTH(B504))</f>
        <v>2024-08</v>
      </c>
      <c r="B504" s="2">
        <v>45505</v>
      </c>
      <c r="C504" s="3">
        <v>45503</v>
      </c>
      <c r="D504" s="1">
        <v>-129.80000000000001</v>
      </c>
      <c r="E504" s="1" t="s">
        <v>677</v>
      </c>
      <c r="F504" s="5"/>
      <c r="G504" s="1" t="s">
        <v>105</v>
      </c>
      <c r="H504" s="1" t="s">
        <v>235</v>
      </c>
      <c r="I504" s="1" t="str">
        <f>VLOOKUP(J504,'plano de contas'!$A$1:$B$45,2,FALSE)</f>
        <v>10.Porcarias e Outros</v>
      </c>
      <c r="J504" s="8" t="s">
        <v>765</v>
      </c>
      <c r="K504" s="1" t="s">
        <v>342</v>
      </c>
      <c r="L504" s="1" t="s">
        <v>343</v>
      </c>
      <c r="M504" s="1" t="s">
        <v>344</v>
      </c>
      <c r="N504" s="5"/>
    </row>
    <row r="505" spans="1:14" x14ac:dyDescent="0.25">
      <c r="A505" s="1" t="str">
        <f>IF(OR(MONTH(B505)=10,MONTH(B505)=11,MONTH(B505)=12),YEAR(B505)&amp;"-"&amp;MONTH(B505),YEAR(B505)&amp;"-0"&amp;MONTH(B505))</f>
        <v>2024-06</v>
      </c>
      <c r="B505" s="2">
        <v>45472</v>
      </c>
      <c r="D505" s="1">
        <v>-99.99</v>
      </c>
      <c r="G505" s="1" t="s">
        <v>417</v>
      </c>
      <c r="H505" s="1" t="s">
        <v>235</v>
      </c>
      <c r="I505" s="1" t="str">
        <f>VLOOKUP(J505,'plano de contas'!$A$1:$B$45,2,FALSE)</f>
        <v>10.Porcarias e Outros</v>
      </c>
      <c r="J505" s="8" t="s">
        <v>765</v>
      </c>
      <c r="K505" s="1" t="s">
        <v>342</v>
      </c>
      <c r="L505" s="1" t="s">
        <v>343</v>
      </c>
      <c r="M505" s="1" t="s">
        <v>344</v>
      </c>
    </row>
    <row r="506" spans="1:14" x14ac:dyDescent="0.25">
      <c r="A506" s="1" t="str">
        <f>IF(OR(MONTH(B506)=10,MONTH(B506)=11,MONTH(B506)=12),YEAR(B506)&amp;"-"&amp;MONTH(B506),YEAR(B506)&amp;"-0"&amp;MONTH(B506))</f>
        <v>2024-11</v>
      </c>
      <c r="B506" s="2">
        <v>45605</v>
      </c>
      <c r="D506" s="1">
        <v>-88.86</v>
      </c>
      <c r="G506" s="1" t="s">
        <v>417</v>
      </c>
      <c r="H506" s="1" t="s">
        <v>235</v>
      </c>
      <c r="I506" s="1" t="str">
        <f>VLOOKUP(J506,'plano de contas'!$A$1:$B$45,2,FALSE)</f>
        <v>10.Porcarias e Outros</v>
      </c>
      <c r="J506" s="8" t="s">
        <v>765</v>
      </c>
      <c r="K506" s="1" t="s">
        <v>342</v>
      </c>
      <c r="L506" s="1" t="s">
        <v>343</v>
      </c>
      <c r="M506" s="1" t="s">
        <v>344</v>
      </c>
    </row>
    <row r="507" spans="1:14" x14ac:dyDescent="0.25">
      <c r="A507" s="1" t="str">
        <f>IF(OR(MONTH(B507)=10,MONTH(B507)=11,MONTH(B507)=12),YEAR(B507)&amp;"-"&amp;MONTH(B507),YEAR(B507)&amp;"-0"&amp;MONTH(B507))</f>
        <v>2024-07</v>
      </c>
      <c r="B507" s="2">
        <v>45474</v>
      </c>
      <c r="C507" s="3">
        <v>45459</v>
      </c>
      <c r="D507" s="1">
        <v>-83.69</v>
      </c>
      <c r="E507" s="1" t="s">
        <v>676</v>
      </c>
      <c r="F507" s="5"/>
      <c r="G507" s="1" t="s">
        <v>89</v>
      </c>
      <c r="H507" s="1" t="s">
        <v>235</v>
      </c>
      <c r="I507" s="1" t="str">
        <f>VLOOKUP(J507,'plano de contas'!$A$1:$B$45,2,FALSE)</f>
        <v>10.Porcarias e Outros</v>
      </c>
      <c r="J507" s="8" t="s">
        <v>765</v>
      </c>
      <c r="K507" s="1" t="s">
        <v>342</v>
      </c>
      <c r="L507" s="1" t="s">
        <v>343</v>
      </c>
      <c r="M507" s="1" t="s">
        <v>344</v>
      </c>
      <c r="N507" s="5"/>
    </row>
    <row r="508" spans="1:14" x14ac:dyDescent="0.25">
      <c r="A508" s="1" t="str">
        <f>IF(OR(MONTH(B508)=10,MONTH(B508)=11,MONTH(B508)=12),YEAR(B508)&amp;"-"&amp;MONTH(B508),YEAR(B508)&amp;"-0"&amp;MONTH(B508))</f>
        <v>2024-03</v>
      </c>
      <c r="B508" s="2">
        <v>45352</v>
      </c>
      <c r="C508" s="3">
        <v>45347</v>
      </c>
      <c r="D508" s="1">
        <v>-78</v>
      </c>
      <c r="E508" s="1" t="s">
        <v>672</v>
      </c>
      <c r="F508" s="5"/>
      <c r="G508" s="1" t="s">
        <v>162</v>
      </c>
      <c r="H508" s="1" t="s">
        <v>235</v>
      </c>
      <c r="I508" s="1" t="str">
        <f>VLOOKUP(J508,'plano de contas'!$A$1:$B$45,2,FALSE)</f>
        <v>10.Porcarias e Outros</v>
      </c>
      <c r="J508" s="8" t="s">
        <v>765</v>
      </c>
      <c r="K508" s="1" t="s">
        <v>342</v>
      </c>
      <c r="L508" s="1" t="s">
        <v>343</v>
      </c>
      <c r="M508" s="1" t="s">
        <v>344</v>
      </c>
      <c r="N508" s="5"/>
    </row>
    <row r="509" spans="1:14" x14ac:dyDescent="0.25">
      <c r="A509" s="1" t="str">
        <f>IF(OR(MONTH(B509)=10,MONTH(B509)=11,MONTH(B509)=12),YEAR(B509)&amp;"-"&amp;MONTH(B509),YEAR(B509)&amp;"-0"&amp;MONTH(B509))</f>
        <v>2024-07</v>
      </c>
      <c r="B509" s="2">
        <v>45478</v>
      </c>
      <c r="D509" s="1">
        <v>-76.59</v>
      </c>
      <c r="G509" s="1" t="s">
        <v>417</v>
      </c>
      <c r="H509" s="1" t="s">
        <v>235</v>
      </c>
      <c r="I509" s="1" t="str">
        <f>VLOOKUP(J509,'plano de contas'!$A$1:$B$45,2,FALSE)</f>
        <v>10.Porcarias e Outros</v>
      </c>
      <c r="J509" s="8" t="s">
        <v>765</v>
      </c>
      <c r="K509" s="1" t="s">
        <v>342</v>
      </c>
      <c r="L509" s="1" t="s">
        <v>343</v>
      </c>
      <c r="M509" s="1" t="s">
        <v>344</v>
      </c>
    </row>
    <row r="510" spans="1:14" x14ac:dyDescent="0.25">
      <c r="A510" s="1" t="str">
        <f>IF(OR(MONTH(B510)=10,MONTH(B510)=11,MONTH(B510)=12),YEAR(B510)&amp;"-"&amp;MONTH(B510),YEAR(B510)&amp;"-0"&amp;MONTH(B510))</f>
        <v>2024-11</v>
      </c>
      <c r="B510" s="2">
        <v>45597</v>
      </c>
      <c r="C510" s="3">
        <v>45588</v>
      </c>
      <c r="D510" s="1">
        <v>-73.06</v>
      </c>
      <c r="E510" s="1" t="s">
        <v>131</v>
      </c>
      <c r="F510" s="5"/>
      <c r="G510" s="1" t="s">
        <v>129</v>
      </c>
      <c r="H510" s="1" t="s">
        <v>235</v>
      </c>
      <c r="I510" s="1" t="str">
        <f>VLOOKUP(J510,'plano de contas'!$A$1:$B$45,2,FALSE)</f>
        <v>10.Porcarias e Outros</v>
      </c>
      <c r="J510" s="8" t="s">
        <v>765</v>
      </c>
      <c r="K510" s="1" t="s">
        <v>342</v>
      </c>
      <c r="L510" s="1" t="s">
        <v>343</v>
      </c>
      <c r="M510" s="1" t="s">
        <v>344</v>
      </c>
      <c r="N510" s="5"/>
    </row>
    <row r="511" spans="1:14" x14ac:dyDescent="0.25">
      <c r="A511" s="1" t="str">
        <f>IF(OR(MONTH(B511)=10,MONTH(B511)=11,MONTH(B511)=12),YEAR(B511)&amp;"-"&amp;MONTH(B511),YEAR(B511)&amp;"-0"&amp;MONTH(B511))</f>
        <v>2025-01</v>
      </c>
      <c r="B511" s="2">
        <v>45658</v>
      </c>
      <c r="C511" s="3">
        <v>45638</v>
      </c>
      <c r="D511" s="1">
        <v>-59.9</v>
      </c>
      <c r="E511" s="1" t="s">
        <v>663</v>
      </c>
      <c r="G511" s="1" t="s">
        <v>299</v>
      </c>
      <c r="H511" s="1" t="s">
        <v>235</v>
      </c>
      <c r="I511" s="1" t="str">
        <f>VLOOKUP(J511,'plano de contas'!$A$1:$B$45,2,FALSE)</f>
        <v>10.Porcarias e Outros</v>
      </c>
      <c r="J511" s="8" t="s">
        <v>765</v>
      </c>
      <c r="K511" s="1" t="s">
        <v>342</v>
      </c>
      <c r="L511" s="1" t="s">
        <v>343</v>
      </c>
      <c r="M511" s="1" t="s">
        <v>344</v>
      </c>
    </row>
    <row r="512" spans="1:14" x14ac:dyDescent="0.25">
      <c r="A512" s="1" t="str">
        <f>IF(OR(MONTH(B512)=10,MONTH(B512)=11,MONTH(B512)=12),YEAR(B512)&amp;"-"&amp;MONTH(B512),YEAR(B512)&amp;"-0"&amp;MONTH(B512))</f>
        <v>2024-10</v>
      </c>
      <c r="B512" s="2">
        <v>45566</v>
      </c>
      <c r="C512" s="3">
        <v>45558</v>
      </c>
      <c r="D512" s="1">
        <v>-56.4</v>
      </c>
      <c r="E512" s="1" t="s">
        <v>121</v>
      </c>
      <c r="F512" s="5"/>
      <c r="G512" s="1" t="s">
        <v>119</v>
      </c>
      <c r="H512" s="1" t="s">
        <v>235</v>
      </c>
      <c r="I512" s="1" t="str">
        <f>VLOOKUP(J512,'plano de contas'!$A$1:$B$45,2,FALSE)</f>
        <v>10.Porcarias e Outros</v>
      </c>
      <c r="J512" s="8" t="s">
        <v>765</v>
      </c>
      <c r="K512" s="1" t="s">
        <v>342</v>
      </c>
      <c r="L512" s="1" t="s">
        <v>343</v>
      </c>
      <c r="M512" s="1" t="s">
        <v>344</v>
      </c>
      <c r="N512" s="5"/>
    </row>
    <row r="513" spans="1:14" x14ac:dyDescent="0.25">
      <c r="A513" s="1" t="str">
        <f>IF(OR(MONTH(B513)=10,MONTH(B513)=11,MONTH(B513)=12),YEAR(B513)&amp;"-"&amp;MONTH(B513),YEAR(B513)&amp;"-0"&amp;MONTH(B513))</f>
        <v>2024-06</v>
      </c>
      <c r="B513" s="2">
        <v>45471</v>
      </c>
      <c r="D513" s="1">
        <v>-52.99</v>
      </c>
      <c r="G513" s="1" t="s">
        <v>417</v>
      </c>
      <c r="H513" s="1" t="s">
        <v>235</v>
      </c>
      <c r="I513" s="1" t="str">
        <f>VLOOKUP(J513,'plano de contas'!$A$1:$B$45,2,FALSE)</f>
        <v>10.Porcarias e Outros</v>
      </c>
      <c r="J513" s="8" t="s">
        <v>765</v>
      </c>
      <c r="K513" s="1" t="s">
        <v>342</v>
      </c>
      <c r="L513" s="1" t="s">
        <v>343</v>
      </c>
      <c r="M513" s="1" t="s">
        <v>344</v>
      </c>
    </row>
    <row r="514" spans="1:14" x14ac:dyDescent="0.25">
      <c r="A514" s="1" t="str">
        <f>IF(OR(MONTH(B514)=10,MONTH(B514)=11,MONTH(B514)=12),YEAR(B514)&amp;"-"&amp;MONTH(B514),YEAR(B514)&amp;"-0"&amp;MONTH(B514))</f>
        <v>2024-11</v>
      </c>
      <c r="B514" s="2">
        <v>45613</v>
      </c>
      <c r="D514" s="1">
        <v>-51.97</v>
      </c>
      <c r="G514" s="1" t="s">
        <v>417</v>
      </c>
      <c r="H514" s="1" t="s">
        <v>235</v>
      </c>
      <c r="I514" s="1" t="str">
        <f>VLOOKUP(J514,'plano de contas'!$A$1:$B$45,2,FALSE)</f>
        <v>10.Porcarias e Outros</v>
      </c>
      <c r="J514" s="8" t="s">
        <v>765</v>
      </c>
      <c r="K514" s="1" t="s">
        <v>342</v>
      </c>
      <c r="L514" s="1" t="s">
        <v>343</v>
      </c>
      <c r="M514" s="1" t="s">
        <v>344</v>
      </c>
    </row>
    <row r="515" spans="1:14" x14ac:dyDescent="0.25">
      <c r="A515" s="1" t="str">
        <f>IF(OR(MONTH(B515)=10,MONTH(B515)=11,MONTH(B515)=12),YEAR(B515)&amp;"-"&amp;MONTH(B515),YEAR(B515)&amp;"-0"&amp;MONTH(B515))</f>
        <v>2024-11</v>
      </c>
      <c r="B515" s="2">
        <v>45597</v>
      </c>
      <c r="C515" s="3">
        <v>45579</v>
      </c>
      <c r="D515" s="1">
        <v>-46.9</v>
      </c>
      <c r="E515" s="1" t="s">
        <v>131</v>
      </c>
      <c r="F515" s="5"/>
      <c r="G515" s="1" t="s">
        <v>126</v>
      </c>
      <c r="H515" s="1" t="s">
        <v>235</v>
      </c>
      <c r="I515" s="1" t="str">
        <f>VLOOKUP(J515,'plano de contas'!$A$1:$B$45,2,FALSE)</f>
        <v>10.Porcarias e Outros</v>
      </c>
      <c r="J515" s="8" t="s">
        <v>765</v>
      </c>
      <c r="K515" s="1" t="s">
        <v>342</v>
      </c>
      <c r="L515" s="1" t="s">
        <v>343</v>
      </c>
      <c r="M515" s="1" t="s">
        <v>344</v>
      </c>
      <c r="N515" s="5"/>
    </row>
    <row r="516" spans="1:14" x14ac:dyDescent="0.25">
      <c r="A516" s="1" t="str">
        <f>IF(OR(MONTH(B516)=10,MONTH(B516)=11,MONTH(B516)=12),YEAR(B516)&amp;"-"&amp;MONTH(B516),YEAR(B516)&amp;"-0"&amp;MONTH(B516))</f>
        <v>2025-01</v>
      </c>
      <c r="B516" s="2">
        <v>45658</v>
      </c>
      <c r="C516" s="3">
        <v>45628</v>
      </c>
      <c r="D516" s="1">
        <v>-46</v>
      </c>
      <c r="E516" s="1" t="s">
        <v>663</v>
      </c>
      <c r="G516" s="1" t="s">
        <v>293</v>
      </c>
      <c r="H516" s="1" t="s">
        <v>235</v>
      </c>
      <c r="I516" s="1" t="str">
        <f>VLOOKUP(J516,'plano de contas'!$A$1:$B$45,2,FALSE)</f>
        <v>10.Porcarias e Outros</v>
      </c>
      <c r="J516" s="8" t="s">
        <v>765</v>
      </c>
      <c r="K516" s="1" t="s">
        <v>342</v>
      </c>
      <c r="L516" s="1" t="s">
        <v>343</v>
      </c>
      <c r="M516" s="1" t="s">
        <v>344</v>
      </c>
    </row>
    <row r="517" spans="1:14" x14ac:dyDescent="0.25">
      <c r="A517" s="1" t="str">
        <f>IF(OR(MONTH(B517)=10,MONTH(B517)=11,MONTH(B517)=12),YEAR(B517)&amp;"-"&amp;MONTH(B517),YEAR(B517)&amp;"-0"&amp;MONTH(B517))</f>
        <v>2024-11</v>
      </c>
      <c r="B517" s="2">
        <v>45597</v>
      </c>
      <c r="C517" s="3">
        <v>45572</v>
      </c>
      <c r="D517" s="1">
        <v>-43.8</v>
      </c>
      <c r="E517" s="1" t="s">
        <v>131</v>
      </c>
      <c r="F517" s="5"/>
      <c r="G517" s="1" t="s">
        <v>119</v>
      </c>
      <c r="H517" s="1" t="s">
        <v>235</v>
      </c>
      <c r="I517" s="1" t="str">
        <f>VLOOKUP(J517,'plano de contas'!$A$1:$B$45,2,FALSE)</f>
        <v>10.Porcarias e Outros</v>
      </c>
      <c r="J517" s="8" t="s">
        <v>765</v>
      </c>
      <c r="K517" s="1" t="s">
        <v>342</v>
      </c>
      <c r="L517" s="1" t="s">
        <v>343</v>
      </c>
      <c r="M517" s="1" t="s">
        <v>344</v>
      </c>
      <c r="N517" s="5"/>
    </row>
    <row r="518" spans="1:14" x14ac:dyDescent="0.25">
      <c r="A518" s="1" t="str">
        <f>IF(OR(MONTH(B518)=10,MONTH(B518)=11,MONTH(B518)=12),YEAR(B518)&amp;"-"&amp;MONTH(B518),YEAR(B518)&amp;"-0"&amp;MONTH(B518))</f>
        <v>2024-09</v>
      </c>
      <c r="B518" s="2">
        <v>45556</v>
      </c>
      <c r="D518" s="1">
        <v>-42.9</v>
      </c>
      <c r="G518" s="1" t="s">
        <v>417</v>
      </c>
      <c r="H518" s="1" t="s">
        <v>235</v>
      </c>
      <c r="I518" s="1" t="str">
        <f>VLOOKUP(J518,'plano de contas'!$A$1:$B$45,2,FALSE)</f>
        <v>10.Porcarias e Outros</v>
      </c>
      <c r="J518" s="8" t="s">
        <v>765</v>
      </c>
      <c r="K518" s="1" t="s">
        <v>342</v>
      </c>
      <c r="L518" s="1" t="s">
        <v>343</v>
      </c>
      <c r="M518" s="1" t="s">
        <v>344</v>
      </c>
    </row>
    <row r="519" spans="1:14" x14ac:dyDescent="0.25">
      <c r="A519" s="1" t="str">
        <f>IF(OR(MONTH(B519)=10,MONTH(B519)=11,MONTH(B519)=12),YEAR(B519)&amp;"-"&amp;MONTH(B519),YEAR(B519)&amp;"-0"&amp;MONTH(B519))</f>
        <v>2024-09</v>
      </c>
      <c r="B519" s="2">
        <v>45541</v>
      </c>
      <c r="D519" s="1">
        <v>-42</v>
      </c>
      <c r="G519" s="1" t="s">
        <v>417</v>
      </c>
      <c r="H519" s="1" t="s">
        <v>235</v>
      </c>
      <c r="I519" s="1" t="str">
        <f>VLOOKUP(J519,'plano de contas'!$A$1:$B$45,2,FALSE)</f>
        <v>10.Porcarias e Outros</v>
      </c>
      <c r="J519" s="8" t="s">
        <v>765</v>
      </c>
      <c r="K519" s="1" t="s">
        <v>342</v>
      </c>
      <c r="L519" s="1" t="s">
        <v>343</v>
      </c>
      <c r="M519" s="1" t="s">
        <v>344</v>
      </c>
    </row>
    <row r="520" spans="1:14" x14ac:dyDescent="0.25">
      <c r="A520" s="1" t="str">
        <f>IF(OR(MONTH(B520)=10,MONTH(B520)=11,MONTH(B520)=12),YEAR(B520)&amp;"-"&amp;MONTH(B520),YEAR(B520)&amp;"-0"&amp;MONTH(B520))</f>
        <v>2024-05</v>
      </c>
      <c r="B520" s="2">
        <v>45413</v>
      </c>
      <c r="C520" s="3">
        <v>45391</v>
      </c>
      <c r="D520" s="1">
        <v>-41.9</v>
      </c>
      <c r="E520" s="1" t="s">
        <v>674</v>
      </c>
      <c r="F520" s="5"/>
      <c r="G520" s="1" t="s">
        <v>70</v>
      </c>
      <c r="H520" s="1" t="s">
        <v>235</v>
      </c>
      <c r="I520" s="1" t="str">
        <f>VLOOKUP(J520,'plano de contas'!$A$1:$B$45,2,FALSE)</f>
        <v>10.Porcarias e Outros</v>
      </c>
      <c r="J520" s="8" t="s">
        <v>765</v>
      </c>
      <c r="K520" s="1" t="s">
        <v>342</v>
      </c>
      <c r="L520" s="1" t="s">
        <v>343</v>
      </c>
      <c r="M520" s="1" t="s">
        <v>344</v>
      </c>
      <c r="N520" s="5"/>
    </row>
    <row r="521" spans="1:14" x14ac:dyDescent="0.25">
      <c r="A521" s="1" t="str">
        <f>IF(OR(MONTH(B521)=10,MONTH(B521)=11,MONTH(B521)=12),YEAR(B521)&amp;"-"&amp;MONTH(B521),YEAR(B521)&amp;"-0"&amp;MONTH(B521))</f>
        <v>2024-06</v>
      </c>
      <c r="B521" s="2">
        <v>45473</v>
      </c>
      <c r="D521" s="1">
        <v>-39.9</v>
      </c>
      <c r="G521" s="1" t="s">
        <v>417</v>
      </c>
      <c r="H521" s="1" t="s">
        <v>235</v>
      </c>
      <c r="I521" s="1" t="str">
        <f>VLOOKUP(J521,'plano de contas'!$A$1:$B$45,2,FALSE)</f>
        <v>10.Porcarias e Outros</v>
      </c>
      <c r="J521" s="8" t="s">
        <v>765</v>
      </c>
      <c r="K521" s="1" t="s">
        <v>342</v>
      </c>
      <c r="L521" s="1" t="s">
        <v>343</v>
      </c>
      <c r="M521" s="1" t="s">
        <v>344</v>
      </c>
    </row>
    <row r="522" spans="1:14" x14ac:dyDescent="0.25">
      <c r="A522" s="1" t="str">
        <f>IF(OR(MONTH(B522)=10,MONTH(B522)=11,MONTH(B522)=12),YEAR(B522)&amp;"-"&amp;MONTH(B522),YEAR(B522)&amp;"-0"&amp;MONTH(B522))</f>
        <v>2025-01</v>
      </c>
      <c r="B522" s="2">
        <v>45658</v>
      </c>
      <c r="C522" s="3">
        <v>45632</v>
      </c>
      <c r="D522" s="1">
        <v>-39.9</v>
      </c>
      <c r="E522" s="1" t="s">
        <v>663</v>
      </c>
      <c r="G522" s="1" t="s">
        <v>295</v>
      </c>
      <c r="H522" s="1" t="s">
        <v>235</v>
      </c>
      <c r="I522" s="1" t="str">
        <f>VLOOKUP(J522,'plano de contas'!$A$1:$B$45,2,FALSE)</f>
        <v>10.Porcarias e Outros</v>
      </c>
      <c r="J522" s="8" t="s">
        <v>765</v>
      </c>
      <c r="K522" s="1" t="s">
        <v>342</v>
      </c>
      <c r="L522" s="1" t="s">
        <v>343</v>
      </c>
      <c r="M522" s="1" t="s">
        <v>344</v>
      </c>
    </row>
    <row r="523" spans="1:14" x14ac:dyDescent="0.25">
      <c r="A523" s="1" t="str">
        <f>IF(OR(MONTH(B523)=10,MONTH(B523)=11,MONTH(B523)=12),YEAR(B523)&amp;"-"&amp;MONTH(B523),YEAR(B523)&amp;"-0"&amp;MONTH(B523))</f>
        <v>2025-03</v>
      </c>
      <c r="B523" s="2">
        <v>45717</v>
      </c>
      <c r="C523" s="2">
        <v>45711</v>
      </c>
      <c r="D523" s="1">
        <v>-39.9</v>
      </c>
      <c r="E523" s="1" t="s">
        <v>662</v>
      </c>
      <c r="G523" s="1" t="s">
        <v>693</v>
      </c>
      <c r="H523" s="1" t="s">
        <v>235</v>
      </c>
      <c r="I523" s="1" t="str">
        <f>VLOOKUP(J523,'plano de contas'!$A$1:$B$45,2,FALSE)</f>
        <v>10.Porcarias e Outros</v>
      </c>
      <c r="J523" s="8" t="s">
        <v>765</v>
      </c>
      <c r="K523" s="1" t="s">
        <v>342</v>
      </c>
      <c r="L523" s="1" t="s">
        <v>343</v>
      </c>
      <c r="M523" s="1" t="s">
        <v>344</v>
      </c>
    </row>
    <row r="524" spans="1:14" x14ac:dyDescent="0.25">
      <c r="A524" s="1" t="str">
        <f>IF(OR(MONTH(B524)=10,MONTH(B524)=11,MONTH(B524)=12),YEAR(B524)&amp;"-"&amp;MONTH(B524),YEAR(B524)&amp;"-0"&amp;MONTH(B524))</f>
        <v>2024-06</v>
      </c>
      <c r="B524" s="2">
        <v>45469</v>
      </c>
      <c r="D524" s="1">
        <v>-38.32</v>
      </c>
      <c r="G524" s="1" t="s">
        <v>417</v>
      </c>
      <c r="H524" s="1" t="s">
        <v>235</v>
      </c>
      <c r="I524" s="1" t="str">
        <f>VLOOKUP(J524,'plano de contas'!$A$1:$B$45,2,FALSE)</f>
        <v>10.Porcarias e Outros</v>
      </c>
      <c r="J524" s="8" t="s">
        <v>765</v>
      </c>
      <c r="K524" s="1" t="s">
        <v>342</v>
      </c>
      <c r="L524" s="1" t="s">
        <v>343</v>
      </c>
      <c r="M524" s="1" t="s">
        <v>344</v>
      </c>
    </row>
    <row r="525" spans="1:14" x14ac:dyDescent="0.25">
      <c r="A525" s="1" t="str">
        <f>IF(OR(MONTH(B525)=10,MONTH(B525)=11,MONTH(B525)=12),YEAR(B525)&amp;"-"&amp;MONTH(B525),YEAR(B525)&amp;"-0"&amp;MONTH(B525))</f>
        <v>2024-07</v>
      </c>
      <c r="B525" s="2">
        <v>45476</v>
      </c>
      <c r="D525" s="1">
        <v>-38.32</v>
      </c>
      <c r="G525" s="1" t="s">
        <v>417</v>
      </c>
      <c r="H525" s="1" t="s">
        <v>235</v>
      </c>
      <c r="I525" s="1" t="str">
        <f>VLOOKUP(J525,'plano de contas'!$A$1:$B$45,2,FALSE)</f>
        <v>10.Porcarias e Outros</v>
      </c>
      <c r="J525" s="8" t="s">
        <v>765</v>
      </c>
      <c r="K525" s="1" t="s">
        <v>342</v>
      </c>
      <c r="L525" s="1" t="s">
        <v>343</v>
      </c>
      <c r="M525" s="1" t="s">
        <v>344</v>
      </c>
    </row>
    <row r="526" spans="1:14" x14ac:dyDescent="0.25">
      <c r="A526" s="1" t="str">
        <f>IF(OR(MONTH(B526)=10,MONTH(B526)=11,MONTH(B526)=12),YEAR(B526)&amp;"-"&amp;MONTH(B526),YEAR(B526)&amp;"-0"&amp;MONTH(B526))</f>
        <v>2024-09</v>
      </c>
      <c r="B526" s="2">
        <v>45550</v>
      </c>
      <c r="D526" s="1">
        <v>-38.32</v>
      </c>
      <c r="G526" s="1" t="s">
        <v>417</v>
      </c>
      <c r="H526" s="1" t="s">
        <v>235</v>
      </c>
      <c r="I526" s="1" t="str">
        <f>VLOOKUP(J526,'plano de contas'!$A$1:$B$45,2,FALSE)</f>
        <v>10.Porcarias e Outros</v>
      </c>
      <c r="J526" s="8" t="s">
        <v>765</v>
      </c>
      <c r="K526" s="1" t="s">
        <v>342</v>
      </c>
      <c r="L526" s="1" t="s">
        <v>343</v>
      </c>
      <c r="M526" s="1" t="s">
        <v>344</v>
      </c>
    </row>
    <row r="527" spans="1:14" x14ac:dyDescent="0.25">
      <c r="A527" s="1" t="str">
        <f>IF(OR(MONTH(B527)=10,MONTH(B527)=11,MONTH(B527)=12),YEAR(B527)&amp;"-"&amp;MONTH(B527),YEAR(B527)&amp;"-0"&amp;MONTH(B527))</f>
        <v>2024-07</v>
      </c>
      <c r="B527" s="2">
        <v>45474</v>
      </c>
      <c r="C527" s="3">
        <v>45462</v>
      </c>
      <c r="D527" s="1">
        <v>-38.32</v>
      </c>
      <c r="E527" s="1" t="s">
        <v>676</v>
      </c>
      <c r="F527" s="5"/>
      <c r="G527" s="1" t="s">
        <v>91</v>
      </c>
      <c r="H527" s="1" t="s">
        <v>235</v>
      </c>
      <c r="I527" s="1" t="str">
        <f>VLOOKUP(J527,'plano de contas'!$A$1:$B$45,2,FALSE)</f>
        <v>10.Porcarias e Outros</v>
      </c>
      <c r="J527" s="8" t="s">
        <v>765</v>
      </c>
      <c r="K527" s="1" t="s">
        <v>342</v>
      </c>
      <c r="L527" s="1" t="s">
        <v>343</v>
      </c>
      <c r="M527" s="1" t="s">
        <v>344</v>
      </c>
      <c r="N527" s="5"/>
    </row>
    <row r="528" spans="1:14" x14ac:dyDescent="0.25">
      <c r="A528" s="1" t="str">
        <f>IF(OR(MONTH(B528)=10,MONTH(B528)=11,MONTH(B528)=12),YEAR(B528)&amp;"-"&amp;MONTH(B528),YEAR(B528)&amp;"-0"&amp;MONTH(B528))</f>
        <v>2024-11</v>
      </c>
      <c r="B528" s="2">
        <v>45607</v>
      </c>
      <c r="D528" s="1">
        <v>-37.700000000000003</v>
      </c>
      <c r="G528" s="1" t="s">
        <v>417</v>
      </c>
      <c r="H528" s="1" t="s">
        <v>235</v>
      </c>
      <c r="I528" s="1" t="str">
        <f>VLOOKUP(J528,'plano de contas'!$A$1:$B$45,2,FALSE)</f>
        <v>10.Porcarias e Outros</v>
      </c>
      <c r="J528" s="8" t="s">
        <v>765</v>
      </c>
      <c r="K528" s="1" t="s">
        <v>342</v>
      </c>
      <c r="L528" s="1" t="s">
        <v>343</v>
      </c>
      <c r="M528" s="1" t="s">
        <v>344</v>
      </c>
    </row>
    <row r="529" spans="1:14" x14ac:dyDescent="0.25">
      <c r="A529" s="1" t="str">
        <f>IF(OR(MONTH(B529)=10,MONTH(B529)=11,MONTH(B529)=12),YEAR(B529)&amp;"-"&amp;MONTH(B529),YEAR(B529)&amp;"-0"&amp;MONTH(B529))</f>
        <v>2024-12</v>
      </c>
      <c r="B529" s="2">
        <v>45628</v>
      </c>
      <c r="D529" s="1">
        <v>-37.700000000000003</v>
      </c>
      <c r="G529" s="1" t="s">
        <v>417</v>
      </c>
      <c r="H529" s="1" t="s">
        <v>235</v>
      </c>
      <c r="I529" s="1" t="str">
        <f>VLOOKUP(J529,'plano de contas'!$A$1:$B$45,2,FALSE)</f>
        <v>10.Porcarias e Outros</v>
      </c>
      <c r="J529" s="8" t="s">
        <v>765</v>
      </c>
      <c r="K529" s="1" t="s">
        <v>342</v>
      </c>
      <c r="L529" s="1" t="s">
        <v>343</v>
      </c>
      <c r="M529" s="1" t="s">
        <v>344</v>
      </c>
    </row>
    <row r="530" spans="1:14" x14ac:dyDescent="0.25">
      <c r="A530" s="1" t="str">
        <f>IF(OR(MONTH(B530)=10,MONTH(B530)=11,MONTH(B530)=12),YEAR(B530)&amp;"-"&amp;MONTH(B530),YEAR(B530)&amp;"-0"&amp;MONTH(B530))</f>
        <v>2024-12</v>
      </c>
      <c r="B530" s="2">
        <v>45627</v>
      </c>
      <c r="C530" s="3">
        <v>45599</v>
      </c>
      <c r="D530" s="1">
        <v>-37.5</v>
      </c>
      <c r="E530" s="1" t="s">
        <v>274</v>
      </c>
      <c r="F530" s="5"/>
      <c r="G530" s="1" t="s">
        <v>128</v>
      </c>
      <c r="H530" s="1" t="s">
        <v>235</v>
      </c>
      <c r="I530" s="1" t="str">
        <f>VLOOKUP(J530,'plano de contas'!$A$1:$B$45,2,FALSE)</f>
        <v>10.Porcarias e Outros</v>
      </c>
      <c r="J530" s="8" t="s">
        <v>765</v>
      </c>
      <c r="K530" s="1" t="s">
        <v>342</v>
      </c>
      <c r="L530" s="1" t="s">
        <v>343</v>
      </c>
      <c r="M530" s="1" t="s">
        <v>344</v>
      </c>
      <c r="N530" s="5"/>
    </row>
    <row r="531" spans="1:14" x14ac:dyDescent="0.25">
      <c r="A531" s="1" t="str">
        <f>IF(OR(MONTH(B531)=10,MONTH(B531)=11,MONTH(B531)=12),YEAR(B531)&amp;"-"&amp;MONTH(B531),YEAR(B531)&amp;"-0"&amp;MONTH(B531))</f>
        <v>2024-11</v>
      </c>
      <c r="B531" s="2">
        <v>45623</v>
      </c>
      <c r="D531" s="1">
        <v>-37.15</v>
      </c>
      <c r="G531" s="1" t="s">
        <v>417</v>
      </c>
      <c r="H531" s="1" t="s">
        <v>235</v>
      </c>
      <c r="I531" s="1" t="str">
        <f>VLOOKUP(J531,'plano de contas'!$A$1:$B$45,2,FALSE)</f>
        <v>10.Porcarias e Outros</v>
      </c>
      <c r="J531" s="8" t="s">
        <v>765</v>
      </c>
      <c r="K531" s="1" t="s">
        <v>342</v>
      </c>
      <c r="L531" s="1" t="s">
        <v>343</v>
      </c>
      <c r="M531" s="1" t="s">
        <v>344</v>
      </c>
    </row>
    <row r="532" spans="1:14" x14ac:dyDescent="0.25">
      <c r="A532" s="1" t="str">
        <f>IF(OR(MONTH(B532)=10,MONTH(B532)=11,MONTH(B532)=12),YEAR(B532)&amp;"-"&amp;MONTH(B532),YEAR(B532)&amp;"-0"&amp;MONTH(B532))</f>
        <v>2024-10</v>
      </c>
      <c r="B532" s="2">
        <v>45566</v>
      </c>
      <c r="C532" s="3">
        <v>45564</v>
      </c>
      <c r="D532" s="1">
        <v>-36.799999999999997</v>
      </c>
      <c r="E532" s="1" t="s">
        <v>121</v>
      </c>
      <c r="F532" s="5"/>
      <c r="G532" s="1" t="s">
        <v>120</v>
      </c>
      <c r="H532" s="1" t="s">
        <v>235</v>
      </c>
      <c r="I532" s="1" t="str">
        <f>VLOOKUP(J532,'plano de contas'!$A$1:$B$45,2,FALSE)</f>
        <v>10.Porcarias e Outros</v>
      </c>
      <c r="J532" s="8" t="s">
        <v>765</v>
      </c>
      <c r="K532" s="1" t="s">
        <v>342</v>
      </c>
      <c r="L532" s="1" t="s">
        <v>343</v>
      </c>
      <c r="M532" s="1" t="s">
        <v>344</v>
      </c>
      <c r="N532" s="5"/>
    </row>
    <row r="533" spans="1:14" x14ac:dyDescent="0.25">
      <c r="A533" s="1" t="str">
        <f>IF(OR(MONTH(B533)=10,MONTH(B533)=11,MONTH(B533)=12),YEAR(B533)&amp;"-"&amp;MONTH(B533),YEAR(B533)&amp;"-0"&amp;MONTH(B533))</f>
        <v>2024-05</v>
      </c>
      <c r="B533" s="2">
        <v>45413</v>
      </c>
      <c r="C533" s="3">
        <v>45400</v>
      </c>
      <c r="D533" s="1">
        <v>-35.9</v>
      </c>
      <c r="E533" s="1" t="s">
        <v>674</v>
      </c>
      <c r="F533" s="5"/>
      <c r="G533" s="1" t="s">
        <v>58</v>
      </c>
      <c r="H533" s="1" t="s">
        <v>235</v>
      </c>
      <c r="I533" s="1" t="str">
        <f>VLOOKUP(J533,'plano de contas'!$A$1:$B$45,2,FALSE)</f>
        <v>10.Porcarias e Outros</v>
      </c>
      <c r="J533" s="8" t="s">
        <v>765</v>
      </c>
      <c r="K533" s="1" t="s">
        <v>342</v>
      </c>
      <c r="L533" s="1" t="s">
        <v>343</v>
      </c>
      <c r="M533" s="1" t="s">
        <v>344</v>
      </c>
      <c r="N533" s="5"/>
    </row>
    <row r="534" spans="1:14" x14ac:dyDescent="0.25">
      <c r="A534" s="1" t="str">
        <f>IF(OR(MONTH(B534)=10,MONTH(B534)=11,MONTH(B534)=12),YEAR(B534)&amp;"-"&amp;MONTH(B534),YEAR(B534)&amp;"-0"&amp;MONTH(B534))</f>
        <v>2024-11</v>
      </c>
      <c r="B534" s="2">
        <v>45619</v>
      </c>
      <c r="D534" s="1">
        <v>-35.71</v>
      </c>
      <c r="G534" s="1" t="s">
        <v>417</v>
      </c>
      <c r="H534" s="1" t="s">
        <v>235</v>
      </c>
      <c r="I534" s="1" t="str">
        <f>VLOOKUP(J534,'plano de contas'!$A$1:$B$45,2,FALSE)</f>
        <v>10.Porcarias e Outros</v>
      </c>
      <c r="J534" s="8" t="s">
        <v>765</v>
      </c>
      <c r="K534" s="1" t="s">
        <v>342</v>
      </c>
      <c r="L534" s="1" t="s">
        <v>343</v>
      </c>
      <c r="M534" s="1" t="s">
        <v>344</v>
      </c>
    </row>
    <row r="535" spans="1:14" x14ac:dyDescent="0.25">
      <c r="A535" s="1" t="str">
        <f>IF(OR(MONTH(B535)=10,MONTH(B535)=11,MONTH(B535)=12),YEAR(B535)&amp;"-"&amp;MONTH(B535),YEAR(B535)&amp;"-0"&amp;MONTH(B535))</f>
        <v>2024-11</v>
      </c>
      <c r="B535" s="2">
        <v>45605</v>
      </c>
      <c r="D535" s="1">
        <v>-34.090000000000003</v>
      </c>
      <c r="G535" s="1" t="s">
        <v>417</v>
      </c>
      <c r="H535" s="1" t="s">
        <v>235</v>
      </c>
      <c r="I535" s="1" t="str">
        <f>VLOOKUP(J535,'plano de contas'!$A$1:$B$45,2,FALSE)</f>
        <v>10.Porcarias e Outros</v>
      </c>
      <c r="J535" s="8" t="s">
        <v>765</v>
      </c>
      <c r="K535" s="1" t="s">
        <v>342</v>
      </c>
      <c r="L535" s="1" t="s">
        <v>343</v>
      </c>
      <c r="M535" s="1" t="s">
        <v>344</v>
      </c>
    </row>
    <row r="536" spans="1:14" x14ac:dyDescent="0.25">
      <c r="A536" s="1" t="str">
        <f>IF(OR(MONTH(B536)=10,MONTH(B536)=11,MONTH(B536)=12),YEAR(B536)&amp;"-"&amp;MONTH(B536),YEAR(B536)&amp;"-0"&amp;MONTH(B536))</f>
        <v>2024-11</v>
      </c>
      <c r="B536" s="2">
        <v>45597</v>
      </c>
      <c r="C536" s="3">
        <v>45593</v>
      </c>
      <c r="D536" s="1">
        <v>-32.9</v>
      </c>
      <c r="E536" s="1" t="s">
        <v>131</v>
      </c>
      <c r="F536" s="5"/>
      <c r="G536" s="1" t="s">
        <v>128</v>
      </c>
      <c r="H536" s="1" t="s">
        <v>235</v>
      </c>
      <c r="I536" s="1" t="str">
        <f>VLOOKUP(J536,'plano de contas'!$A$1:$B$45,2,FALSE)</f>
        <v>10.Porcarias e Outros</v>
      </c>
      <c r="J536" s="8" t="s">
        <v>765</v>
      </c>
      <c r="K536" s="1" t="s">
        <v>342</v>
      </c>
      <c r="L536" s="1" t="s">
        <v>343</v>
      </c>
      <c r="M536" s="1" t="s">
        <v>344</v>
      </c>
      <c r="N536" s="5"/>
    </row>
    <row r="537" spans="1:14" x14ac:dyDescent="0.25">
      <c r="A537" s="1" t="str">
        <f>IF(OR(MONTH(B537)=10,MONTH(B537)=11,MONTH(B537)=12),YEAR(B537)&amp;"-"&amp;MONTH(B537),YEAR(B537)&amp;"-0"&amp;MONTH(B537))</f>
        <v>2024-12</v>
      </c>
      <c r="B537" s="2">
        <v>45629</v>
      </c>
      <c r="D537" s="1">
        <v>-32.450000000000003</v>
      </c>
      <c r="G537" s="1" t="s">
        <v>417</v>
      </c>
      <c r="H537" s="1" t="s">
        <v>235</v>
      </c>
      <c r="I537" s="1" t="str">
        <f>VLOOKUP(J537,'plano de contas'!$A$1:$B$45,2,FALSE)</f>
        <v>10.Porcarias e Outros</v>
      </c>
      <c r="J537" s="8" t="s">
        <v>765</v>
      </c>
      <c r="K537" s="1" t="s">
        <v>342</v>
      </c>
      <c r="L537" s="1" t="s">
        <v>343</v>
      </c>
      <c r="M537" s="1" t="s">
        <v>344</v>
      </c>
    </row>
    <row r="538" spans="1:14" x14ac:dyDescent="0.25">
      <c r="A538" s="1" t="str">
        <f>IF(OR(MONTH(B538)=10,MONTH(B538)=11,MONTH(B538)=12),YEAR(B538)&amp;"-"&amp;MONTH(B538),YEAR(B538)&amp;"-0"&amp;MONTH(B538))</f>
        <v>2024-11</v>
      </c>
      <c r="B538" s="2">
        <v>45618</v>
      </c>
      <c r="D538" s="1">
        <v>-31.4</v>
      </c>
      <c r="G538" s="1" t="s">
        <v>417</v>
      </c>
      <c r="H538" s="1" t="s">
        <v>235</v>
      </c>
      <c r="I538" s="1" t="str">
        <f>VLOOKUP(J538,'plano de contas'!$A$1:$B$45,2,FALSE)</f>
        <v>10.Porcarias e Outros</v>
      </c>
      <c r="J538" s="8" t="s">
        <v>765</v>
      </c>
      <c r="K538" s="1" t="s">
        <v>342</v>
      </c>
      <c r="L538" s="1" t="s">
        <v>343</v>
      </c>
      <c r="M538" s="1" t="s">
        <v>344</v>
      </c>
    </row>
    <row r="539" spans="1:14" x14ac:dyDescent="0.25">
      <c r="A539" s="1" t="str">
        <f>IF(OR(MONTH(B539)=10,MONTH(B539)=11,MONTH(B539)=12),YEAR(B539)&amp;"-"&amp;MONTH(B539),YEAR(B539)&amp;"-0"&amp;MONTH(B539))</f>
        <v>2024-11</v>
      </c>
      <c r="B539" s="2">
        <v>45625</v>
      </c>
      <c r="D539" s="1">
        <v>-31.4</v>
      </c>
      <c r="G539" s="1" t="s">
        <v>417</v>
      </c>
      <c r="H539" s="1" t="s">
        <v>235</v>
      </c>
      <c r="I539" s="1" t="str">
        <f>VLOOKUP(J539,'plano de contas'!$A$1:$B$45,2,FALSE)</f>
        <v>10.Porcarias e Outros</v>
      </c>
      <c r="J539" s="8" t="s">
        <v>765</v>
      </c>
      <c r="K539" s="1" t="s">
        <v>342</v>
      </c>
      <c r="L539" s="1" t="s">
        <v>343</v>
      </c>
      <c r="M539" s="1" t="s">
        <v>344</v>
      </c>
    </row>
    <row r="540" spans="1:14" x14ac:dyDescent="0.25">
      <c r="A540" s="1" t="str">
        <f>IF(OR(MONTH(B540)=10,MONTH(B540)=11,MONTH(B540)=12),YEAR(B540)&amp;"-"&amp;MONTH(B540),YEAR(B540)&amp;"-0"&amp;MONTH(B540))</f>
        <v>2025-01</v>
      </c>
      <c r="B540" s="2">
        <v>45658</v>
      </c>
      <c r="C540" s="3">
        <v>45632</v>
      </c>
      <c r="D540" s="1">
        <v>-31.23</v>
      </c>
      <c r="E540" s="1" t="s">
        <v>663</v>
      </c>
      <c r="G540" s="1" t="s">
        <v>296</v>
      </c>
      <c r="H540" s="1" t="s">
        <v>235</v>
      </c>
      <c r="I540" s="1" t="str">
        <f>VLOOKUP(J540,'plano de contas'!$A$1:$B$45,2,FALSE)</f>
        <v>10.Porcarias e Outros</v>
      </c>
      <c r="J540" s="8" t="s">
        <v>765</v>
      </c>
      <c r="K540" s="1" t="s">
        <v>342</v>
      </c>
      <c r="L540" s="1" t="s">
        <v>343</v>
      </c>
      <c r="M540" s="1" t="s">
        <v>344</v>
      </c>
    </row>
    <row r="541" spans="1:14" x14ac:dyDescent="0.25">
      <c r="A541" s="1" t="str">
        <f>IF(OR(MONTH(B541)=10,MONTH(B541)=11,MONTH(B541)=12),YEAR(B541)&amp;"-"&amp;MONTH(B541),YEAR(B541)&amp;"-0"&amp;MONTH(B541))</f>
        <v>2024-11</v>
      </c>
      <c r="B541" s="2">
        <v>45608</v>
      </c>
      <c r="D541" s="1">
        <v>-30.35</v>
      </c>
      <c r="G541" s="1" t="s">
        <v>417</v>
      </c>
      <c r="H541" s="1" t="s">
        <v>235</v>
      </c>
      <c r="I541" s="1" t="str">
        <f>VLOOKUP(J541,'plano de contas'!$A$1:$B$45,2,FALSE)</f>
        <v>10.Porcarias e Outros</v>
      </c>
      <c r="J541" s="8" t="s">
        <v>765</v>
      </c>
      <c r="K541" s="1" t="s">
        <v>342</v>
      </c>
      <c r="L541" s="1" t="s">
        <v>343</v>
      </c>
      <c r="M541" s="1" t="s">
        <v>344</v>
      </c>
    </row>
    <row r="542" spans="1:14" x14ac:dyDescent="0.25">
      <c r="A542" s="1" t="str">
        <f>IF(OR(MONTH(B542)=10,MONTH(B542)=11,MONTH(B542)=12),YEAR(B542)&amp;"-"&amp;MONTH(B542),YEAR(B542)&amp;"-0"&amp;MONTH(B542))</f>
        <v>2024-11</v>
      </c>
      <c r="B542" s="2">
        <v>45597</v>
      </c>
      <c r="C542" s="3">
        <v>45571</v>
      </c>
      <c r="D542" s="1">
        <v>-28.83</v>
      </c>
      <c r="E542" s="1" t="s">
        <v>131</v>
      </c>
      <c r="F542" s="5"/>
      <c r="G542" s="1" t="s">
        <v>124</v>
      </c>
      <c r="H542" s="1" t="s">
        <v>235</v>
      </c>
      <c r="I542" s="1" t="str">
        <f>VLOOKUP(J542,'plano de contas'!$A$1:$B$45,2,FALSE)</f>
        <v>10.Porcarias e Outros</v>
      </c>
      <c r="J542" s="8" t="s">
        <v>765</v>
      </c>
      <c r="K542" s="1" t="s">
        <v>342</v>
      </c>
      <c r="L542" s="1" t="s">
        <v>343</v>
      </c>
      <c r="M542" s="1" t="s">
        <v>344</v>
      </c>
      <c r="N542" s="5"/>
    </row>
    <row r="543" spans="1:14" x14ac:dyDescent="0.25">
      <c r="A543" s="1" t="str">
        <f>IF(OR(MONTH(B543)=10,MONTH(B543)=11,MONTH(B543)=12),YEAR(B543)&amp;"-"&amp;MONTH(B543),YEAR(B543)&amp;"-0"&amp;MONTH(B543))</f>
        <v>2024-09</v>
      </c>
      <c r="B543" s="2">
        <v>45536</v>
      </c>
      <c r="C543" s="3">
        <v>45525</v>
      </c>
      <c r="D543" s="1">
        <v>-28.73</v>
      </c>
      <c r="E543" s="1" t="s">
        <v>678</v>
      </c>
      <c r="F543" s="5"/>
      <c r="G543" s="1" t="s">
        <v>110</v>
      </c>
      <c r="H543" s="1" t="s">
        <v>235</v>
      </c>
      <c r="I543" s="1" t="str">
        <f>VLOOKUP(J543,'plano de contas'!$A$1:$B$45,2,FALSE)</f>
        <v>10.Porcarias e Outros</v>
      </c>
      <c r="J543" s="8" t="s">
        <v>765</v>
      </c>
      <c r="K543" s="1" t="s">
        <v>342</v>
      </c>
      <c r="L543" s="1" t="s">
        <v>343</v>
      </c>
      <c r="M543" s="1" t="s">
        <v>344</v>
      </c>
      <c r="N543" s="5"/>
    </row>
    <row r="544" spans="1:14" x14ac:dyDescent="0.25">
      <c r="A544" s="1" t="str">
        <f>IF(OR(MONTH(B544)=10,MONTH(B544)=11,MONTH(B544)=12),YEAR(B544)&amp;"-"&amp;MONTH(B544),YEAR(B544)&amp;"-0"&amp;MONTH(B544))</f>
        <v>2024-11</v>
      </c>
      <c r="B544" s="2">
        <v>45597</v>
      </c>
      <c r="C544" s="3">
        <v>45586</v>
      </c>
      <c r="D544" s="1">
        <v>-27.83</v>
      </c>
      <c r="E544" s="1" t="s">
        <v>131</v>
      </c>
      <c r="F544" s="5"/>
      <c r="G544" s="1" t="s">
        <v>128</v>
      </c>
      <c r="H544" s="1" t="s">
        <v>235</v>
      </c>
      <c r="I544" s="1" t="str">
        <f>VLOOKUP(J544,'plano de contas'!$A$1:$B$45,2,FALSE)</f>
        <v>10.Porcarias e Outros</v>
      </c>
      <c r="J544" s="8" t="s">
        <v>765</v>
      </c>
      <c r="K544" s="1" t="s">
        <v>342</v>
      </c>
      <c r="L544" s="1" t="s">
        <v>343</v>
      </c>
      <c r="M544" s="1" t="s">
        <v>344</v>
      </c>
      <c r="N544" s="5"/>
    </row>
    <row r="545" spans="1:14" x14ac:dyDescent="0.25">
      <c r="A545" s="1" t="str">
        <f>IF(OR(MONTH(B545)=10,MONTH(B545)=11,MONTH(B545)=12),YEAR(B545)&amp;"-"&amp;MONTH(B545),YEAR(B545)&amp;"-0"&amp;MONTH(B545))</f>
        <v>2025-03</v>
      </c>
      <c r="B545" s="2">
        <v>45717</v>
      </c>
      <c r="C545" s="2">
        <v>45706</v>
      </c>
      <c r="D545" s="1">
        <v>-26.98</v>
      </c>
      <c r="E545" s="1" t="s">
        <v>662</v>
      </c>
      <c r="G545" s="1" t="s">
        <v>689</v>
      </c>
      <c r="H545" s="1" t="s">
        <v>235</v>
      </c>
      <c r="I545" s="1" t="str">
        <f>VLOOKUP(J545,'plano de contas'!$A$1:$B$45,2,FALSE)</f>
        <v>10.Porcarias e Outros</v>
      </c>
      <c r="J545" s="8" t="s">
        <v>765</v>
      </c>
      <c r="K545" s="1" t="s">
        <v>342</v>
      </c>
      <c r="L545" s="1" t="s">
        <v>343</v>
      </c>
      <c r="M545" s="1" t="s">
        <v>344</v>
      </c>
    </row>
    <row r="546" spans="1:14" x14ac:dyDescent="0.25">
      <c r="A546" s="1" t="str">
        <f>IF(OR(MONTH(B546)=10,MONTH(B546)=11,MONTH(B546)=12),YEAR(B546)&amp;"-"&amp;MONTH(B546),YEAR(B546)&amp;"-0"&amp;MONTH(B546))</f>
        <v>2024-08</v>
      </c>
      <c r="B546" s="2">
        <v>45505</v>
      </c>
      <c r="C546" s="3">
        <v>45479</v>
      </c>
      <c r="D546" s="1">
        <v>-26.65</v>
      </c>
      <c r="E546" s="1" t="s">
        <v>677</v>
      </c>
      <c r="F546" s="5"/>
      <c r="G546" s="1" t="s">
        <v>94</v>
      </c>
      <c r="H546" s="1" t="s">
        <v>235</v>
      </c>
      <c r="I546" s="1" t="str">
        <f>VLOOKUP(J546,'plano de contas'!$A$1:$B$45,2,FALSE)</f>
        <v>10.Porcarias e Outros</v>
      </c>
      <c r="J546" s="8" t="s">
        <v>765</v>
      </c>
      <c r="K546" s="1" t="s">
        <v>342</v>
      </c>
      <c r="L546" s="1" t="s">
        <v>343</v>
      </c>
      <c r="M546" s="1" t="s">
        <v>344</v>
      </c>
      <c r="N546" s="5"/>
    </row>
    <row r="547" spans="1:14" x14ac:dyDescent="0.25">
      <c r="A547" s="1" t="str">
        <f>IF(OR(MONTH(B547)=10,MONTH(B547)=11,MONTH(B547)=12),YEAR(B547)&amp;"-"&amp;MONTH(B547),YEAR(B547)&amp;"-0"&amp;MONTH(B547))</f>
        <v>2025-03</v>
      </c>
      <c r="B547" s="2">
        <v>45717</v>
      </c>
      <c r="C547" s="2">
        <v>45711</v>
      </c>
      <c r="D547" s="1">
        <v>-25.74</v>
      </c>
      <c r="E547" s="1" t="s">
        <v>662</v>
      </c>
      <c r="G547" s="1" t="s">
        <v>694</v>
      </c>
      <c r="H547" s="1" t="s">
        <v>235</v>
      </c>
      <c r="I547" s="1" t="str">
        <f>VLOOKUP(J547,'plano de contas'!$A$1:$B$45,2,FALSE)</f>
        <v>10.Porcarias e Outros</v>
      </c>
      <c r="J547" s="8" t="s">
        <v>765</v>
      </c>
      <c r="K547" s="1" t="s">
        <v>342</v>
      </c>
      <c r="L547" s="1" t="s">
        <v>343</v>
      </c>
      <c r="M547" s="1" t="s">
        <v>344</v>
      </c>
    </row>
    <row r="548" spans="1:14" x14ac:dyDescent="0.25">
      <c r="A548" s="1" t="str">
        <f>IF(OR(MONTH(B548)=10,MONTH(B548)=11,MONTH(B548)=12),YEAR(B548)&amp;"-"&amp;MONTH(B548),YEAR(B548)&amp;"-0"&amp;MONTH(B548))</f>
        <v>2024-11</v>
      </c>
      <c r="B548" s="2">
        <v>45613</v>
      </c>
      <c r="D548" s="1">
        <v>-25.2</v>
      </c>
      <c r="G548" s="1" t="s">
        <v>417</v>
      </c>
      <c r="H548" s="1" t="s">
        <v>235</v>
      </c>
      <c r="I548" s="1" t="str">
        <f>VLOOKUP(J548,'plano de contas'!$A$1:$B$45,2,FALSE)</f>
        <v>10.Porcarias e Outros</v>
      </c>
      <c r="J548" s="8" t="s">
        <v>765</v>
      </c>
      <c r="K548" s="1" t="s">
        <v>342</v>
      </c>
      <c r="L548" s="1" t="s">
        <v>343</v>
      </c>
      <c r="M548" s="1" t="s">
        <v>344</v>
      </c>
    </row>
    <row r="549" spans="1:14" x14ac:dyDescent="0.25">
      <c r="A549" s="1" t="str">
        <f>IF(OR(MONTH(B549)=10,MONTH(B549)=11,MONTH(B549)=12),YEAR(B549)&amp;"-"&amp;MONTH(B549),YEAR(B549)&amp;"-0"&amp;MONTH(B549))</f>
        <v>2024-11</v>
      </c>
      <c r="B549" s="2">
        <v>45624</v>
      </c>
      <c r="D549" s="1">
        <v>-24.8</v>
      </c>
      <c r="G549" s="1" t="s">
        <v>417</v>
      </c>
      <c r="H549" s="1" t="s">
        <v>235</v>
      </c>
      <c r="I549" s="1" t="str">
        <f>VLOOKUP(J549,'plano de contas'!$A$1:$B$45,2,FALSE)</f>
        <v>10.Porcarias e Outros</v>
      </c>
      <c r="J549" s="8" t="s">
        <v>765</v>
      </c>
      <c r="K549" s="1" t="s">
        <v>342</v>
      </c>
      <c r="L549" s="1" t="s">
        <v>343</v>
      </c>
      <c r="M549" s="1" t="s">
        <v>344</v>
      </c>
    </row>
    <row r="550" spans="1:14" x14ac:dyDescent="0.25">
      <c r="A550" s="1" t="str">
        <f>IF(OR(MONTH(B550)=10,MONTH(B550)=11,MONTH(B550)=12),YEAR(B550)&amp;"-"&amp;MONTH(B550),YEAR(B550)&amp;"-0"&amp;MONTH(B550))</f>
        <v>2024-12</v>
      </c>
      <c r="B550" s="2">
        <v>45627</v>
      </c>
      <c r="C550" s="3">
        <v>45600</v>
      </c>
      <c r="D550" s="1">
        <v>-24.59</v>
      </c>
      <c r="E550" s="1" t="s">
        <v>274</v>
      </c>
      <c r="F550" s="5"/>
      <c r="G550" s="1" t="s">
        <v>128</v>
      </c>
      <c r="H550" s="1" t="s">
        <v>235</v>
      </c>
      <c r="I550" s="1" t="str">
        <f>VLOOKUP(J550,'plano de contas'!$A$1:$B$45,2,FALSE)</f>
        <v>10.Porcarias e Outros</v>
      </c>
      <c r="J550" s="8" t="s">
        <v>765</v>
      </c>
      <c r="K550" s="1" t="s">
        <v>342</v>
      </c>
      <c r="L550" s="1" t="s">
        <v>343</v>
      </c>
      <c r="M550" s="1" t="s">
        <v>344</v>
      </c>
      <c r="N550" s="5"/>
    </row>
    <row r="551" spans="1:14" x14ac:dyDescent="0.25">
      <c r="A551" s="1" t="str">
        <f>IF(OR(MONTH(B551)=10,MONTH(B551)=11,MONTH(B551)=12),YEAR(B551)&amp;"-"&amp;MONTH(B551),YEAR(B551)&amp;"-0"&amp;MONTH(B551))</f>
        <v>2024-12</v>
      </c>
      <c r="B551" s="2">
        <v>45630</v>
      </c>
      <c r="D551" s="1">
        <v>-23.99</v>
      </c>
      <c r="G551" s="1" t="s">
        <v>417</v>
      </c>
      <c r="H551" s="1" t="s">
        <v>235</v>
      </c>
      <c r="I551" s="1" t="str">
        <f>VLOOKUP(J551,'plano de contas'!$A$1:$B$45,2,FALSE)</f>
        <v>10.Porcarias e Outros</v>
      </c>
      <c r="J551" s="8" t="s">
        <v>765</v>
      </c>
      <c r="K551" s="1" t="s">
        <v>342</v>
      </c>
      <c r="L551" s="1" t="s">
        <v>343</v>
      </c>
      <c r="M551" s="1" t="s">
        <v>344</v>
      </c>
    </row>
    <row r="552" spans="1:14" x14ac:dyDescent="0.25">
      <c r="A552" s="1" t="str">
        <f>IF(OR(MONTH(B552)=10,MONTH(B552)=11,MONTH(B552)=12),YEAR(B552)&amp;"-"&amp;MONTH(B552),YEAR(B552)&amp;"-0"&amp;MONTH(B552))</f>
        <v>2024-11</v>
      </c>
      <c r="B552" s="2">
        <v>45604</v>
      </c>
      <c r="D552" s="1">
        <v>-23.1</v>
      </c>
      <c r="G552" s="1" t="s">
        <v>417</v>
      </c>
      <c r="H552" s="1" t="s">
        <v>235</v>
      </c>
      <c r="I552" s="1" t="str">
        <f>VLOOKUP(J552,'plano de contas'!$A$1:$B$45,2,FALSE)</f>
        <v>10.Porcarias e Outros</v>
      </c>
      <c r="J552" s="8" t="s">
        <v>765</v>
      </c>
      <c r="K552" s="1" t="s">
        <v>342</v>
      </c>
      <c r="L552" s="1" t="s">
        <v>343</v>
      </c>
      <c r="M552" s="1" t="s">
        <v>344</v>
      </c>
    </row>
    <row r="553" spans="1:14" x14ac:dyDescent="0.25">
      <c r="A553" s="1" t="str">
        <f>IF(OR(MONTH(B553)=10,MONTH(B553)=11,MONTH(B553)=12),YEAR(B553)&amp;"-"&amp;MONTH(B553),YEAR(B553)&amp;"-0"&amp;MONTH(B553))</f>
        <v>2024-12</v>
      </c>
      <c r="B553" s="2">
        <v>45627</v>
      </c>
      <c r="C553" s="3">
        <v>45599</v>
      </c>
      <c r="D553" s="1">
        <v>-22.59</v>
      </c>
      <c r="E553" s="1" t="s">
        <v>274</v>
      </c>
      <c r="F553" s="5"/>
      <c r="G553" s="1" t="s">
        <v>128</v>
      </c>
      <c r="H553" s="1" t="s">
        <v>235</v>
      </c>
      <c r="I553" s="1" t="str">
        <f>VLOOKUP(J553,'plano de contas'!$A$1:$B$45,2,FALSE)</f>
        <v>10.Porcarias e Outros</v>
      </c>
      <c r="J553" s="8" t="s">
        <v>765</v>
      </c>
      <c r="K553" s="1" t="s">
        <v>342</v>
      </c>
      <c r="L553" s="1" t="s">
        <v>343</v>
      </c>
      <c r="M553" s="1" t="s">
        <v>344</v>
      </c>
      <c r="N553" s="5"/>
    </row>
    <row r="554" spans="1:14" x14ac:dyDescent="0.25">
      <c r="A554" s="1" t="str">
        <f>IF(OR(MONTH(B554)=10,MONTH(B554)=11,MONTH(B554)=12),YEAR(B554)&amp;"-"&amp;MONTH(B554),YEAR(B554)&amp;"-0"&amp;MONTH(B554))</f>
        <v>2024-06</v>
      </c>
      <c r="B554" s="2">
        <v>45444</v>
      </c>
      <c r="C554" s="3">
        <v>45421</v>
      </c>
      <c r="D554" s="1">
        <v>-22.39</v>
      </c>
      <c r="E554" s="1" t="s">
        <v>675</v>
      </c>
      <c r="F554" s="5"/>
      <c r="G554" s="1" t="s">
        <v>77</v>
      </c>
      <c r="H554" s="1" t="s">
        <v>235</v>
      </c>
      <c r="I554" s="1" t="str">
        <f>VLOOKUP(J554,'plano de contas'!$A$1:$B$45,2,FALSE)</f>
        <v>10.Porcarias e Outros</v>
      </c>
      <c r="J554" s="8" t="s">
        <v>765</v>
      </c>
      <c r="K554" s="1" t="s">
        <v>342</v>
      </c>
      <c r="L554" s="1" t="s">
        <v>343</v>
      </c>
      <c r="M554" s="1" t="s">
        <v>344</v>
      </c>
      <c r="N554" s="5"/>
    </row>
    <row r="555" spans="1:14" x14ac:dyDescent="0.25">
      <c r="A555" s="1" t="str">
        <f>IF(OR(MONTH(B555)=10,MONTH(B555)=11,MONTH(B555)=12),YEAR(B555)&amp;"-"&amp;MONTH(B555),YEAR(B555)&amp;"-0"&amp;MONTH(B555))</f>
        <v>2024-02</v>
      </c>
      <c r="B555" s="2">
        <v>45338</v>
      </c>
      <c r="D555" s="1">
        <v>-20.12</v>
      </c>
      <c r="G555" s="1" t="s">
        <v>417</v>
      </c>
      <c r="H555" s="1" t="s">
        <v>235</v>
      </c>
      <c r="I555" s="1" t="str">
        <f>VLOOKUP(J555,'plano de contas'!$A$1:$B$45,2,FALSE)</f>
        <v>10.Porcarias e Outros</v>
      </c>
      <c r="J555" s="8" t="s">
        <v>765</v>
      </c>
      <c r="K555" s="1" t="s">
        <v>342</v>
      </c>
      <c r="L555" s="1" t="s">
        <v>343</v>
      </c>
      <c r="M555" s="1" t="s">
        <v>344</v>
      </c>
    </row>
    <row r="556" spans="1:14" x14ac:dyDescent="0.25">
      <c r="A556" s="1" t="str">
        <f>IF(OR(MONTH(B556)=10,MONTH(B556)=11,MONTH(B556)=12),YEAR(B556)&amp;"-"&amp;MONTH(B556),YEAR(B556)&amp;"-0"&amp;MONTH(B556))</f>
        <v>2024-04</v>
      </c>
      <c r="B556" s="2">
        <v>45383</v>
      </c>
      <c r="C556" s="3">
        <v>45363</v>
      </c>
      <c r="D556" s="1">
        <v>-20.12</v>
      </c>
      <c r="E556" s="1" t="s">
        <v>673</v>
      </c>
      <c r="F556" s="5"/>
      <c r="G556" s="1" t="s">
        <v>48</v>
      </c>
      <c r="H556" s="1" t="s">
        <v>235</v>
      </c>
      <c r="I556" s="1" t="str">
        <f>VLOOKUP(J556,'plano de contas'!$A$1:$B$45,2,FALSE)</f>
        <v>10.Porcarias e Outros</v>
      </c>
      <c r="J556" s="8" t="s">
        <v>765</v>
      </c>
      <c r="K556" s="1" t="s">
        <v>342</v>
      </c>
      <c r="L556" s="1" t="s">
        <v>343</v>
      </c>
      <c r="M556" s="1" t="s">
        <v>344</v>
      </c>
      <c r="N556" s="5"/>
    </row>
    <row r="557" spans="1:14" x14ac:dyDescent="0.25">
      <c r="A557" s="1" t="str">
        <f>IF(OR(MONTH(B557)=10,MONTH(B557)=11,MONTH(B557)=12),YEAR(B557)&amp;"-"&amp;MONTH(B557),YEAR(B557)&amp;"-0"&amp;MONTH(B557))</f>
        <v>2024-09</v>
      </c>
      <c r="B557" s="2">
        <v>45536</v>
      </c>
      <c r="C557" s="3">
        <v>45522</v>
      </c>
      <c r="D557" s="1">
        <v>-17.399999999999999</v>
      </c>
      <c r="E557" s="1" t="s">
        <v>678</v>
      </c>
      <c r="F557" s="5"/>
      <c r="G557" s="1" t="s">
        <v>89</v>
      </c>
      <c r="H557" s="1" t="s">
        <v>235</v>
      </c>
      <c r="I557" s="1" t="str">
        <f>VLOOKUP(J557,'plano de contas'!$A$1:$B$45,2,FALSE)</f>
        <v>10.Porcarias e Outros</v>
      </c>
      <c r="J557" s="8" t="s">
        <v>765</v>
      </c>
      <c r="K557" s="1" t="s">
        <v>342</v>
      </c>
      <c r="L557" s="1" t="s">
        <v>343</v>
      </c>
      <c r="M557" s="1" t="s">
        <v>344</v>
      </c>
      <c r="N557" s="5"/>
    </row>
    <row r="558" spans="1:14" x14ac:dyDescent="0.25">
      <c r="A558" s="1" t="str">
        <f>IF(OR(MONTH(B558)=10,MONTH(B558)=11,MONTH(B558)=12),YEAR(B558)&amp;"-"&amp;MONTH(B558),YEAR(B558)&amp;"-0"&amp;MONTH(B558))</f>
        <v>2025-03</v>
      </c>
      <c r="B558" s="2">
        <v>45717</v>
      </c>
      <c r="C558" s="2">
        <v>45711</v>
      </c>
      <c r="D558" s="1">
        <v>-57.69</v>
      </c>
      <c r="E558" s="1" t="s">
        <v>662</v>
      </c>
      <c r="G558" s="1" t="s">
        <v>690</v>
      </c>
      <c r="H558" s="1" t="s">
        <v>691</v>
      </c>
      <c r="I558" s="1" t="str">
        <f>VLOOKUP(J558,'plano de contas'!$A$1:$B$45,2,FALSE)</f>
        <v>03.Saúde</v>
      </c>
      <c r="J558" s="8" t="s">
        <v>736</v>
      </c>
      <c r="K558" s="1" t="s">
        <v>342</v>
      </c>
      <c r="L558" s="1" t="s">
        <v>343</v>
      </c>
      <c r="M558" s="1" t="s">
        <v>344</v>
      </c>
    </row>
    <row r="559" spans="1:14" x14ac:dyDescent="0.25">
      <c r="A559" s="1" t="str">
        <f>IF(OR(MONTH(B559)=10,MONTH(B559)=11,MONTH(B559)=12),YEAR(B559)&amp;"-"&amp;MONTH(B559),YEAR(B559)&amp;"-0"&amp;MONTH(B559))</f>
        <v>2025-03</v>
      </c>
      <c r="B559" s="2">
        <v>45717</v>
      </c>
      <c r="C559" s="2">
        <v>45707</v>
      </c>
      <c r="D559" s="1">
        <v>-35.39</v>
      </c>
      <c r="E559" s="1" t="s">
        <v>662</v>
      </c>
      <c r="G559" s="1" t="s">
        <v>690</v>
      </c>
      <c r="H559" s="1" t="s">
        <v>691</v>
      </c>
      <c r="I559" s="1" t="str">
        <f>VLOOKUP(J559,'plano de contas'!$A$1:$B$45,2,FALSE)</f>
        <v>03.Saúde</v>
      </c>
      <c r="J559" s="8" t="s">
        <v>736</v>
      </c>
      <c r="K559" s="1" t="s">
        <v>342</v>
      </c>
      <c r="L559" s="1" t="s">
        <v>343</v>
      </c>
      <c r="M559" s="1" t="s">
        <v>344</v>
      </c>
    </row>
    <row r="560" spans="1:14" x14ac:dyDescent="0.25">
      <c r="A560" s="1" t="str">
        <f>IF(OR(MONTH(B560)=10,MONTH(B560)=11,MONTH(B560)=12),YEAR(B560)&amp;"-"&amp;MONTH(B560),YEAR(B560)&amp;"-0"&amp;MONTH(B560))</f>
        <v>2024-05</v>
      </c>
      <c r="B560" s="2">
        <v>45433</v>
      </c>
      <c r="D560" s="1">
        <v>45</v>
      </c>
      <c r="G560" s="1" t="s">
        <v>370</v>
      </c>
      <c r="H560" s="1" t="s">
        <v>602</v>
      </c>
      <c r="I560" s="1" t="str">
        <f>VLOOKUP(J560,'plano de contas'!$A$1:$B$45,2,FALSE)</f>
        <v>00.Renda</v>
      </c>
      <c r="J560" s="8" t="s">
        <v>725</v>
      </c>
      <c r="K560" s="1" t="s">
        <v>342</v>
      </c>
      <c r="L560" s="1" t="s">
        <v>343</v>
      </c>
      <c r="M560" s="1" t="s">
        <v>344</v>
      </c>
    </row>
    <row r="561" spans="1:14" x14ac:dyDescent="0.25">
      <c r="A561" s="1" t="str">
        <f>IF(OR(MONTH(B561)=10,MONTH(B561)=11,MONTH(B561)=12),YEAR(B561)&amp;"-"&amp;MONTH(B561),YEAR(B561)&amp;"-0"&amp;MONTH(B561))</f>
        <v>2024-06</v>
      </c>
      <c r="B561" s="2">
        <v>45455</v>
      </c>
      <c r="D561" s="1">
        <v>45</v>
      </c>
      <c r="G561" s="1" t="s">
        <v>370</v>
      </c>
      <c r="H561" s="1" t="s">
        <v>602</v>
      </c>
      <c r="I561" s="1" t="str">
        <f>VLOOKUP(J561,'plano de contas'!$A$1:$B$45,2,FALSE)</f>
        <v>00.Renda</v>
      </c>
      <c r="J561" s="8" t="s">
        <v>725</v>
      </c>
      <c r="K561" s="1" t="s">
        <v>342</v>
      </c>
      <c r="L561" s="1" t="s">
        <v>343</v>
      </c>
      <c r="M561" s="1" t="s">
        <v>344</v>
      </c>
    </row>
    <row r="562" spans="1:14" x14ac:dyDescent="0.25">
      <c r="A562" s="1" t="str">
        <f>IF(OR(MONTH(B562)=10,MONTH(B562)=11,MONTH(B562)=12),YEAR(B562)&amp;"-"&amp;MONTH(B562),YEAR(B562)&amp;"-0"&amp;MONTH(B562))</f>
        <v>2024-08</v>
      </c>
      <c r="B562" s="2">
        <v>45505</v>
      </c>
      <c r="C562" s="3">
        <v>45493</v>
      </c>
      <c r="D562" s="1">
        <v>-95.46</v>
      </c>
      <c r="E562" s="1" t="s">
        <v>677</v>
      </c>
      <c r="G562" s="1" t="s">
        <v>152</v>
      </c>
      <c r="H562" s="1" t="s">
        <v>237</v>
      </c>
      <c r="I562" s="1" t="str">
        <f>VLOOKUP(J562,'plano de contas'!$A$1:$B$45,2,FALSE)</f>
        <v>08.Compras</v>
      </c>
      <c r="J562" s="8" t="s">
        <v>758</v>
      </c>
      <c r="K562" s="1" t="s">
        <v>342</v>
      </c>
      <c r="L562" s="1" t="s">
        <v>343</v>
      </c>
      <c r="M562" s="1" t="s">
        <v>344</v>
      </c>
    </row>
    <row r="563" spans="1:14" x14ac:dyDescent="0.25">
      <c r="A563" s="1" t="str">
        <f>IF(OR(MONTH(B563)=10,MONTH(B563)=11,MONTH(B563)=12),YEAR(B563)&amp;"-"&amp;MONTH(B563),YEAR(B563)&amp;"-0"&amp;MONTH(B563))</f>
        <v>2024-09</v>
      </c>
      <c r="B563" s="2">
        <v>45536</v>
      </c>
      <c r="C563" s="3">
        <v>45505</v>
      </c>
      <c r="D563" s="1">
        <v>-95.43</v>
      </c>
      <c r="E563" s="1" t="s">
        <v>678</v>
      </c>
      <c r="G563" s="1" t="s">
        <v>152</v>
      </c>
      <c r="H563" s="1" t="s">
        <v>237</v>
      </c>
      <c r="I563" s="1" t="str">
        <f>VLOOKUP(J563,'plano de contas'!$A$1:$B$45,2,FALSE)</f>
        <v>08.Compras</v>
      </c>
      <c r="J563" s="8" t="s">
        <v>758</v>
      </c>
      <c r="K563" s="1" t="s">
        <v>342</v>
      </c>
      <c r="L563" s="1" t="s">
        <v>343</v>
      </c>
      <c r="M563" s="1" t="s">
        <v>344</v>
      </c>
    </row>
    <row r="564" spans="1:14" x14ac:dyDescent="0.25">
      <c r="A564" s="1" t="str">
        <f>IF(OR(MONTH(B564)=10,MONTH(B564)=11,MONTH(B564)=12),YEAR(B564)&amp;"-"&amp;MONTH(B564),YEAR(B564)&amp;"-0"&amp;MONTH(B564))</f>
        <v>2024-10</v>
      </c>
      <c r="B564" s="2">
        <v>45566</v>
      </c>
      <c r="C564" s="3">
        <v>45536</v>
      </c>
      <c r="D564" s="1">
        <v>-95.43</v>
      </c>
      <c r="E564" s="1" t="s">
        <v>121</v>
      </c>
      <c r="G564" s="1" t="s">
        <v>152</v>
      </c>
      <c r="H564" s="1" t="s">
        <v>237</v>
      </c>
      <c r="I564" s="1" t="str">
        <f>VLOOKUP(J564,'plano de contas'!$A$1:$B$45,2,FALSE)</f>
        <v>08.Compras</v>
      </c>
      <c r="J564" s="8" t="s">
        <v>758</v>
      </c>
      <c r="K564" s="1" t="s">
        <v>342</v>
      </c>
      <c r="L564" s="1" t="s">
        <v>343</v>
      </c>
      <c r="M564" s="1" t="s">
        <v>344</v>
      </c>
    </row>
    <row r="565" spans="1:14" x14ac:dyDescent="0.25">
      <c r="A565" s="1" t="str">
        <f>IF(OR(MONTH(B565)=10,MONTH(B565)=11,MONTH(B565)=12),YEAR(B565)&amp;"-"&amp;MONTH(B565),YEAR(B565)&amp;"-0"&amp;MONTH(B565))</f>
        <v>2024-11</v>
      </c>
      <c r="B565" s="2">
        <v>45597</v>
      </c>
      <c r="C565" s="3">
        <v>45566</v>
      </c>
      <c r="D565" s="1">
        <v>-95.43</v>
      </c>
      <c r="E565" s="1" t="s">
        <v>131</v>
      </c>
      <c r="G565" s="1" t="s">
        <v>152</v>
      </c>
      <c r="H565" s="1" t="s">
        <v>237</v>
      </c>
      <c r="I565" s="1" t="str">
        <f>VLOOKUP(J565,'plano de contas'!$A$1:$B$45,2,FALSE)</f>
        <v>08.Compras</v>
      </c>
      <c r="J565" s="8" t="s">
        <v>758</v>
      </c>
      <c r="K565" s="1" t="s">
        <v>342</v>
      </c>
      <c r="L565" s="1" t="s">
        <v>343</v>
      </c>
      <c r="M565" s="1" t="s">
        <v>344</v>
      </c>
    </row>
    <row r="566" spans="1:14" x14ac:dyDescent="0.25">
      <c r="A566" s="1" t="str">
        <f>IF(OR(MONTH(B566)=10,MONTH(B566)=11,MONTH(B566)=12),YEAR(B566)&amp;"-"&amp;MONTH(B566),YEAR(B566)&amp;"-0"&amp;MONTH(B566))</f>
        <v>2024-12</v>
      </c>
      <c r="B566" s="2">
        <v>45627</v>
      </c>
      <c r="C566" s="3">
        <v>45597</v>
      </c>
      <c r="D566" s="1">
        <v>-95.43</v>
      </c>
      <c r="E566" s="1" t="s">
        <v>274</v>
      </c>
      <c r="F566" s="5"/>
      <c r="G566" s="1" t="s">
        <v>152</v>
      </c>
      <c r="H566" s="1" t="s">
        <v>237</v>
      </c>
      <c r="I566" s="1" t="str">
        <f>VLOOKUP(J566,'plano de contas'!$A$1:$B$45,2,FALSE)</f>
        <v>08.Compras</v>
      </c>
      <c r="J566" s="8" t="s">
        <v>758</v>
      </c>
      <c r="K566" s="1" t="s">
        <v>342</v>
      </c>
      <c r="L566" s="1" t="s">
        <v>343</v>
      </c>
      <c r="M566" s="1" t="s">
        <v>344</v>
      </c>
      <c r="N566" s="5"/>
    </row>
    <row r="567" spans="1:14" x14ac:dyDescent="0.25">
      <c r="A567" s="1" t="str">
        <f>IF(OR(MONTH(B567)=10,MONTH(B567)=11,MONTH(B567)=12),YEAR(B567)&amp;"-"&amp;MONTH(B567),YEAR(B567)&amp;"-0"&amp;MONTH(B567))</f>
        <v>2025-01</v>
      </c>
      <c r="B567" s="2">
        <v>45658</v>
      </c>
      <c r="C567" s="3">
        <v>45627</v>
      </c>
      <c r="D567" s="1">
        <v>-95.43</v>
      </c>
      <c r="E567" s="1" t="s">
        <v>663</v>
      </c>
      <c r="F567" s="5" t="s">
        <v>303</v>
      </c>
      <c r="G567" s="1" t="s">
        <v>152</v>
      </c>
      <c r="H567" s="1" t="s">
        <v>237</v>
      </c>
      <c r="I567" s="1" t="str">
        <f>VLOOKUP(J567,'plano de contas'!$A$1:$B$45,2,FALSE)</f>
        <v>08.Compras</v>
      </c>
      <c r="J567" s="8" t="s">
        <v>758</v>
      </c>
      <c r="K567" s="1" t="s">
        <v>342</v>
      </c>
      <c r="L567" s="1" t="s">
        <v>343</v>
      </c>
      <c r="M567" s="1" t="s">
        <v>344</v>
      </c>
      <c r="N567" s="5"/>
    </row>
    <row r="568" spans="1:14" x14ac:dyDescent="0.25">
      <c r="A568" s="1" t="str">
        <f>IF(OR(MONTH(B568)=10,MONTH(B568)=11,MONTH(B568)=12),YEAR(B568)&amp;"-"&amp;MONTH(B568),YEAR(B568)&amp;"-0"&amp;MONTH(B568))</f>
        <v>2025-02</v>
      </c>
      <c r="B568" s="2">
        <v>45689</v>
      </c>
      <c r="C568" s="2">
        <v>45658</v>
      </c>
      <c r="D568" s="1">
        <v>-95.43</v>
      </c>
      <c r="E568" s="1" t="s">
        <v>314</v>
      </c>
      <c r="F568" s="5" t="s">
        <v>325</v>
      </c>
      <c r="G568" s="1" t="s">
        <v>152</v>
      </c>
      <c r="H568" s="1" t="s">
        <v>237</v>
      </c>
      <c r="I568" s="1" t="str">
        <f>VLOOKUP(J568,'plano de contas'!$A$1:$B$45,2,FALSE)</f>
        <v>08.Compras</v>
      </c>
      <c r="J568" s="8" t="s">
        <v>758</v>
      </c>
      <c r="K568" s="1" t="s">
        <v>342</v>
      </c>
      <c r="L568" s="1" t="s">
        <v>343</v>
      </c>
      <c r="M568" s="1" t="s">
        <v>344</v>
      </c>
    </row>
    <row r="569" spans="1:14" x14ac:dyDescent="0.25">
      <c r="A569" s="1" t="str">
        <f>IF(OR(MONTH(B569)=10,MONTH(B569)=11,MONTH(B569)=12),YEAR(B569)&amp;"-"&amp;MONTH(B569),YEAR(B569)&amp;"-0"&amp;MONTH(B569))</f>
        <v>2025-03</v>
      </c>
      <c r="B569" s="2">
        <v>45717</v>
      </c>
      <c r="C569" s="2">
        <v>45689</v>
      </c>
      <c r="D569" s="1">
        <v>-95.43</v>
      </c>
      <c r="E569" s="1" t="s">
        <v>662</v>
      </c>
      <c r="F569" s="5" t="s">
        <v>330</v>
      </c>
      <c r="G569" s="1" t="s">
        <v>152</v>
      </c>
      <c r="H569" s="1" t="s">
        <v>237</v>
      </c>
      <c r="I569" s="1" t="str">
        <f>VLOOKUP(J569,'plano de contas'!$A$1:$B$45,2,FALSE)</f>
        <v>08.Compras</v>
      </c>
      <c r="J569" s="8" t="s">
        <v>758</v>
      </c>
      <c r="K569" s="1" t="s">
        <v>342</v>
      </c>
      <c r="L569" s="1" t="s">
        <v>343</v>
      </c>
      <c r="M569" s="1" t="s">
        <v>344</v>
      </c>
    </row>
    <row r="570" spans="1:14" x14ac:dyDescent="0.25">
      <c r="A570" s="1" t="str">
        <f>IF(OR(MONTH(B570)=10,MONTH(B570)=11,MONTH(B570)=12),YEAR(B570)&amp;"-"&amp;MONTH(B570),YEAR(B570)&amp;"-0"&amp;MONTH(B570))</f>
        <v>2025-04</v>
      </c>
      <c r="B570" s="2">
        <v>45748</v>
      </c>
      <c r="C570" s="2">
        <v>45736</v>
      </c>
      <c r="D570" s="1">
        <v>-95.43</v>
      </c>
      <c r="E570" s="1" t="s">
        <v>664</v>
      </c>
      <c r="F570" s="5" t="s">
        <v>331</v>
      </c>
      <c r="G570" s="1" t="s">
        <v>152</v>
      </c>
      <c r="H570" s="1" t="s">
        <v>237</v>
      </c>
      <c r="I570" s="1" t="str">
        <f>VLOOKUP(J570,'plano de contas'!$A$1:$B$45,2,FALSE)</f>
        <v>08.Compras</v>
      </c>
      <c r="J570" s="8" t="s">
        <v>758</v>
      </c>
      <c r="K570" s="1" t="s">
        <v>343</v>
      </c>
      <c r="L570" s="1" t="s">
        <v>343</v>
      </c>
      <c r="M570" s="1" t="s">
        <v>344</v>
      </c>
    </row>
    <row r="571" spans="1:14" x14ac:dyDescent="0.25">
      <c r="A571" s="1" t="str">
        <f>IF(OR(MONTH(B571)=10,MONTH(B571)=11,MONTH(B571)=12),YEAR(B571)&amp;"-"&amp;MONTH(B571),YEAR(B571)&amp;"-0"&amp;MONTH(B571))</f>
        <v>2025-05</v>
      </c>
      <c r="B571" s="2">
        <v>45778</v>
      </c>
      <c r="C571" s="2">
        <v>45767</v>
      </c>
      <c r="D571" s="1">
        <v>-95.43</v>
      </c>
      <c r="E571" s="1" t="s">
        <v>665</v>
      </c>
      <c r="F571" s="5" t="s">
        <v>334</v>
      </c>
      <c r="G571" s="1" t="s">
        <v>152</v>
      </c>
      <c r="H571" s="1" t="s">
        <v>237</v>
      </c>
      <c r="I571" s="1" t="str">
        <f>VLOOKUP(J571,'plano de contas'!$A$1:$B$45,2,FALSE)</f>
        <v>08.Compras</v>
      </c>
      <c r="J571" s="8" t="s">
        <v>758</v>
      </c>
      <c r="K571" s="1" t="s">
        <v>343</v>
      </c>
      <c r="L571" s="1" t="s">
        <v>343</v>
      </c>
      <c r="M571" s="1" t="s">
        <v>344</v>
      </c>
    </row>
    <row r="572" spans="1:14" x14ac:dyDescent="0.25">
      <c r="A572" s="1" t="str">
        <f>IF(OR(MONTH(B572)=10,MONTH(B572)=11,MONTH(B572)=12),YEAR(B572)&amp;"-"&amp;MONTH(B572),YEAR(B572)&amp;"-0"&amp;MONTH(B572))</f>
        <v>2024-10</v>
      </c>
      <c r="B572" s="2">
        <v>45566</v>
      </c>
      <c r="C572" s="3">
        <v>45542</v>
      </c>
      <c r="D572" s="1">
        <v>-62.7</v>
      </c>
      <c r="E572" s="1" t="s">
        <v>121</v>
      </c>
      <c r="F572" s="1" t="s">
        <v>181</v>
      </c>
      <c r="G572" s="1" t="s">
        <v>144</v>
      </c>
      <c r="H572" s="1" t="s">
        <v>219</v>
      </c>
      <c r="I572" s="1" t="str">
        <f>VLOOKUP(J572,'plano de contas'!$A$1:$B$45,2,FALSE)</f>
        <v>07.Lazer</v>
      </c>
      <c r="J572" s="8" t="s">
        <v>749</v>
      </c>
      <c r="K572" s="1" t="s">
        <v>342</v>
      </c>
      <c r="L572" s="1" t="s">
        <v>343</v>
      </c>
      <c r="M572" s="1" t="s">
        <v>344</v>
      </c>
    </row>
    <row r="573" spans="1:14" x14ac:dyDescent="0.25">
      <c r="A573" s="1" t="str">
        <f>IF(OR(MONTH(B573)=10,MONTH(B573)=11,MONTH(B573)=12),YEAR(B573)&amp;"-"&amp;MONTH(B573),YEAR(B573)&amp;"-0"&amp;MONTH(B573))</f>
        <v>2024-11</v>
      </c>
      <c r="B573" s="2">
        <v>45597</v>
      </c>
      <c r="C573" s="3">
        <v>45566</v>
      </c>
      <c r="D573" s="1">
        <v>-62.7</v>
      </c>
      <c r="E573" s="1" t="s">
        <v>131</v>
      </c>
      <c r="F573" s="1" t="s">
        <v>191</v>
      </c>
      <c r="G573" s="1" t="s">
        <v>144</v>
      </c>
      <c r="H573" s="1" t="s">
        <v>219</v>
      </c>
      <c r="I573" s="1" t="str">
        <f>VLOOKUP(J573,'plano de contas'!$A$1:$B$45,2,FALSE)</f>
        <v>07.Lazer</v>
      </c>
      <c r="J573" s="8" t="s">
        <v>749</v>
      </c>
      <c r="K573" s="1" t="s">
        <v>342</v>
      </c>
      <c r="L573" s="1" t="s">
        <v>343</v>
      </c>
      <c r="M573" s="1" t="s">
        <v>344</v>
      </c>
    </row>
    <row r="574" spans="1:14" x14ac:dyDescent="0.25">
      <c r="A574" s="1" t="str">
        <f>IF(OR(MONTH(B574)=10,MONTH(B574)=11,MONTH(B574)=12),YEAR(B574)&amp;"-"&amp;MONTH(B574),YEAR(B574)&amp;"-0"&amp;MONTH(B574))</f>
        <v>2024-12</v>
      </c>
      <c r="B574" s="2">
        <v>45627</v>
      </c>
      <c r="C574" s="3">
        <v>45597</v>
      </c>
      <c r="D574" s="1">
        <v>-62.7</v>
      </c>
      <c r="E574" s="1" t="s">
        <v>274</v>
      </c>
      <c r="F574" s="5" t="s">
        <v>278</v>
      </c>
      <c r="G574" s="1" t="s">
        <v>144</v>
      </c>
      <c r="H574" s="1" t="s">
        <v>219</v>
      </c>
      <c r="I574" s="1" t="str">
        <f>VLOOKUP(J574,'plano de contas'!$A$1:$B$45,2,FALSE)</f>
        <v>07.Lazer</v>
      </c>
      <c r="J574" s="8" t="s">
        <v>749</v>
      </c>
      <c r="K574" s="1" t="s">
        <v>342</v>
      </c>
      <c r="L574" s="1" t="s">
        <v>343</v>
      </c>
      <c r="M574" s="1" t="s">
        <v>344</v>
      </c>
      <c r="N574" s="5"/>
    </row>
    <row r="575" spans="1:14" x14ac:dyDescent="0.25">
      <c r="A575" s="1" t="str">
        <f>IF(OR(MONTH(B575)=10,MONTH(B575)=11,MONTH(B575)=12),YEAR(B575)&amp;"-"&amp;MONTH(B575),YEAR(B575)&amp;"-0"&amp;MONTH(B575))</f>
        <v>2025-01</v>
      </c>
      <c r="B575" s="2">
        <v>45658</v>
      </c>
      <c r="C575" s="3">
        <v>45627</v>
      </c>
      <c r="D575" s="1">
        <v>-62.7</v>
      </c>
      <c r="E575" s="1" t="s">
        <v>663</v>
      </c>
      <c r="F575" s="5" t="s">
        <v>304</v>
      </c>
      <c r="G575" s="1" t="s">
        <v>144</v>
      </c>
      <c r="H575" s="1" t="s">
        <v>219</v>
      </c>
      <c r="I575" s="1" t="str">
        <f>VLOOKUP(J575,'plano de contas'!$A$1:$B$45,2,FALSE)</f>
        <v>07.Lazer</v>
      </c>
      <c r="J575" s="8" t="s">
        <v>749</v>
      </c>
      <c r="K575" s="1" t="s">
        <v>342</v>
      </c>
      <c r="L575" s="1" t="s">
        <v>343</v>
      </c>
      <c r="M575" s="1" t="s">
        <v>344</v>
      </c>
      <c r="N575" s="5"/>
    </row>
    <row r="576" spans="1:14" x14ac:dyDescent="0.25">
      <c r="A576" s="1" t="str">
        <f>IF(OR(MONTH(B576)=10,MONTH(B576)=11,MONTH(B576)=12),YEAR(B576)&amp;"-"&amp;MONTH(B576),YEAR(B576)&amp;"-0"&amp;MONTH(B576))</f>
        <v>2025-02</v>
      </c>
      <c r="B576" s="2">
        <v>45689</v>
      </c>
      <c r="C576" s="2">
        <v>45658</v>
      </c>
      <c r="D576" s="1">
        <v>-62.7</v>
      </c>
      <c r="E576" s="1" t="s">
        <v>314</v>
      </c>
      <c r="F576" s="5" t="s">
        <v>324</v>
      </c>
      <c r="G576" s="1" t="s">
        <v>144</v>
      </c>
      <c r="H576" s="1" t="s">
        <v>219</v>
      </c>
      <c r="I576" s="1" t="str">
        <f>VLOOKUP(J576,'plano de contas'!$A$1:$B$45,2,FALSE)</f>
        <v>07.Lazer</v>
      </c>
      <c r="J576" s="8" t="s">
        <v>749</v>
      </c>
      <c r="K576" s="1" t="s">
        <v>342</v>
      </c>
      <c r="L576" s="1" t="s">
        <v>343</v>
      </c>
      <c r="M576" s="1" t="s">
        <v>344</v>
      </c>
    </row>
    <row r="577" spans="1:13" x14ac:dyDescent="0.25">
      <c r="A577" s="1" t="str">
        <f>IF(OR(MONTH(B577)=10,MONTH(B577)=11,MONTH(B577)=12),YEAR(B577)&amp;"-"&amp;MONTH(B577),YEAR(B577)&amp;"-0"&amp;MONTH(B577))</f>
        <v>2024-05</v>
      </c>
      <c r="B577" s="2">
        <v>45425</v>
      </c>
      <c r="D577" s="1">
        <v>0.02</v>
      </c>
      <c r="H577" s="1" t="s">
        <v>576</v>
      </c>
      <c r="I577" s="1" t="str">
        <f>VLOOKUP(J577,'plano de contas'!$A$1:$B$45,2,FALSE)</f>
        <v>11. Investimentos e Outras Transações</v>
      </c>
      <c r="J577" s="8" t="s">
        <v>767</v>
      </c>
      <c r="K577" s="1" t="s">
        <v>342</v>
      </c>
      <c r="L577" s="1" t="s">
        <v>343</v>
      </c>
      <c r="M577" s="1" t="s">
        <v>344</v>
      </c>
    </row>
    <row r="578" spans="1:13" x14ac:dyDescent="0.25">
      <c r="A578" s="1" t="str">
        <f>IF(OR(MONTH(B578)=10,MONTH(B578)=11,MONTH(B578)=12),YEAR(B578)&amp;"-"&amp;MONTH(B578),YEAR(B578)&amp;"-0"&amp;MONTH(B578))</f>
        <v>2024-10</v>
      </c>
      <c r="B578" s="2">
        <v>45574</v>
      </c>
      <c r="D578" s="1">
        <v>0.06</v>
      </c>
      <c r="H578" s="1" t="s">
        <v>576</v>
      </c>
      <c r="I578" s="1" t="str">
        <f>VLOOKUP(J578,'plano de contas'!$A$1:$B$45,2,FALSE)</f>
        <v>11. Investimentos e Outras Transações</v>
      </c>
      <c r="J578" s="8" t="s">
        <v>767</v>
      </c>
      <c r="K578" s="1" t="s">
        <v>342</v>
      </c>
      <c r="L578" s="1" t="s">
        <v>343</v>
      </c>
      <c r="M578" s="1" t="s">
        <v>344</v>
      </c>
    </row>
    <row r="579" spans="1:13" x14ac:dyDescent="0.25">
      <c r="A579" s="1" t="str">
        <f>IF(OR(MONTH(B579)=10,MONTH(B579)=11,MONTH(B579)=12),YEAR(B579)&amp;"-"&amp;MONTH(B579),YEAR(B579)&amp;"-0"&amp;MONTH(B579))</f>
        <v>2024-07</v>
      </c>
      <c r="B579" s="2">
        <v>45477</v>
      </c>
      <c r="D579" s="1">
        <v>7.0000000000000007E-2</v>
      </c>
      <c r="H579" s="1" t="s">
        <v>576</v>
      </c>
      <c r="I579" s="1" t="str">
        <f>VLOOKUP(J579,'plano de contas'!$A$1:$B$45,2,FALSE)</f>
        <v>11. Investimentos e Outras Transações</v>
      </c>
      <c r="J579" s="8" t="s">
        <v>767</v>
      </c>
      <c r="K579" s="1" t="s">
        <v>342</v>
      </c>
      <c r="L579" s="1" t="s">
        <v>343</v>
      </c>
      <c r="M579" s="1" t="s">
        <v>344</v>
      </c>
    </row>
    <row r="580" spans="1:13" x14ac:dyDescent="0.25">
      <c r="A580" s="1" t="str">
        <f>IF(OR(MONTH(B580)=10,MONTH(B580)=11,MONTH(B580)=12),YEAR(B580)&amp;"-"&amp;MONTH(B580),YEAR(B580)&amp;"-0"&amp;MONTH(B580))</f>
        <v>2025-01</v>
      </c>
      <c r="B580" s="2">
        <v>45665</v>
      </c>
      <c r="D580" s="1">
        <v>0.16</v>
      </c>
      <c r="H580" s="1" t="s">
        <v>576</v>
      </c>
      <c r="I580" s="1" t="str">
        <f>VLOOKUP(J580,'plano de contas'!$A$1:$B$45,2,FALSE)</f>
        <v>11. Investimentos e Outras Transações</v>
      </c>
      <c r="J580" s="8" t="s">
        <v>767</v>
      </c>
      <c r="K580" s="1" t="s">
        <v>342</v>
      </c>
      <c r="L580" s="1" t="s">
        <v>343</v>
      </c>
      <c r="M580" s="1" t="s">
        <v>344</v>
      </c>
    </row>
    <row r="581" spans="1:13" x14ac:dyDescent="0.25">
      <c r="A581" s="1" t="str">
        <f>IF(OR(MONTH(B581)=10,MONTH(B581)=11,MONTH(B581)=12),YEAR(B581)&amp;"-"&amp;MONTH(B581),YEAR(B581)&amp;"-0"&amp;MONTH(B581))</f>
        <v>2024-05</v>
      </c>
      <c r="B581" s="2">
        <v>45432</v>
      </c>
      <c r="D581" s="1">
        <v>0.18</v>
      </c>
      <c r="H581" s="1" t="s">
        <v>576</v>
      </c>
      <c r="I581" s="1" t="str">
        <f>VLOOKUP(J581,'plano de contas'!$A$1:$B$45,2,FALSE)</f>
        <v>11. Investimentos e Outras Transações</v>
      </c>
      <c r="J581" s="8" t="s">
        <v>767</v>
      </c>
      <c r="K581" s="1" t="s">
        <v>342</v>
      </c>
      <c r="L581" s="1" t="s">
        <v>343</v>
      </c>
      <c r="M581" s="1" t="s">
        <v>344</v>
      </c>
    </row>
    <row r="582" spans="1:13" x14ac:dyDescent="0.25">
      <c r="A582" s="1" t="str">
        <f>IF(OR(MONTH(B582)=10,MONTH(B582)=11,MONTH(B582)=12),YEAR(B582)&amp;"-"&amp;MONTH(B582),YEAR(B582)&amp;"-0"&amp;MONTH(B582))</f>
        <v>2024-06</v>
      </c>
      <c r="B582" s="2">
        <v>45463</v>
      </c>
      <c r="D582" s="1">
        <v>0.21</v>
      </c>
      <c r="H582" s="1" t="s">
        <v>576</v>
      </c>
      <c r="I582" s="1" t="str">
        <f>VLOOKUP(J582,'plano de contas'!$A$1:$B$45,2,FALSE)</f>
        <v>11. Investimentos e Outras Transações</v>
      </c>
      <c r="J582" s="8" t="s">
        <v>767</v>
      </c>
      <c r="K582" s="1" t="s">
        <v>342</v>
      </c>
      <c r="L582" s="1" t="s">
        <v>343</v>
      </c>
      <c r="M582" s="1" t="s">
        <v>344</v>
      </c>
    </row>
    <row r="583" spans="1:13" x14ac:dyDescent="0.25">
      <c r="A583" s="1" t="str">
        <f>IF(OR(MONTH(B583)=10,MONTH(B583)=11,MONTH(B583)=12),YEAR(B583)&amp;"-"&amp;MONTH(B583),YEAR(B583)&amp;"-0"&amp;MONTH(B583))</f>
        <v>2024-05</v>
      </c>
      <c r="B583" s="2">
        <v>45432</v>
      </c>
      <c r="D583" s="1">
        <v>0.27</v>
      </c>
      <c r="H583" s="1" t="s">
        <v>576</v>
      </c>
      <c r="I583" s="1" t="str">
        <f>VLOOKUP(J583,'plano de contas'!$A$1:$B$45,2,FALSE)</f>
        <v>11. Investimentos e Outras Transações</v>
      </c>
      <c r="J583" s="8" t="s">
        <v>767</v>
      </c>
      <c r="K583" s="1" t="s">
        <v>342</v>
      </c>
      <c r="L583" s="1" t="s">
        <v>343</v>
      </c>
      <c r="M583" s="1" t="s">
        <v>344</v>
      </c>
    </row>
    <row r="584" spans="1:13" x14ac:dyDescent="0.25">
      <c r="A584" s="1" t="str">
        <f>IF(OR(MONTH(B584)=10,MONTH(B584)=11,MONTH(B584)=12),YEAR(B584)&amp;"-"&amp;MONTH(B584),YEAR(B584)&amp;"-0"&amp;MONTH(B584))</f>
        <v>2024-06</v>
      </c>
      <c r="B584" s="2">
        <v>45463</v>
      </c>
      <c r="D584" s="1">
        <v>0.33</v>
      </c>
      <c r="H584" s="1" t="s">
        <v>576</v>
      </c>
      <c r="I584" s="1" t="str">
        <f>VLOOKUP(J584,'plano de contas'!$A$1:$B$45,2,FALSE)</f>
        <v>11. Investimentos e Outras Transações</v>
      </c>
      <c r="J584" s="8" t="s">
        <v>767</v>
      </c>
      <c r="K584" s="1" t="s">
        <v>342</v>
      </c>
      <c r="L584" s="1" t="s">
        <v>343</v>
      </c>
      <c r="M584" s="1" t="s">
        <v>344</v>
      </c>
    </row>
    <row r="585" spans="1:13" x14ac:dyDescent="0.25">
      <c r="A585" s="1" t="str">
        <f>IF(OR(MONTH(B585)=10,MONTH(B585)=11,MONTH(B585)=12),YEAR(B585)&amp;"-"&amp;MONTH(B585),YEAR(B585)&amp;"-0"&amp;MONTH(B585))</f>
        <v>2024-06</v>
      </c>
      <c r="B585" s="2">
        <v>45462</v>
      </c>
      <c r="D585" s="1">
        <v>0.45</v>
      </c>
      <c r="H585" s="1" t="s">
        <v>576</v>
      </c>
      <c r="I585" s="1" t="str">
        <f>VLOOKUP(J585,'plano de contas'!$A$1:$B$45,2,FALSE)</f>
        <v>11. Investimentos e Outras Transações</v>
      </c>
      <c r="J585" s="8" t="s">
        <v>767</v>
      </c>
      <c r="K585" s="1" t="s">
        <v>342</v>
      </c>
      <c r="L585" s="1" t="s">
        <v>343</v>
      </c>
      <c r="M585" s="1" t="s">
        <v>344</v>
      </c>
    </row>
    <row r="586" spans="1:13" x14ac:dyDescent="0.25">
      <c r="A586" s="1" t="str">
        <f>IF(OR(MONTH(B586)=10,MONTH(B586)=11,MONTH(B586)=12),YEAR(B586)&amp;"-"&amp;MONTH(B586),YEAR(B586)&amp;"-0"&amp;MONTH(B586))</f>
        <v>2024-09</v>
      </c>
      <c r="B586" s="2">
        <v>45553</v>
      </c>
      <c r="D586" s="1">
        <v>0.47</v>
      </c>
      <c r="H586" s="1" t="s">
        <v>576</v>
      </c>
      <c r="I586" s="1" t="str">
        <f>VLOOKUP(J586,'plano de contas'!$A$1:$B$45,2,FALSE)</f>
        <v>11. Investimentos e Outras Transações</v>
      </c>
      <c r="J586" s="8" t="s">
        <v>767</v>
      </c>
      <c r="K586" s="1" t="s">
        <v>342</v>
      </c>
      <c r="L586" s="1" t="s">
        <v>343</v>
      </c>
      <c r="M586" s="1" t="s">
        <v>344</v>
      </c>
    </row>
    <row r="587" spans="1:13" x14ac:dyDescent="0.25">
      <c r="A587" s="1" t="str">
        <f>IF(OR(MONTH(B587)=10,MONTH(B587)=11,MONTH(B587)=12),YEAR(B587)&amp;"-"&amp;MONTH(B587),YEAR(B587)&amp;"-0"&amp;MONTH(B587))</f>
        <v>2024-12</v>
      </c>
      <c r="B587" s="2">
        <v>45644</v>
      </c>
      <c r="D587" s="1">
        <v>0.56000000000000005</v>
      </c>
      <c r="H587" s="1" t="s">
        <v>576</v>
      </c>
      <c r="I587" s="1" t="str">
        <f>VLOOKUP(J587,'plano de contas'!$A$1:$B$45,2,FALSE)</f>
        <v>11. Investimentos e Outras Transações</v>
      </c>
      <c r="J587" s="8" t="s">
        <v>767</v>
      </c>
      <c r="K587" s="1" t="s">
        <v>342</v>
      </c>
      <c r="L587" s="1" t="s">
        <v>343</v>
      </c>
      <c r="M587" s="1" t="s">
        <v>344</v>
      </c>
    </row>
    <row r="588" spans="1:13" x14ac:dyDescent="0.25">
      <c r="A588" s="1" t="str">
        <f>IF(OR(MONTH(B588)=10,MONTH(B588)=11,MONTH(B588)=12),YEAR(B588)&amp;"-"&amp;MONTH(B588),YEAR(B588)&amp;"-0"&amp;MONTH(B588))</f>
        <v>2024-09</v>
      </c>
      <c r="B588" s="2">
        <v>45555</v>
      </c>
      <c r="D588" s="1">
        <v>0.63</v>
      </c>
      <c r="H588" s="1" t="s">
        <v>576</v>
      </c>
      <c r="I588" s="1" t="str">
        <f>VLOOKUP(J588,'plano de contas'!$A$1:$B$45,2,FALSE)</f>
        <v>11. Investimentos e Outras Transações</v>
      </c>
      <c r="J588" s="8" t="s">
        <v>767</v>
      </c>
      <c r="K588" s="1" t="s">
        <v>342</v>
      </c>
      <c r="L588" s="1" t="s">
        <v>343</v>
      </c>
      <c r="M588" s="1" t="s">
        <v>344</v>
      </c>
    </row>
    <row r="589" spans="1:13" x14ac:dyDescent="0.25">
      <c r="A589" s="1" t="str">
        <f>IF(OR(MONTH(B589)=10,MONTH(B589)=11,MONTH(B589)=12),YEAR(B589)&amp;"-"&amp;MONTH(B589),YEAR(B589)&amp;"-0"&amp;MONTH(B589))</f>
        <v>2024-05</v>
      </c>
      <c r="B589" s="2">
        <v>45427</v>
      </c>
      <c r="D589" s="1">
        <v>1</v>
      </c>
      <c r="H589" s="1" t="s">
        <v>576</v>
      </c>
      <c r="I589" s="1" t="str">
        <f>VLOOKUP(J589,'plano de contas'!$A$1:$B$45,2,FALSE)</f>
        <v>11. Investimentos e Outras Transações</v>
      </c>
      <c r="J589" s="8" t="s">
        <v>767</v>
      </c>
      <c r="K589" s="1" t="s">
        <v>342</v>
      </c>
      <c r="L589" s="1" t="s">
        <v>343</v>
      </c>
      <c r="M589" s="1" t="s">
        <v>344</v>
      </c>
    </row>
    <row r="590" spans="1:13" x14ac:dyDescent="0.25">
      <c r="A590" s="1" t="str">
        <f>IF(OR(MONTH(B590)=10,MONTH(B590)=11,MONTH(B590)=12),YEAR(B590)&amp;"-"&amp;MONTH(B590),YEAR(B590)&amp;"-0"&amp;MONTH(B590))</f>
        <v>2024-11</v>
      </c>
      <c r="B590" s="2">
        <v>45617</v>
      </c>
      <c r="D590" s="1">
        <v>1.1299999999999999</v>
      </c>
      <c r="H590" s="1" t="s">
        <v>576</v>
      </c>
      <c r="I590" s="1" t="str">
        <f>VLOOKUP(J590,'plano de contas'!$A$1:$B$45,2,FALSE)</f>
        <v>11. Investimentos e Outras Transações</v>
      </c>
      <c r="J590" s="8" t="s">
        <v>767</v>
      </c>
      <c r="K590" s="1" t="s">
        <v>342</v>
      </c>
      <c r="L590" s="1" t="s">
        <v>343</v>
      </c>
      <c r="M590" s="1" t="s">
        <v>344</v>
      </c>
    </row>
    <row r="591" spans="1:13" x14ac:dyDescent="0.25">
      <c r="A591" s="1" t="str">
        <f>IF(OR(MONTH(B591)=10,MONTH(B591)=11,MONTH(B591)=12),YEAR(B591)&amp;"-"&amp;MONTH(B591),YEAR(B591)&amp;"-0"&amp;MONTH(B591))</f>
        <v>2024-06</v>
      </c>
      <c r="B591" s="2">
        <v>45457</v>
      </c>
      <c r="D591" s="1">
        <v>2</v>
      </c>
      <c r="H591" s="1" t="s">
        <v>576</v>
      </c>
      <c r="I591" s="1" t="str">
        <f>VLOOKUP(J591,'plano de contas'!$A$1:$B$45,2,FALSE)</f>
        <v>11. Investimentos e Outras Transações</v>
      </c>
      <c r="J591" s="8" t="s">
        <v>767</v>
      </c>
      <c r="K591" s="1" t="s">
        <v>342</v>
      </c>
      <c r="L591" s="1" t="s">
        <v>343</v>
      </c>
      <c r="M591" s="1" t="s">
        <v>344</v>
      </c>
    </row>
    <row r="592" spans="1:13" x14ac:dyDescent="0.25">
      <c r="A592" s="1" t="str">
        <f>IF(OR(MONTH(B592)=10,MONTH(B592)=11,MONTH(B592)=12),YEAR(B592)&amp;"-"&amp;MONTH(B592),YEAR(B592)&amp;"-0"&amp;MONTH(B592))</f>
        <v>2024-07</v>
      </c>
      <c r="B592" s="2">
        <v>45485</v>
      </c>
      <c r="D592" s="1">
        <v>2</v>
      </c>
      <c r="H592" s="1" t="s">
        <v>576</v>
      </c>
      <c r="I592" s="1" t="str">
        <f>VLOOKUP(J592,'plano de contas'!$A$1:$B$45,2,FALSE)</f>
        <v>11. Investimentos e Outras Transações</v>
      </c>
      <c r="J592" s="8" t="s">
        <v>767</v>
      </c>
      <c r="K592" s="1" t="s">
        <v>342</v>
      </c>
      <c r="L592" s="1" t="s">
        <v>343</v>
      </c>
      <c r="M592" s="1" t="s">
        <v>344</v>
      </c>
    </row>
    <row r="593" spans="1:13" x14ac:dyDescent="0.25">
      <c r="A593" s="1" t="str">
        <f>IF(OR(MONTH(B593)=10,MONTH(B593)=11,MONTH(B593)=12),YEAR(B593)&amp;"-"&amp;MONTH(B593),YEAR(B593)&amp;"-0"&amp;MONTH(B593))</f>
        <v>2024-08</v>
      </c>
      <c r="B593" s="2">
        <v>45518</v>
      </c>
      <c r="D593" s="1">
        <v>2</v>
      </c>
      <c r="H593" s="1" t="s">
        <v>576</v>
      </c>
      <c r="I593" s="1" t="str">
        <f>VLOOKUP(J593,'plano de contas'!$A$1:$B$45,2,FALSE)</f>
        <v>11. Investimentos e Outras Transações</v>
      </c>
      <c r="J593" s="8" t="s">
        <v>767</v>
      </c>
      <c r="K593" s="1" t="s">
        <v>342</v>
      </c>
      <c r="L593" s="1" t="s">
        <v>343</v>
      </c>
      <c r="M593" s="1" t="s">
        <v>344</v>
      </c>
    </row>
    <row r="594" spans="1:13" x14ac:dyDescent="0.25">
      <c r="A594" s="1" t="str">
        <f>IF(OR(MONTH(B594)=10,MONTH(B594)=11,MONTH(B594)=12),YEAR(B594)&amp;"-"&amp;MONTH(B594),YEAR(B594)&amp;"-0"&amp;MONTH(B594))</f>
        <v>2024-09</v>
      </c>
      <c r="B594" s="2">
        <v>45548</v>
      </c>
      <c r="D594" s="1">
        <v>2</v>
      </c>
      <c r="H594" s="1" t="s">
        <v>576</v>
      </c>
      <c r="I594" s="1" t="str">
        <f>VLOOKUP(J594,'plano de contas'!$A$1:$B$45,2,FALSE)</f>
        <v>11. Investimentos e Outras Transações</v>
      </c>
      <c r="J594" s="8" t="s">
        <v>767</v>
      </c>
      <c r="K594" s="1" t="s">
        <v>342</v>
      </c>
      <c r="L594" s="1" t="s">
        <v>343</v>
      </c>
      <c r="M594" s="1" t="s">
        <v>344</v>
      </c>
    </row>
    <row r="595" spans="1:13" x14ac:dyDescent="0.25">
      <c r="A595" s="1" t="str">
        <f>IF(OR(MONTH(B595)=10,MONTH(B595)=11,MONTH(B595)=12),YEAR(B595)&amp;"-"&amp;MONTH(B595),YEAR(B595)&amp;"-0"&amp;MONTH(B595))</f>
        <v>2024-10</v>
      </c>
      <c r="B595" s="2">
        <v>45579</v>
      </c>
      <c r="D595" s="1">
        <v>2</v>
      </c>
      <c r="H595" s="1" t="s">
        <v>576</v>
      </c>
      <c r="I595" s="1" t="str">
        <f>VLOOKUP(J595,'plano de contas'!$A$1:$B$45,2,FALSE)</f>
        <v>11. Investimentos e Outras Transações</v>
      </c>
      <c r="J595" s="8" t="s">
        <v>767</v>
      </c>
      <c r="K595" s="1" t="s">
        <v>342</v>
      </c>
      <c r="L595" s="1" t="s">
        <v>343</v>
      </c>
      <c r="M595" s="1" t="s">
        <v>344</v>
      </c>
    </row>
    <row r="596" spans="1:13" x14ac:dyDescent="0.25">
      <c r="A596" s="1" t="str">
        <f>IF(OR(MONTH(B596)=10,MONTH(B596)=11,MONTH(B596)=12),YEAR(B596)&amp;"-"&amp;MONTH(B596),YEAR(B596)&amp;"-0"&amp;MONTH(B596))</f>
        <v>2024-11</v>
      </c>
      <c r="B596" s="2">
        <v>45610</v>
      </c>
      <c r="D596" s="1">
        <v>2</v>
      </c>
      <c r="H596" s="1" t="s">
        <v>576</v>
      </c>
      <c r="I596" s="1" t="str">
        <f>VLOOKUP(J596,'plano de contas'!$A$1:$B$45,2,FALSE)</f>
        <v>11. Investimentos e Outras Transações</v>
      </c>
      <c r="J596" s="8" t="s">
        <v>767</v>
      </c>
      <c r="K596" s="1" t="s">
        <v>342</v>
      </c>
      <c r="L596" s="1" t="s">
        <v>343</v>
      </c>
      <c r="M596" s="1" t="s">
        <v>344</v>
      </c>
    </row>
    <row r="597" spans="1:13" x14ac:dyDescent="0.25">
      <c r="A597" s="1" t="str">
        <f>IF(OR(MONTH(B597)=10,MONTH(B597)=11,MONTH(B597)=12),YEAR(B597)&amp;"-"&amp;MONTH(B597),YEAR(B597)&amp;"-0"&amp;MONTH(B597))</f>
        <v>2024-12</v>
      </c>
      <c r="B597" s="2">
        <v>45639</v>
      </c>
      <c r="D597" s="1">
        <v>2</v>
      </c>
      <c r="H597" s="1" t="s">
        <v>576</v>
      </c>
      <c r="I597" s="1" t="str">
        <f>VLOOKUP(J597,'plano de contas'!$A$1:$B$45,2,FALSE)</f>
        <v>11. Investimentos e Outras Transações</v>
      </c>
      <c r="J597" s="8" t="s">
        <v>767</v>
      </c>
      <c r="K597" s="1" t="s">
        <v>342</v>
      </c>
      <c r="L597" s="1" t="s">
        <v>343</v>
      </c>
      <c r="M597" s="1" t="s">
        <v>344</v>
      </c>
    </row>
    <row r="598" spans="1:13" x14ac:dyDescent="0.25">
      <c r="A598" s="1" t="str">
        <f>IF(OR(MONTH(B598)=10,MONTH(B598)=11,MONTH(B598)=12),YEAR(B598)&amp;"-"&amp;MONTH(B598),YEAR(B598)&amp;"-0"&amp;MONTH(B598))</f>
        <v>2024-05</v>
      </c>
      <c r="B598" s="2">
        <v>45428</v>
      </c>
      <c r="D598" s="1">
        <v>2.98</v>
      </c>
      <c r="H598" s="1" t="s">
        <v>576</v>
      </c>
      <c r="I598" s="1" t="str">
        <f>VLOOKUP(J598,'plano de contas'!$A$1:$B$45,2,FALSE)</f>
        <v>11. Investimentos e Outras Transações</v>
      </c>
      <c r="J598" s="8" t="s">
        <v>767</v>
      </c>
      <c r="K598" s="1" t="s">
        <v>342</v>
      </c>
      <c r="L598" s="1" t="s">
        <v>343</v>
      </c>
      <c r="M598" s="1" t="s">
        <v>344</v>
      </c>
    </row>
    <row r="599" spans="1:13" x14ac:dyDescent="0.25">
      <c r="A599" s="1" t="str">
        <f>IF(OR(MONTH(B599)=10,MONTH(B599)=11,MONTH(B599)=12),YEAR(B599)&amp;"-"&amp;MONTH(B599),YEAR(B599)&amp;"-0"&amp;MONTH(B599))</f>
        <v>2024-11</v>
      </c>
      <c r="B599" s="2">
        <v>45617</v>
      </c>
      <c r="D599" s="1">
        <v>3.27</v>
      </c>
      <c r="H599" s="1" t="s">
        <v>576</v>
      </c>
      <c r="I599" s="1" t="str">
        <f>VLOOKUP(J599,'plano de contas'!$A$1:$B$45,2,FALSE)</f>
        <v>11. Investimentos e Outras Transações</v>
      </c>
      <c r="J599" s="8" t="s">
        <v>767</v>
      </c>
      <c r="K599" s="1" t="s">
        <v>342</v>
      </c>
      <c r="L599" s="1" t="s">
        <v>343</v>
      </c>
      <c r="M599" s="1" t="s">
        <v>344</v>
      </c>
    </row>
    <row r="600" spans="1:13" x14ac:dyDescent="0.25">
      <c r="A600" s="1" t="str">
        <f>IF(OR(MONTH(B600)=10,MONTH(B600)=11,MONTH(B600)=12),YEAR(B600)&amp;"-"&amp;MONTH(B600),YEAR(B600)&amp;"-0"&amp;MONTH(B600))</f>
        <v>2024-11</v>
      </c>
      <c r="B600" s="2">
        <v>45617</v>
      </c>
      <c r="D600" s="1">
        <v>3.51</v>
      </c>
      <c r="H600" s="1" t="s">
        <v>576</v>
      </c>
      <c r="I600" s="1" t="str">
        <f>VLOOKUP(J600,'plano de contas'!$A$1:$B$45,2,FALSE)</f>
        <v>11. Investimentos e Outras Transações</v>
      </c>
      <c r="J600" s="8" t="s">
        <v>767</v>
      </c>
      <c r="K600" s="1" t="s">
        <v>342</v>
      </c>
      <c r="L600" s="1" t="s">
        <v>343</v>
      </c>
      <c r="M600" s="1" t="s">
        <v>344</v>
      </c>
    </row>
    <row r="601" spans="1:13" x14ac:dyDescent="0.25">
      <c r="A601" s="1" t="str">
        <f>IF(OR(MONTH(B601)=10,MONTH(B601)=11,MONTH(B601)=12),YEAR(B601)&amp;"-"&amp;MONTH(B601),YEAR(B601)&amp;"-0"&amp;MONTH(B601))</f>
        <v>2024-08</v>
      </c>
      <c r="B601" s="2">
        <v>45519</v>
      </c>
      <c r="D601" s="1">
        <v>3.7</v>
      </c>
      <c r="H601" s="1" t="s">
        <v>576</v>
      </c>
      <c r="I601" s="1" t="str">
        <f>VLOOKUP(J601,'plano de contas'!$A$1:$B$45,2,FALSE)</f>
        <v>11. Investimentos e Outras Transações</v>
      </c>
      <c r="J601" s="8" t="s">
        <v>767</v>
      </c>
      <c r="K601" s="1" t="s">
        <v>342</v>
      </c>
      <c r="L601" s="1" t="s">
        <v>343</v>
      </c>
      <c r="M601" s="1" t="s">
        <v>344</v>
      </c>
    </row>
    <row r="602" spans="1:13" x14ac:dyDescent="0.25">
      <c r="A602" s="1" t="str">
        <f>IF(OR(MONTH(B602)=10,MONTH(B602)=11,MONTH(B602)=12),YEAR(B602)&amp;"-"&amp;MONTH(B602),YEAR(B602)&amp;"-0"&amp;MONTH(B602))</f>
        <v>2024-08</v>
      </c>
      <c r="B602" s="2">
        <v>45524</v>
      </c>
      <c r="D602" s="1">
        <v>4.43</v>
      </c>
      <c r="H602" s="1" t="s">
        <v>576</v>
      </c>
      <c r="I602" s="1" t="str">
        <f>VLOOKUP(J602,'plano de contas'!$A$1:$B$45,2,FALSE)</f>
        <v>11. Investimentos e Outras Transações</v>
      </c>
      <c r="J602" s="8" t="s">
        <v>767</v>
      </c>
      <c r="K602" s="1" t="s">
        <v>342</v>
      </c>
      <c r="L602" s="1" t="s">
        <v>343</v>
      </c>
      <c r="M602" s="1" t="s">
        <v>344</v>
      </c>
    </row>
    <row r="603" spans="1:13" x14ac:dyDescent="0.25">
      <c r="A603" s="1" t="str">
        <f>IF(OR(MONTH(B603)=10,MONTH(B603)=11,MONTH(B603)=12),YEAR(B603)&amp;"-"&amp;MONTH(B603),YEAR(B603)&amp;"-0"&amp;MONTH(B603))</f>
        <v>2024-09</v>
      </c>
      <c r="B603" s="2">
        <v>45555</v>
      </c>
      <c r="D603" s="1">
        <v>4.4800000000000004</v>
      </c>
      <c r="H603" s="1" t="s">
        <v>576</v>
      </c>
      <c r="I603" s="1" t="str">
        <f>VLOOKUP(J603,'plano de contas'!$A$1:$B$45,2,FALSE)</f>
        <v>11. Investimentos e Outras Transações</v>
      </c>
      <c r="J603" s="8" t="s">
        <v>767</v>
      </c>
      <c r="K603" s="1" t="s">
        <v>342</v>
      </c>
      <c r="L603" s="1" t="s">
        <v>343</v>
      </c>
      <c r="M603" s="1" t="s">
        <v>344</v>
      </c>
    </row>
    <row r="604" spans="1:13" x14ac:dyDescent="0.25">
      <c r="A604" s="1" t="str">
        <f>IF(OR(MONTH(B604)=10,MONTH(B604)=11,MONTH(B604)=12),YEAR(B604)&amp;"-"&amp;MONTH(B604),YEAR(B604)&amp;"-0"&amp;MONTH(B604))</f>
        <v>2024-12</v>
      </c>
      <c r="B604" s="2">
        <v>45646</v>
      </c>
      <c r="D604" s="1">
        <v>5.26</v>
      </c>
      <c r="H604" s="1" t="s">
        <v>576</v>
      </c>
      <c r="I604" s="1" t="str">
        <f>VLOOKUP(J604,'plano de contas'!$A$1:$B$45,2,FALSE)</f>
        <v>11. Investimentos e Outras Transações</v>
      </c>
      <c r="J604" s="8" t="s">
        <v>767</v>
      </c>
      <c r="K604" s="1" t="s">
        <v>342</v>
      </c>
      <c r="L604" s="1" t="s">
        <v>343</v>
      </c>
      <c r="M604" s="1" t="s">
        <v>344</v>
      </c>
    </row>
    <row r="605" spans="1:13" x14ac:dyDescent="0.25">
      <c r="A605" s="1" t="str">
        <f>IF(OR(MONTH(B605)=10,MONTH(B605)=11,MONTH(B605)=12),YEAR(B605)&amp;"-"&amp;MONTH(B605),YEAR(B605)&amp;"-0"&amp;MONTH(B605))</f>
        <v>2024-05</v>
      </c>
      <c r="B605" s="2">
        <v>45432</v>
      </c>
      <c r="D605" s="1">
        <v>5.5</v>
      </c>
      <c r="H605" s="1" t="s">
        <v>576</v>
      </c>
      <c r="I605" s="1" t="str">
        <f>VLOOKUP(J605,'plano de contas'!$A$1:$B$45,2,FALSE)</f>
        <v>11. Investimentos e Outras Transações</v>
      </c>
      <c r="J605" s="8" t="s">
        <v>767</v>
      </c>
      <c r="K605" s="1" t="s">
        <v>342</v>
      </c>
      <c r="L605" s="1" t="s">
        <v>343</v>
      </c>
      <c r="M605" s="1" t="s">
        <v>344</v>
      </c>
    </row>
    <row r="606" spans="1:13" x14ac:dyDescent="0.25">
      <c r="A606" s="1" t="str">
        <f>IF(OR(MONTH(B606)=10,MONTH(B606)=11,MONTH(B606)=12),YEAR(B606)&amp;"-"&amp;MONTH(B606),YEAR(B606)&amp;"-0"&amp;MONTH(B606))</f>
        <v>2024-06</v>
      </c>
      <c r="B606" s="2">
        <v>45463</v>
      </c>
      <c r="D606" s="1">
        <v>5.5</v>
      </c>
      <c r="H606" s="1" t="s">
        <v>576</v>
      </c>
      <c r="I606" s="1" t="str">
        <f>VLOOKUP(J606,'plano de contas'!$A$1:$B$45,2,FALSE)</f>
        <v>11. Investimentos e Outras Transações</v>
      </c>
      <c r="J606" s="8" t="s">
        <v>767</v>
      </c>
      <c r="K606" s="1" t="s">
        <v>342</v>
      </c>
      <c r="L606" s="1" t="s">
        <v>343</v>
      </c>
      <c r="M606" s="1" t="s">
        <v>344</v>
      </c>
    </row>
    <row r="607" spans="1:13" x14ac:dyDescent="0.25">
      <c r="A607" s="1" t="str">
        <f>IF(OR(MONTH(B607)=10,MONTH(B607)=11,MONTH(B607)=12),YEAR(B607)&amp;"-"&amp;MONTH(B607),YEAR(B607)&amp;"-0"&amp;MONTH(B607))</f>
        <v>2024-05</v>
      </c>
      <c r="B607" s="2">
        <v>45420</v>
      </c>
      <c r="D607" s="1">
        <v>6.13</v>
      </c>
      <c r="H607" s="1" t="s">
        <v>576</v>
      </c>
      <c r="I607" s="1" t="str">
        <f>VLOOKUP(J607,'plano de contas'!$A$1:$B$45,2,FALSE)</f>
        <v>11. Investimentos e Outras Transações</v>
      </c>
      <c r="J607" s="8" t="s">
        <v>767</v>
      </c>
      <c r="K607" s="1" t="s">
        <v>342</v>
      </c>
      <c r="L607" s="1" t="s">
        <v>343</v>
      </c>
      <c r="M607" s="1" t="s">
        <v>344</v>
      </c>
    </row>
    <row r="608" spans="1:13" x14ac:dyDescent="0.25">
      <c r="A608" s="1" t="str">
        <f>IF(OR(MONTH(B608)=10,MONTH(B608)=11,MONTH(B608)=12),YEAR(B608)&amp;"-"&amp;MONTH(B608),YEAR(B608)&amp;"-0"&amp;MONTH(B608))</f>
        <v>2024-05</v>
      </c>
      <c r="B608" s="2">
        <v>45432</v>
      </c>
      <c r="D608" s="1">
        <v>8.49</v>
      </c>
      <c r="H608" s="1" t="s">
        <v>576</v>
      </c>
      <c r="I608" s="1" t="str">
        <f>VLOOKUP(J608,'plano de contas'!$A$1:$B$45,2,FALSE)</f>
        <v>11. Investimentos e Outras Transações</v>
      </c>
      <c r="J608" s="8" t="s">
        <v>767</v>
      </c>
      <c r="K608" s="1" t="s">
        <v>342</v>
      </c>
      <c r="L608" s="1" t="s">
        <v>343</v>
      </c>
      <c r="M608" s="1" t="s">
        <v>344</v>
      </c>
    </row>
    <row r="609" spans="1:13" x14ac:dyDescent="0.25">
      <c r="A609" s="1" t="str">
        <f>IF(OR(MONTH(B609)=10,MONTH(B609)=11,MONTH(B609)=12),YEAR(B609)&amp;"-"&amp;MONTH(B609),YEAR(B609)&amp;"-0"&amp;MONTH(B609))</f>
        <v>2024-06</v>
      </c>
      <c r="B609" s="2">
        <v>45463</v>
      </c>
      <c r="D609" s="1">
        <v>8.49</v>
      </c>
      <c r="H609" s="1" t="s">
        <v>576</v>
      </c>
      <c r="I609" s="1" t="str">
        <f>VLOOKUP(J609,'plano de contas'!$A$1:$B$45,2,FALSE)</f>
        <v>11. Investimentos e Outras Transações</v>
      </c>
      <c r="J609" s="8" t="s">
        <v>767</v>
      </c>
      <c r="K609" s="1" t="s">
        <v>342</v>
      </c>
      <c r="L609" s="1" t="s">
        <v>343</v>
      </c>
      <c r="M609" s="1" t="s">
        <v>344</v>
      </c>
    </row>
    <row r="610" spans="1:13" x14ac:dyDescent="0.25">
      <c r="A610" s="1" t="str">
        <f>IF(OR(MONTH(B610)=10,MONTH(B610)=11,MONTH(B610)=12),YEAR(B610)&amp;"-"&amp;MONTH(B610),YEAR(B610)&amp;"-0"&amp;MONTH(B610))</f>
        <v>2025-01</v>
      </c>
      <c r="B610" s="2">
        <v>45666</v>
      </c>
      <c r="D610" s="1">
        <v>89.95</v>
      </c>
      <c r="H610" s="1" t="s">
        <v>576</v>
      </c>
      <c r="I610" s="1" t="str">
        <f>VLOOKUP(J610,'plano de contas'!$A$1:$B$45,2,FALSE)</f>
        <v>11. Investimentos e Outras Transações</v>
      </c>
      <c r="J610" s="8" t="s">
        <v>767</v>
      </c>
      <c r="K610" s="1" t="s">
        <v>342</v>
      </c>
      <c r="L610" s="1" t="s">
        <v>343</v>
      </c>
      <c r="M610" s="1" t="s">
        <v>344</v>
      </c>
    </row>
    <row r="611" spans="1:13" x14ac:dyDescent="0.25">
      <c r="A611" s="1" t="str">
        <f>IF(OR(MONTH(B611)=10,MONTH(B611)=11,MONTH(B611)=12),YEAR(B611)&amp;"-"&amp;MONTH(B611),YEAR(B611)&amp;"-0"&amp;MONTH(B611))</f>
        <v>2024-12</v>
      </c>
      <c r="B611" s="2">
        <v>45652</v>
      </c>
      <c r="D611" s="1">
        <v>159.91999999999999</v>
      </c>
      <c r="H611" s="1" t="s">
        <v>576</v>
      </c>
      <c r="I611" s="1" t="str">
        <f>VLOOKUP(J611,'plano de contas'!$A$1:$B$45,2,FALSE)</f>
        <v>11. Investimentos e Outras Transações</v>
      </c>
      <c r="J611" s="8" t="s">
        <v>767</v>
      </c>
      <c r="K611" s="1" t="s">
        <v>342</v>
      </c>
      <c r="L611" s="1" t="s">
        <v>343</v>
      </c>
      <c r="M611" s="1" t="s">
        <v>344</v>
      </c>
    </row>
    <row r="612" spans="1:13" x14ac:dyDescent="0.25">
      <c r="A612" s="1" t="str">
        <f>IF(OR(MONTH(B612)=10,MONTH(B612)=11,MONTH(B612)=12),YEAR(B612)&amp;"-"&amp;MONTH(B612),YEAR(B612)&amp;"-0"&amp;MONTH(B612))</f>
        <v>2025-01</v>
      </c>
      <c r="B612" s="2">
        <v>45688</v>
      </c>
      <c r="D612" s="1">
        <v>283.18</v>
      </c>
      <c r="H612" s="1" t="s">
        <v>576</v>
      </c>
      <c r="I612" s="1" t="str">
        <f>VLOOKUP(J612,'plano de contas'!$A$1:$B$45,2,FALSE)</f>
        <v>11. Investimentos e Outras Transações</v>
      </c>
      <c r="J612" s="8" t="s">
        <v>767</v>
      </c>
      <c r="K612" s="1" t="s">
        <v>342</v>
      </c>
      <c r="L612" s="1" t="s">
        <v>343</v>
      </c>
      <c r="M612" s="1" t="s">
        <v>344</v>
      </c>
    </row>
    <row r="613" spans="1:13" x14ac:dyDescent="0.25">
      <c r="A613" s="1" t="str">
        <f>IF(OR(MONTH(B613)=10,MONTH(B613)=11,MONTH(B613)=12),YEAR(B613)&amp;"-"&amp;MONTH(B613),YEAR(B613)&amp;"-0"&amp;MONTH(B613))</f>
        <v>2024-10</v>
      </c>
      <c r="B613" s="2">
        <v>45566</v>
      </c>
      <c r="D613" s="1">
        <v>769.5</v>
      </c>
      <c r="H613" s="1" t="s">
        <v>576</v>
      </c>
      <c r="I613" s="1" t="str">
        <f>VLOOKUP(J613,'plano de contas'!$A$1:$B$45,2,FALSE)</f>
        <v>11. Investimentos e Outras Transações</v>
      </c>
      <c r="J613" s="8" t="s">
        <v>767</v>
      </c>
      <c r="K613" s="1" t="s">
        <v>342</v>
      </c>
      <c r="L613" s="1" t="s">
        <v>343</v>
      </c>
      <c r="M613" s="1" t="s">
        <v>344</v>
      </c>
    </row>
    <row r="614" spans="1:13" x14ac:dyDescent="0.25">
      <c r="A614" s="1" t="str">
        <f>IF(OR(MONTH(B614)=10,MONTH(B614)=11,MONTH(B614)=12),YEAR(B614)&amp;"-"&amp;MONTH(B614),YEAR(B614)&amp;"-0"&amp;MONTH(B614))</f>
        <v>2024-11</v>
      </c>
      <c r="B614" s="2">
        <v>45602</v>
      </c>
      <c r="D614" s="1">
        <v>1034.77</v>
      </c>
      <c r="H614" s="1" t="s">
        <v>576</v>
      </c>
      <c r="I614" s="1" t="str">
        <f>VLOOKUP(J614,'plano de contas'!$A$1:$B$45,2,FALSE)</f>
        <v>11. Investimentos e Outras Transações</v>
      </c>
      <c r="J614" s="8" t="s">
        <v>767</v>
      </c>
      <c r="K614" s="1" t="s">
        <v>342</v>
      </c>
      <c r="L614" s="1" t="s">
        <v>343</v>
      </c>
      <c r="M614" s="1" t="s">
        <v>344</v>
      </c>
    </row>
    <row r="615" spans="1:13" x14ac:dyDescent="0.25">
      <c r="A615" s="1" t="str">
        <f>IF(OR(MONTH(B615)=10,MONTH(B615)=11,MONTH(B615)=12),YEAR(B615)&amp;"-"&amp;MONTH(B615),YEAR(B615)&amp;"-0"&amp;MONTH(B615))</f>
        <v>2024-12</v>
      </c>
      <c r="B615" s="2">
        <v>45630</v>
      </c>
      <c r="D615" s="1">
        <v>1076.8900000000001</v>
      </c>
      <c r="H615" s="1" t="s">
        <v>576</v>
      </c>
      <c r="I615" s="1" t="str">
        <f>VLOOKUP(J615,'plano de contas'!$A$1:$B$45,2,FALSE)</f>
        <v>11. Investimentos e Outras Transações</v>
      </c>
      <c r="J615" s="8" t="s">
        <v>767</v>
      </c>
      <c r="K615" s="1" t="s">
        <v>342</v>
      </c>
      <c r="L615" s="1" t="s">
        <v>343</v>
      </c>
      <c r="M615" s="1" t="s">
        <v>344</v>
      </c>
    </row>
    <row r="616" spans="1:13" x14ac:dyDescent="0.25">
      <c r="A616" s="1" t="str">
        <f>IF(OR(MONTH(B616)=10,MONTH(B616)=11,MONTH(B616)=12),YEAR(B616)&amp;"-"&amp;MONTH(B616),YEAR(B616)&amp;"-0"&amp;MONTH(B616))</f>
        <v>2024-11</v>
      </c>
      <c r="B616" s="2">
        <v>45604</v>
      </c>
      <c r="D616" s="1">
        <v>1540.35</v>
      </c>
      <c r="H616" s="1" t="s">
        <v>576</v>
      </c>
      <c r="I616" s="1" t="str">
        <f>VLOOKUP(J616,'plano de contas'!$A$1:$B$45,2,FALSE)</f>
        <v>11. Investimentos e Outras Transações</v>
      </c>
      <c r="J616" s="8" t="s">
        <v>767</v>
      </c>
      <c r="K616" s="1" t="s">
        <v>342</v>
      </c>
      <c r="L616" s="1" t="s">
        <v>343</v>
      </c>
      <c r="M616" s="1" t="s">
        <v>344</v>
      </c>
    </row>
    <row r="617" spans="1:13" x14ac:dyDescent="0.25">
      <c r="A617" s="1" t="str">
        <f>IF(OR(MONTH(B617)=10,MONTH(B617)=11,MONTH(B617)=12),YEAR(B617)&amp;"-"&amp;MONTH(B617),YEAR(B617)&amp;"-0"&amp;MONTH(B617))</f>
        <v>2024-11</v>
      </c>
      <c r="B617" s="2">
        <v>45607</v>
      </c>
      <c r="D617" s="1">
        <v>2086.52</v>
      </c>
      <c r="H617" s="1" t="s">
        <v>576</v>
      </c>
      <c r="I617" s="1" t="str">
        <f>VLOOKUP(J617,'plano de contas'!$A$1:$B$45,2,FALSE)</f>
        <v>11. Investimentos e Outras Transações</v>
      </c>
      <c r="J617" s="8" t="s">
        <v>767</v>
      </c>
      <c r="K617" s="1" t="s">
        <v>342</v>
      </c>
      <c r="L617" s="1" t="s">
        <v>343</v>
      </c>
      <c r="M617" s="1" t="s">
        <v>344</v>
      </c>
    </row>
    <row r="618" spans="1:13" x14ac:dyDescent="0.25">
      <c r="A618" s="1" t="str">
        <f>IF(OR(MONTH(B618)=10,MONTH(B618)=11,MONTH(B618)=12),YEAR(B618)&amp;"-"&amp;MONTH(B618),YEAR(B618)&amp;"-0"&amp;MONTH(B618))</f>
        <v>2024-06</v>
      </c>
      <c r="B618" s="2">
        <v>45447</v>
      </c>
      <c r="D618" s="1">
        <v>-1000</v>
      </c>
      <c r="H618" s="1" t="s">
        <v>431</v>
      </c>
      <c r="I618" s="1" t="str">
        <f>VLOOKUP(J618,'plano de contas'!$A$1:$B$45,2,FALSE)</f>
        <v>11. Investimentos e Outras Transações</v>
      </c>
      <c r="J618" s="8" t="s">
        <v>767</v>
      </c>
      <c r="K618" s="1" t="s">
        <v>342</v>
      </c>
      <c r="L618" s="1" t="s">
        <v>343</v>
      </c>
      <c r="M618" s="1" t="s">
        <v>344</v>
      </c>
    </row>
    <row r="619" spans="1:13" x14ac:dyDescent="0.25">
      <c r="A619" s="1" t="str">
        <f>IF(OR(MONTH(B619)=10,MONTH(B619)=11,MONTH(B619)=12),YEAR(B619)&amp;"-"&amp;MONTH(B619),YEAR(B619)&amp;"-0"&amp;MONTH(B619))</f>
        <v>2024-04</v>
      </c>
      <c r="B619" s="2">
        <v>45390</v>
      </c>
      <c r="D619" s="1">
        <v>-926.67</v>
      </c>
      <c r="G619" s="1" t="s">
        <v>554</v>
      </c>
      <c r="H619" s="1" t="s">
        <v>431</v>
      </c>
      <c r="I619" s="1" t="str">
        <f>VLOOKUP(J619,'plano de contas'!$A$1:$B$45,2,FALSE)</f>
        <v>11. Investimentos e Outras Transações</v>
      </c>
      <c r="J619" s="8" t="s">
        <v>767</v>
      </c>
      <c r="K619" s="1" t="s">
        <v>342</v>
      </c>
      <c r="L619" s="1" t="s">
        <v>343</v>
      </c>
      <c r="M619" s="1" t="s">
        <v>344</v>
      </c>
    </row>
    <row r="620" spans="1:13" x14ac:dyDescent="0.25">
      <c r="A620" s="1" t="str">
        <f>IF(OR(MONTH(B620)=10,MONTH(B620)=11,MONTH(B620)=12),YEAR(B620)&amp;"-"&amp;MONTH(B620),YEAR(B620)&amp;"-0"&amp;MONTH(B620))</f>
        <v>2024-01</v>
      </c>
      <c r="B620" s="2">
        <v>45322</v>
      </c>
      <c r="D620" s="1">
        <v>-834</v>
      </c>
      <c r="G620" s="1" t="s">
        <v>554</v>
      </c>
      <c r="H620" s="1" t="s">
        <v>431</v>
      </c>
      <c r="I620" s="1" t="str">
        <f>VLOOKUP(J620,'plano de contas'!$A$1:$B$45,2,FALSE)</f>
        <v>11. Investimentos e Outras Transações</v>
      </c>
      <c r="J620" s="8" t="s">
        <v>767</v>
      </c>
      <c r="K620" s="1" t="s">
        <v>342</v>
      </c>
      <c r="L620" s="1" t="s">
        <v>343</v>
      </c>
      <c r="M620" s="1" t="s">
        <v>344</v>
      </c>
    </row>
    <row r="621" spans="1:13" x14ac:dyDescent="0.25">
      <c r="A621" s="1" t="str">
        <f>IF(OR(MONTH(B621)=10,MONTH(B621)=11,MONTH(B621)=12),YEAR(B621)&amp;"-"&amp;MONTH(B621),YEAR(B621)&amp;"-0"&amp;MONTH(B621))</f>
        <v>2024-05</v>
      </c>
      <c r="B621" s="2">
        <v>45418</v>
      </c>
      <c r="D621" s="1">
        <v>-745.35</v>
      </c>
      <c r="G621" s="1" t="s">
        <v>553</v>
      </c>
      <c r="H621" s="1" t="s">
        <v>431</v>
      </c>
      <c r="I621" s="1" t="str">
        <f>VLOOKUP(J621,'plano de contas'!$A$1:$B$45,2,FALSE)</f>
        <v>11. Investimentos e Outras Transações</v>
      </c>
      <c r="J621" s="8" t="s">
        <v>767</v>
      </c>
      <c r="K621" s="1" t="s">
        <v>342</v>
      </c>
      <c r="L621" s="1" t="s">
        <v>343</v>
      </c>
      <c r="M621" s="1" t="s">
        <v>344</v>
      </c>
    </row>
    <row r="622" spans="1:13" x14ac:dyDescent="0.25">
      <c r="A622" s="1" t="str">
        <f>IF(OR(MONTH(B622)=10,MONTH(B622)=11,MONTH(B622)=12),YEAR(B622)&amp;"-"&amp;MONTH(B622),YEAR(B622)&amp;"-0"&amp;MONTH(B622))</f>
        <v>2024-05</v>
      </c>
      <c r="B622" s="2">
        <v>45419</v>
      </c>
      <c r="D622" s="1">
        <v>-175.2</v>
      </c>
      <c r="G622" s="1" t="s">
        <v>473</v>
      </c>
      <c r="H622" s="1" t="s">
        <v>431</v>
      </c>
      <c r="I622" s="1" t="str">
        <f>VLOOKUP(J622,'plano de contas'!$A$1:$B$45,2,FALSE)</f>
        <v>11. Investimentos e Outras Transações</v>
      </c>
      <c r="J622" s="8" t="s">
        <v>767</v>
      </c>
      <c r="K622" s="1" t="s">
        <v>342</v>
      </c>
      <c r="L622" s="1" t="s">
        <v>343</v>
      </c>
      <c r="M622" s="1" t="s">
        <v>344</v>
      </c>
    </row>
    <row r="623" spans="1:13" x14ac:dyDescent="0.25">
      <c r="A623" s="1" t="str">
        <f>IF(OR(MONTH(B623)=10,MONTH(B623)=11,MONTH(B623)=12),YEAR(B623)&amp;"-"&amp;MONTH(B623),YEAR(B623)&amp;"-0"&amp;MONTH(B623))</f>
        <v>2024-05</v>
      </c>
      <c r="B623" s="2">
        <v>45422</v>
      </c>
      <c r="D623" s="1">
        <v>-162.36000000000001</v>
      </c>
      <c r="G623" s="1" t="s">
        <v>430</v>
      </c>
      <c r="H623" s="1" t="s">
        <v>431</v>
      </c>
      <c r="I623" s="1" t="str">
        <f>VLOOKUP(J623,'plano de contas'!$A$1:$B$45,2,FALSE)</f>
        <v>11. Investimentos e Outras Transações</v>
      </c>
      <c r="J623" s="8" t="s">
        <v>767</v>
      </c>
      <c r="K623" s="1" t="s">
        <v>342</v>
      </c>
      <c r="L623" s="1" t="s">
        <v>343</v>
      </c>
      <c r="M623" s="1" t="s">
        <v>344</v>
      </c>
    </row>
    <row r="624" spans="1:13" x14ac:dyDescent="0.25">
      <c r="A624" s="1" t="str">
        <f>IF(OR(MONTH(B624)=10,MONTH(B624)=11,MONTH(B624)=12),YEAR(B624)&amp;"-"&amp;MONTH(B624),YEAR(B624)&amp;"-0"&amp;MONTH(B624))</f>
        <v>2024-04</v>
      </c>
      <c r="B624" s="2">
        <v>45390</v>
      </c>
      <c r="D624" s="1">
        <v>-100</v>
      </c>
      <c r="H624" s="1" t="s">
        <v>431</v>
      </c>
      <c r="I624" s="1" t="str">
        <f>VLOOKUP(J624,'plano de contas'!$A$1:$B$45,2,FALSE)</f>
        <v>11. Investimentos e Outras Transações</v>
      </c>
      <c r="J624" s="8" t="s">
        <v>767</v>
      </c>
      <c r="K624" s="1" t="s">
        <v>342</v>
      </c>
      <c r="L624" s="1" t="s">
        <v>343</v>
      </c>
      <c r="M624" s="1" t="s">
        <v>344</v>
      </c>
    </row>
    <row r="625" spans="1:13" x14ac:dyDescent="0.25">
      <c r="A625" s="1" t="str">
        <f>IF(OR(MONTH(B625)=10,MONTH(B625)=11,MONTH(B625)=12),YEAR(B625)&amp;"-"&amp;MONTH(B625),YEAR(B625)&amp;"-0"&amp;MONTH(B625))</f>
        <v>2024-05</v>
      </c>
      <c r="B625" s="2">
        <v>45423</v>
      </c>
      <c r="D625" s="1">
        <v>-30</v>
      </c>
      <c r="H625" s="1" t="s">
        <v>431</v>
      </c>
      <c r="I625" s="1" t="str">
        <f>VLOOKUP(J625,'plano de contas'!$A$1:$B$45,2,FALSE)</f>
        <v>11. Investimentos e Outras Transações</v>
      </c>
      <c r="J625" s="8" t="s">
        <v>767</v>
      </c>
      <c r="K625" s="1" t="s">
        <v>342</v>
      </c>
      <c r="L625" s="1" t="s">
        <v>343</v>
      </c>
      <c r="M625" s="1" t="s">
        <v>344</v>
      </c>
    </row>
    <row r="626" spans="1:13" x14ac:dyDescent="0.25">
      <c r="A626" s="1" t="str">
        <f>IF(OR(MONTH(B626)=10,MONTH(B626)=11,MONTH(B626)=12),YEAR(B626)&amp;"-"&amp;MONTH(B626),YEAR(B626)&amp;"-0"&amp;MONTH(B626))</f>
        <v>2024-10</v>
      </c>
      <c r="B626" s="2">
        <v>45566</v>
      </c>
      <c r="D626" s="1">
        <v>-7.03</v>
      </c>
      <c r="G626" s="1" t="s">
        <v>552</v>
      </c>
      <c r="H626" s="1" t="s">
        <v>431</v>
      </c>
      <c r="I626" s="1" t="str">
        <f>VLOOKUP(J626,'plano de contas'!$A$1:$B$45,2,FALSE)</f>
        <v>11. Investimentos e Outras Transações</v>
      </c>
      <c r="J626" s="8" t="s">
        <v>767</v>
      </c>
      <c r="K626" s="1" t="s">
        <v>342</v>
      </c>
      <c r="L626" s="1" t="s">
        <v>343</v>
      </c>
      <c r="M626" s="1" t="s">
        <v>344</v>
      </c>
    </row>
    <row r="627" spans="1:13" x14ac:dyDescent="0.25">
      <c r="A627" s="1" t="str">
        <f>IF(OR(MONTH(B627)=10,MONTH(B627)=11,MONTH(B627)=12),YEAR(B627)&amp;"-"&amp;MONTH(B627),YEAR(B627)&amp;"-0"&amp;MONTH(B627))</f>
        <v>2024-05</v>
      </c>
      <c r="B627" s="2">
        <v>45422</v>
      </c>
      <c r="D627" s="1">
        <v>0.32</v>
      </c>
      <c r="G627" s="1" t="s">
        <v>430</v>
      </c>
      <c r="H627" s="1" t="s">
        <v>431</v>
      </c>
      <c r="I627" s="1" t="str">
        <f>VLOOKUP(J627,'plano de contas'!$A$1:$B$45,2,FALSE)</f>
        <v>11. Investimentos e Outras Transações</v>
      </c>
      <c r="J627" s="8" t="s">
        <v>767</v>
      </c>
      <c r="K627" s="1" t="s">
        <v>342</v>
      </c>
      <c r="L627" s="1" t="s">
        <v>343</v>
      </c>
      <c r="M627" s="1" t="s">
        <v>344</v>
      </c>
    </row>
    <row r="628" spans="1:13" x14ac:dyDescent="0.25">
      <c r="A628" s="1" t="str">
        <f>IF(OR(MONTH(B628)=10,MONTH(B628)=11,MONTH(B628)=12),YEAR(B628)&amp;"-"&amp;MONTH(B628),YEAR(B628)&amp;"-0"&amp;MONTH(B628))</f>
        <v>2024-05</v>
      </c>
      <c r="B628" s="2">
        <v>45419</v>
      </c>
      <c r="D628" s="1">
        <v>0.38</v>
      </c>
      <c r="G628" s="1" t="s">
        <v>473</v>
      </c>
      <c r="H628" s="1" t="s">
        <v>431</v>
      </c>
      <c r="I628" s="1" t="str">
        <f>VLOOKUP(J628,'plano de contas'!$A$1:$B$45,2,FALSE)</f>
        <v>11. Investimentos e Outras Transações</v>
      </c>
      <c r="J628" s="8" t="s">
        <v>767</v>
      </c>
      <c r="K628" s="1" t="s">
        <v>342</v>
      </c>
      <c r="L628" s="1" t="s">
        <v>343</v>
      </c>
      <c r="M628" s="1" t="s">
        <v>344</v>
      </c>
    </row>
    <row r="629" spans="1:13" x14ac:dyDescent="0.25">
      <c r="A629" s="1" t="str">
        <f>IF(OR(MONTH(B629)=10,MONTH(B629)=11,MONTH(B629)=12),YEAR(B629)&amp;"-"&amp;MONTH(B629),YEAR(B629)&amp;"-0"&amp;MONTH(B629))</f>
        <v>2024-05</v>
      </c>
      <c r="B629" s="2">
        <v>45419</v>
      </c>
      <c r="D629" s="1">
        <v>7.08</v>
      </c>
      <c r="G629" s="1" t="s">
        <v>553</v>
      </c>
      <c r="H629" s="1" t="s">
        <v>431</v>
      </c>
      <c r="I629" s="1" t="str">
        <f>VLOOKUP(J629,'plano de contas'!$A$1:$B$45,2,FALSE)</f>
        <v>11. Investimentos e Outras Transações</v>
      </c>
      <c r="J629" s="8" t="s">
        <v>767</v>
      </c>
      <c r="K629" s="1" t="s">
        <v>342</v>
      </c>
      <c r="L629" s="1" t="s">
        <v>343</v>
      </c>
      <c r="M629" s="1" t="s">
        <v>344</v>
      </c>
    </row>
    <row r="630" spans="1:13" x14ac:dyDescent="0.25">
      <c r="A630" s="1" t="str">
        <f>IF(OR(MONTH(B630)=10,MONTH(B630)=11,MONTH(B630)=12),YEAR(B630)&amp;"-"&amp;MONTH(B630),YEAR(B630)&amp;"-0"&amp;MONTH(B630))</f>
        <v>2024-02</v>
      </c>
      <c r="B630" s="2">
        <v>45338</v>
      </c>
      <c r="D630" s="1">
        <v>-62.16</v>
      </c>
      <c r="G630" s="1" t="s">
        <v>404</v>
      </c>
      <c r="H630" s="1" t="s">
        <v>433</v>
      </c>
      <c r="I630" s="1" t="str">
        <f>VLOOKUP(J630,'plano de contas'!$A$1:$B$45,2,FALSE)</f>
        <v>07.Lazer</v>
      </c>
      <c r="J630" s="8" t="s">
        <v>752</v>
      </c>
      <c r="K630" s="1" t="s">
        <v>342</v>
      </c>
      <c r="L630" s="1" t="s">
        <v>343</v>
      </c>
      <c r="M630" s="1" t="s">
        <v>344</v>
      </c>
    </row>
    <row r="631" spans="1:13" x14ac:dyDescent="0.25">
      <c r="A631" s="1" t="str">
        <f>IF(OR(MONTH(B631)=10,MONTH(B631)=11,MONTH(B631)=12),YEAR(B631)&amp;"-"&amp;MONTH(B631),YEAR(B631)&amp;"-0"&amp;MONTH(B631))</f>
        <v>2024-06</v>
      </c>
      <c r="B631" s="2">
        <v>45446</v>
      </c>
      <c r="D631" s="1">
        <v>-56</v>
      </c>
      <c r="G631" s="1" t="s">
        <v>405</v>
      </c>
      <c r="H631" s="1" t="s">
        <v>433</v>
      </c>
      <c r="I631" s="1" t="str">
        <f>VLOOKUP(J631,'plano de contas'!$A$1:$B$45,2,FALSE)</f>
        <v>07.Lazer</v>
      </c>
      <c r="J631" s="8" t="s">
        <v>752</v>
      </c>
      <c r="K631" s="1" t="s">
        <v>342</v>
      </c>
      <c r="L631" s="1" t="s">
        <v>343</v>
      </c>
      <c r="M631" s="1" t="s">
        <v>344</v>
      </c>
    </row>
    <row r="632" spans="1:13" x14ac:dyDescent="0.25">
      <c r="A632" s="1" t="str">
        <f>IF(OR(MONTH(B632)=10,MONTH(B632)=11,MONTH(B632)=12),YEAR(B632)&amp;"-"&amp;MONTH(B632),YEAR(B632)&amp;"-0"&amp;MONTH(B632))</f>
        <v>2024-11</v>
      </c>
      <c r="B632" s="2">
        <v>45609</v>
      </c>
      <c r="D632" s="1">
        <v>-46</v>
      </c>
      <c r="G632" s="1" t="s">
        <v>566</v>
      </c>
      <c r="H632" s="1" t="s">
        <v>433</v>
      </c>
      <c r="I632" s="1" t="str">
        <f>VLOOKUP(J632,'plano de contas'!$A$1:$B$45,2,FALSE)</f>
        <v>07.Lazer</v>
      </c>
      <c r="J632" s="8" t="s">
        <v>752</v>
      </c>
      <c r="K632" s="1" t="s">
        <v>342</v>
      </c>
      <c r="L632" s="1" t="s">
        <v>343</v>
      </c>
      <c r="M632" s="1" t="s">
        <v>344</v>
      </c>
    </row>
    <row r="633" spans="1:13" x14ac:dyDescent="0.25">
      <c r="A633" s="1" t="str">
        <f>IF(OR(MONTH(B633)=10,MONTH(B633)=11,MONTH(B633)=12),YEAR(B633)&amp;"-"&amp;MONTH(B633),YEAR(B633)&amp;"-0"&amp;MONTH(B633))</f>
        <v>2024-10</v>
      </c>
      <c r="B633" s="2">
        <v>45570</v>
      </c>
      <c r="D633" s="1">
        <v>-36</v>
      </c>
      <c r="G633" s="1" t="s">
        <v>446</v>
      </c>
      <c r="H633" s="1" t="s">
        <v>433</v>
      </c>
      <c r="I633" s="1" t="str">
        <f>VLOOKUP(J633,'plano de contas'!$A$1:$B$45,2,FALSE)</f>
        <v>07.Lazer</v>
      </c>
      <c r="J633" s="8" t="s">
        <v>752</v>
      </c>
      <c r="K633" s="1" t="s">
        <v>342</v>
      </c>
      <c r="L633" s="1" t="s">
        <v>343</v>
      </c>
      <c r="M633" s="1" t="s">
        <v>344</v>
      </c>
    </row>
    <row r="634" spans="1:13" x14ac:dyDescent="0.25">
      <c r="A634" s="1" t="str">
        <f>IF(OR(MONTH(B634)=10,MONTH(B634)=11,MONTH(B634)=12),YEAR(B634)&amp;"-"&amp;MONTH(B634),YEAR(B634)&amp;"-0"&amp;MONTH(B634))</f>
        <v>2024-11</v>
      </c>
      <c r="B634" s="2">
        <v>45609</v>
      </c>
      <c r="D634" s="1">
        <v>-32</v>
      </c>
      <c r="G634" s="1" t="s">
        <v>446</v>
      </c>
      <c r="H634" s="1" t="s">
        <v>433</v>
      </c>
      <c r="I634" s="1" t="str">
        <f>VLOOKUP(J634,'plano de contas'!$A$1:$B$45,2,FALSE)</f>
        <v>07.Lazer</v>
      </c>
      <c r="J634" s="8" t="s">
        <v>752</v>
      </c>
      <c r="K634" s="1" t="s">
        <v>342</v>
      </c>
      <c r="L634" s="1" t="s">
        <v>343</v>
      </c>
      <c r="M634" s="1" t="s">
        <v>344</v>
      </c>
    </row>
    <row r="635" spans="1:13" x14ac:dyDescent="0.25">
      <c r="A635" s="1" t="str">
        <f>IF(OR(MONTH(B635)=10,MONTH(B635)=11,MONTH(B635)=12),YEAR(B635)&amp;"-"&amp;MONTH(B635),YEAR(B635)&amp;"-0"&amp;MONTH(B635))</f>
        <v>2025-01</v>
      </c>
      <c r="B635" s="2">
        <v>45682</v>
      </c>
      <c r="D635" s="1">
        <v>-30</v>
      </c>
      <c r="G635" s="1" t="s">
        <v>620</v>
      </c>
      <c r="H635" s="1" t="s">
        <v>433</v>
      </c>
      <c r="I635" s="1" t="str">
        <f>VLOOKUP(J635,'plano de contas'!$A$1:$B$45,2,FALSE)</f>
        <v>07.Lazer</v>
      </c>
      <c r="J635" s="8" t="s">
        <v>752</v>
      </c>
      <c r="K635" s="1" t="s">
        <v>342</v>
      </c>
      <c r="L635" s="1" t="s">
        <v>343</v>
      </c>
      <c r="M635" s="1" t="s">
        <v>344</v>
      </c>
    </row>
    <row r="636" spans="1:13" x14ac:dyDescent="0.25">
      <c r="A636" s="1" t="str">
        <f>IF(OR(MONTH(B636)=10,MONTH(B636)=11,MONTH(B636)=12),YEAR(B636)&amp;"-"&amp;MONTH(B636),YEAR(B636)&amp;"-0"&amp;MONTH(B636))</f>
        <v>2024-08</v>
      </c>
      <c r="B636" s="2">
        <v>45518</v>
      </c>
      <c r="D636" s="1">
        <v>-18</v>
      </c>
      <c r="G636" s="1" t="s">
        <v>450</v>
      </c>
      <c r="H636" s="1" t="s">
        <v>433</v>
      </c>
      <c r="I636" s="1" t="str">
        <f>VLOOKUP(J636,'plano de contas'!$A$1:$B$45,2,FALSE)</f>
        <v>07.Lazer</v>
      </c>
      <c r="J636" s="8" t="s">
        <v>752</v>
      </c>
      <c r="K636" s="1" t="s">
        <v>342</v>
      </c>
      <c r="L636" s="1" t="s">
        <v>343</v>
      </c>
      <c r="M636" s="1" t="s">
        <v>344</v>
      </c>
    </row>
    <row r="637" spans="1:13" x14ac:dyDescent="0.25">
      <c r="A637" s="1" t="str">
        <f>IF(OR(MONTH(B637)=10,MONTH(B637)=11,MONTH(B637)=12),YEAR(B637)&amp;"-"&amp;MONTH(B637),YEAR(B637)&amp;"-0"&amp;MONTH(B637))</f>
        <v>2024-12</v>
      </c>
      <c r="B637" s="2">
        <v>45654</v>
      </c>
      <c r="D637" s="1">
        <v>-17.600000000000001</v>
      </c>
      <c r="G637" s="1" t="s">
        <v>566</v>
      </c>
      <c r="H637" s="1" t="s">
        <v>433</v>
      </c>
      <c r="I637" s="1" t="str">
        <f>VLOOKUP(J637,'plano de contas'!$A$1:$B$45,2,FALSE)</f>
        <v>07.Lazer</v>
      </c>
      <c r="J637" s="8" t="s">
        <v>752</v>
      </c>
      <c r="K637" s="1" t="s">
        <v>342</v>
      </c>
      <c r="L637" s="1" t="s">
        <v>343</v>
      </c>
      <c r="M637" s="1" t="s">
        <v>344</v>
      </c>
    </row>
    <row r="638" spans="1:13" x14ac:dyDescent="0.25">
      <c r="A638" s="1" t="str">
        <f>IF(OR(MONTH(B638)=10,MONTH(B638)=11,MONTH(B638)=12),YEAR(B638)&amp;"-"&amp;MONTH(B638),YEAR(B638)&amp;"-0"&amp;MONTH(B638))</f>
        <v>2024-04</v>
      </c>
      <c r="B638" s="2">
        <v>45393</v>
      </c>
      <c r="D638" s="1">
        <v>-11.5</v>
      </c>
      <c r="G638" s="1" t="s">
        <v>432</v>
      </c>
      <c r="H638" s="1" t="s">
        <v>433</v>
      </c>
      <c r="I638" s="1" t="str">
        <f>VLOOKUP(J638,'plano de contas'!$A$1:$B$45,2,FALSE)</f>
        <v>07.Lazer</v>
      </c>
      <c r="J638" s="8" t="s">
        <v>752</v>
      </c>
      <c r="K638" s="1" t="s">
        <v>342</v>
      </c>
      <c r="L638" s="1" t="s">
        <v>343</v>
      </c>
      <c r="M638" s="1" t="s">
        <v>344</v>
      </c>
    </row>
    <row r="639" spans="1:13" x14ac:dyDescent="0.25">
      <c r="A639" s="1" t="str">
        <f>IF(OR(MONTH(B639)=10,MONTH(B639)=11,MONTH(B639)=12),YEAR(B639)&amp;"-"&amp;MONTH(B639),YEAR(B639)&amp;"-0"&amp;MONTH(B639))</f>
        <v>2024-12</v>
      </c>
      <c r="B639" s="2">
        <v>45635</v>
      </c>
      <c r="D639" s="1">
        <v>-9</v>
      </c>
      <c r="G639" s="1" t="s">
        <v>566</v>
      </c>
      <c r="H639" s="1" t="s">
        <v>433</v>
      </c>
      <c r="I639" s="1" t="str">
        <f>VLOOKUP(J639,'plano de contas'!$A$1:$B$45,2,FALSE)</f>
        <v>07.Lazer</v>
      </c>
      <c r="J639" s="8" t="s">
        <v>752</v>
      </c>
      <c r="K639" s="1" t="s">
        <v>342</v>
      </c>
      <c r="L639" s="1" t="s">
        <v>343</v>
      </c>
      <c r="M639" s="1" t="s">
        <v>344</v>
      </c>
    </row>
    <row r="640" spans="1:13" x14ac:dyDescent="0.25">
      <c r="A640" s="1" t="str">
        <f>IF(OR(MONTH(B640)=10,MONTH(B640)=11,MONTH(B640)=12),YEAR(B640)&amp;"-"&amp;MONTH(B640),YEAR(B640)&amp;"-0"&amp;MONTH(B640))</f>
        <v>2024-08</v>
      </c>
      <c r="B640" s="2">
        <v>45518</v>
      </c>
      <c r="D640" s="1">
        <v>-4.4000000000000004</v>
      </c>
      <c r="G640" s="1" t="s">
        <v>456</v>
      </c>
      <c r="H640" s="1" t="s">
        <v>433</v>
      </c>
      <c r="I640" s="1" t="str">
        <f>VLOOKUP(J640,'plano de contas'!$A$1:$B$45,2,FALSE)</f>
        <v>07.Lazer</v>
      </c>
      <c r="J640" s="8" t="s">
        <v>752</v>
      </c>
      <c r="K640" s="1" t="s">
        <v>342</v>
      </c>
      <c r="L640" s="1" t="s">
        <v>343</v>
      </c>
      <c r="M640" s="1" t="s">
        <v>344</v>
      </c>
    </row>
    <row r="641" spans="1:14" x14ac:dyDescent="0.25">
      <c r="A641" s="1" t="str">
        <f>IF(OR(MONTH(B641)=10,MONTH(B641)=11,MONTH(B641)=12),YEAR(B641)&amp;"-"&amp;MONTH(B641),YEAR(B641)&amp;"-0"&amp;MONTH(B641))</f>
        <v>2024-06</v>
      </c>
      <c r="B641" s="2">
        <v>45455</v>
      </c>
      <c r="D641" s="1">
        <v>16.399999999999999</v>
      </c>
      <c r="G641" s="1" t="s">
        <v>475</v>
      </c>
      <c r="H641" s="1" t="s">
        <v>433</v>
      </c>
      <c r="I641" s="1" t="str">
        <f>VLOOKUP(J641,'plano de contas'!$A$1:$B$45,2,FALSE)</f>
        <v>07.Lazer</v>
      </c>
      <c r="J641" s="8" t="s">
        <v>752</v>
      </c>
      <c r="K641" s="1" t="s">
        <v>342</v>
      </c>
      <c r="L641" s="1" t="s">
        <v>343</v>
      </c>
      <c r="M641" s="1" t="s">
        <v>344</v>
      </c>
    </row>
    <row r="642" spans="1:14" x14ac:dyDescent="0.25">
      <c r="A642" s="1" t="str">
        <f>IF(OR(MONTH(B642)=10,MONTH(B642)=11,MONTH(B642)=12),YEAR(B642)&amp;"-"&amp;MONTH(B642),YEAR(B642)&amp;"-0"&amp;MONTH(B642))</f>
        <v>2024-04</v>
      </c>
      <c r="B642" s="2">
        <v>45396</v>
      </c>
      <c r="D642" s="1">
        <v>24.45</v>
      </c>
      <c r="G642" s="1" t="s">
        <v>438</v>
      </c>
      <c r="H642" s="1" t="s">
        <v>433</v>
      </c>
      <c r="I642" s="1" t="str">
        <f>VLOOKUP(J642,'plano de contas'!$A$1:$B$45,2,FALSE)</f>
        <v>07.Lazer</v>
      </c>
      <c r="J642" s="8" t="s">
        <v>752</v>
      </c>
      <c r="K642" s="1" t="s">
        <v>342</v>
      </c>
      <c r="L642" s="1" t="s">
        <v>343</v>
      </c>
      <c r="M642" s="1" t="s">
        <v>344</v>
      </c>
    </row>
    <row r="643" spans="1:14" x14ac:dyDescent="0.25">
      <c r="A643" s="1" t="str">
        <f>IF(OR(MONTH(B643)=10,MONTH(B643)=11,MONTH(B643)=12),YEAR(B643)&amp;"-"&amp;MONTH(B643),YEAR(B643)&amp;"-0"&amp;MONTH(B643))</f>
        <v>2024-04</v>
      </c>
      <c r="B643" s="2">
        <v>45398</v>
      </c>
      <c r="D643" s="1">
        <v>24.45</v>
      </c>
      <c r="G643" s="1" t="s">
        <v>566</v>
      </c>
      <c r="H643" s="1" t="s">
        <v>433</v>
      </c>
      <c r="I643" s="1" t="str">
        <f>VLOOKUP(J643,'plano de contas'!$A$1:$B$45,2,FALSE)</f>
        <v>07.Lazer</v>
      </c>
      <c r="J643" s="8" t="s">
        <v>752</v>
      </c>
      <c r="K643" s="1" t="s">
        <v>342</v>
      </c>
      <c r="L643" s="1" t="s">
        <v>343</v>
      </c>
      <c r="M643" s="1" t="s">
        <v>344</v>
      </c>
    </row>
    <row r="644" spans="1:14" x14ac:dyDescent="0.25">
      <c r="A644" s="1" t="str">
        <f>IF(OR(MONTH(B644)=10,MONTH(B644)=11,MONTH(B644)=12),YEAR(B644)&amp;"-"&amp;MONTH(B644),YEAR(B644)&amp;"-0"&amp;MONTH(B644))</f>
        <v>2024-10</v>
      </c>
      <c r="B644" s="2">
        <v>45580</v>
      </c>
      <c r="D644" s="1">
        <v>26.49</v>
      </c>
      <c r="G644" s="1" t="s">
        <v>360</v>
      </c>
      <c r="H644" s="1" t="s">
        <v>433</v>
      </c>
      <c r="I644" s="1" t="str">
        <f>VLOOKUP(J644,'plano de contas'!$A$1:$B$45,2,FALSE)</f>
        <v>07.Lazer</v>
      </c>
      <c r="J644" s="8" t="s">
        <v>752</v>
      </c>
      <c r="K644" s="1" t="s">
        <v>342</v>
      </c>
      <c r="L644" s="1" t="s">
        <v>343</v>
      </c>
      <c r="M644" s="1" t="s">
        <v>344</v>
      </c>
    </row>
    <row r="645" spans="1:14" x14ac:dyDescent="0.25">
      <c r="A645" s="1" t="str">
        <f>IF(OR(MONTH(B645)=10,MONTH(B645)=11,MONTH(B645)=12),YEAR(B645)&amp;"-"&amp;MONTH(B645),YEAR(B645)&amp;"-0"&amp;MONTH(B645))</f>
        <v>2024-06</v>
      </c>
      <c r="B645" s="2">
        <v>45472</v>
      </c>
      <c r="D645" s="1">
        <v>36.25</v>
      </c>
      <c r="G645" s="1" t="s">
        <v>438</v>
      </c>
      <c r="H645" s="1" t="s">
        <v>433</v>
      </c>
      <c r="I645" s="1" t="str">
        <f>VLOOKUP(J645,'plano de contas'!$A$1:$B$45,2,FALSE)</f>
        <v>07.Lazer</v>
      </c>
      <c r="J645" s="8" t="s">
        <v>752</v>
      </c>
      <c r="K645" s="1" t="s">
        <v>342</v>
      </c>
      <c r="L645" s="1" t="s">
        <v>343</v>
      </c>
      <c r="M645" s="1" t="s">
        <v>344</v>
      </c>
    </row>
    <row r="646" spans="1:14" x14ac:dyDescent="0.25">
      <c r="A646" s="1" t="str">
        <f>IF(OR(MONTH(B646)=10,MONTH(B646)=11,MONTH(B646)=12),YEAR(B646)&amp;"-"&amp;MONTH(B646),YEAR(B646)&amp;"-0"&amp;MONTH(B646))</f>
        <v>2024-12</v>
      </c>
      <c r="B646" s="2">
        <v>45638</v>
      </c>
      <c r="D646" s="1">
        <v>37</v>
      </c>
      <c r="G646" s="1" t="s">
        <v>454</v>
      </c>
      <c r="H646" s="1" t="s">
        <v>433</v>
      </c>
      <c r="I646" s="1" t="str">
        <f>VLOOKUP(J646,'plano de contas'!$A$1:$B$45,2,FALSE)</f>
        <v>07.Lazer</v>
      </c>
      <c r="J646" s="8" t="s">
        <v>752</v>
      </c>
      <c r="K646" s="1" t="s">
        <v>342</v>
      </c>
      <c r="L646" s="1" t="s">
        <v>343</v>
      </c>
      <c r="M646" s="1" t="s">
        <v>344</v>
      </c>
    </row>
    <row r="647" spans="1:14" x14ac:dyDescent="0.25">
      <c r="A647" s="1" t="str">
        <f>IF(OR(MONTH(B647)=10,MONTH(B647)=11,MONTH(B647)=12),YEAR(B647)&amp;"-"&amp;MONTH(B647),YEAR(B647)&amp;"-0"&amp;MONTH(B647))</f>
        <v>2024-07</v>
      </c>
      <c r="B647" s="2">
        <v>45498</v>
      </c>
      <c r="D647" s="1">
        <v>64</v>
      </c>
      <c r="G647" s="1" t="s">
        <v>454</v>
      </c>
      <c r="H647" s="1" t="s">
        <v>433</v>
      </c>
      <c r="I647" s="1" t="str">
        <f>VLOOKUP(J647,'plano de contas'!$A$1:$B$45,2,FALSE)</f>
        <v>07.Lazer</v>
      </c>
      <c r="J647" s="8" t="s">
        <v>752</v>
      </c>
      <c r="K647" s="1" t="s">
        <v>342</v>
      </c>
      <c r="L647" s="1" t="s">
        <v>343</v>
      </c>
      <c r="M647" s="1" t="s">
        <v>344</v>
      </c>
    </row>
    <row r="648" spans="1:14" x14ac:dyDescent="0.25">
      <c r="A648" s="1" t="str">
        <f>IF(OR(MONTH(B648)=10,MONTH(B648)=11,MONTH(B648)=12),YEAR(B648)&amp;"-"&amp;MONTH(B648),YEAR(B648)&amp;"-0"&amp;MONTH(B648))</f>
        <v>2024-06</v>
      </c>
      <c r="B648" s="2">
        <v>45450</v>
      </c>
      <c r="D648" s="1">
        <v>-100</v>
      </c>
      <c r="G648" s="1" t="s">
        <v>424</v>
      </c>
      <c r="H648" s="1" t="s">
        <v>610</v>
      </c>
      <c r="I648" s="1" t="str">
        <f>VLOOKUP(J648,'plano de contas'!$A$1:$B$45,2,FALSE)</f>
        <v xml:space="preserve">09.Banco e impostos </v>
      </c>
      <c r="J648" s="8" t="s">
        <v>764</v>
      </c>
      <c r="K648" s="1" t="s">
        <v>342</v>
      </c>
      <c r="L648" s="1" t="s">
        <v>343</v>
      </c>
      <c r="M648" s="1" t="s">
        <v>344</v>
      </c>
    </row>
    <row r="649" spans="1:14" x14ac:dyDescent="0.25">
      <c r="A649" s="1" t="str">
        <f>IF(OR(MONTH(B649)=10,MONTH(B649)=11,MONTH(B649)=12),YEAR(B649)&amp;"-"&amp;MONTH(B649),YEAR(B649)&amp;"-0"&amp;MONTH(B649))</f>
        <v>2024-01</v>
      </c>
      <c r="B649" s="2">
        <v>45304</v>
      </c>
      <c r="D649" s="1">
        <v>100</v>
      </c>
      <c r="G649" s="1" t="s">
        <v>425</v>
      </c>
      <c r="H649" s="1" t="s">
        <v>610</v>
      </c>
      <c r="I649" s="1" t="str">
        <f>VLOOKUP(J649,'plano de contas'!$A$1:$B$45,2,FALSE)</f>
        <v xml:space="preserve">09.Banco e impostos </v>
      </c>
      <c r="J649" s="8" t="s">
        <v>764</v>
      </c>
      <c r="K649" s="1" t="s">
        <v>342</v>
      </c>
      <c r="L649" s="1" t="s">
        <v>343</v>
      </c>
      <c r="M649" s="1" t="s">
        <v>344</v>
      </c>
    </row>
    <row r="650" spans="1:14" x14ac:dyDescent="0.25">
      <c r="A650" s="1" t="str">
        <f>IF(OR(MONTH(B650)=10,MONTH(B650)=11,MONTH(B650)=12),YEAR(B650)&amp;"-"&amp;MONTH(B650),YEAR(B650)&amp;"-0"&amp;MONTH(B650))</f>
        <v>2025-01</v>
      </c>
      <c r="B650" s="2">
        <v>45688</v>
      </c>
      <c r="D650" s="1">
        <v>-40.04</v>
      </c>
      <c r="G650" s="1" t="s">
        <v>634</v>
      </c>
      <c r="H650" s="1" t="s">
        <v>635</v>
      </c>
      <c r="I650" s="1" t="str">
        <f>VLOOKUP(J650,'plano de contas'!$A$1:$B$45,2,FALSE)</f>
        <v>07.Lazer</v>
      </c>
      <c r="J650" s="8" t="s">
        <v>749</v>
      </c>
      <c r="K650" s="1" t="s">
        <v>342</v>
      </c>
      <c r="L650" s="1" t="s">
        <v>343</v>
      </c>
      <c r="M650" s="1" t="s">
        <v>344</v>
      </c>
    </row>
    <row r="651" spans="1:14" x14ac:dyDescent="0.25">
      <c r="A651" s="1" t="str">
        <f>IF(OR(MONTH(B651)=10,MONTH(B651)=11,MONTH(B651)=12),YEAR(B651)&amp;"-"&amp;MONTH(B651),YEAR(B651)&amp;"-0"&amp;MONTH(B651))</f>
        <v>2025-02</v>
      </c>
      <c r="B651" s="2">
        <v>45716</v>
      </c>
      <c r="D651" s="1">
        <v>-40.04</v>
      </c>
      <c r="G651" s="1" t="s">
        <v>634</v>
      </c>
      <c r="H651" s="1" t="s">
        <v>635</v>
      </c>
      <c r="I651" s="1" t="str">
        <f>VLOOKUP(J651,'plano de contas'!$A$1:$B$45,2,FALSE)</f>
        <v>07.Lazer</v>
      </c>
      <c r="J651" s="8" t="s">
        <v>749</v>
      </c>
      <c r="K651" s="1" t="s">
        <v>343</v>
      </c>
      <c r="L651" s="1" t="s">
        <v>343</v>
      </c>
      <c r="M651" s="1" t="s">
        <v>344</v>
      </c>
    </row>
    <row r="652" spans="1:14" x14ac:dyDescent="0.25">
      <c r="A652" s="1" t="str">
        <f>IF(OR(MONTH(B652)=10,MONTH(B652)=11,MONTH(B652)=12),YEAR(B652)&amp;"-"&amp;MONTH(B652),YEAR(B652)&amp;"-0"&amp;MONTH(B652))</f>
        <v>2025-03</v>
      </c>
      <c r="B652" s="2">
        <v>45744</v>
      </c>
      <c r="D652" s="1">
        <v>-40.04</v>
      </c>
      <c r="G652" s="1" t="s">
        <v>634</v>
      </c>
      <c r="H652" s="1" t="s">
        <v>635</v>
      </c>
      <c r="I652" s="1" t="str">
        <f>VLOOKUP(J652,'plano de contas'!$A$1:$B$45,2,FALSE)</f>
        <v>07.Lazer</v>
      </c>
      <c r="J652" s="8" t="s">
        <v>749</v>
      </c>
      <c r="K652" s="1" t="s">
        <v>343</v>
      </c>
      <c r="L652" s="1" t="s">
        <v>343</v>
      </c>
      <c r="M652" s="1" t="s">
        <v>344</v>
      </c>
    </row>
    <row r="653" spans="1:14" x14ac:dyDescent="0.25">
      <c r="A653" s="1" t="str">
        <f>IF(OR(MONTH(B653)=10,MONTH(B653)=11,MONTH(B653)=12),YEAR(B653)&amp;"-"&amp;MONTH(B653),YEAR(B653)&amp;"-0"&amp;MONTH(B653))</f>
        <v>2025-04</v>
      </c>
      <c r="B653" s="2">
        <v>45775</v>
      </c>
      <c r="D653" s="1">
        <v>-40.04</v>
      </c>
      <c r="G653" s="1" t="s">
        <v>634</v>
      </c>
      <c r="H653" s="1" t="s">
        <v>635</v>
      </c>
      <c r="I653" s="1" t="str">
        <f>VLOOKUP(J653,'plano de contas'!$A$1:$B$45,2,FALSE)</f>
        <v>07.Lazer</v>
      </c>
      <c r="J653" s="8" t="s">
        <v>749</v>
      </c>
      <c r="K653" s="1" t="s">
        <v>343</v>
      </c>
      <c r="L653" s="1" t="s">
        <v>343</v>
      </c>
      <c r="M653" s="1" t="s">
        <v>344</v>
      </c>
    </row>
    <row r="654" spans="1:14" x14ac:dyDescent="0.25">
      <c r="A654" s="1" t="str">
        <f>IF(OR(MONTH(B654)=10,MONTH(B654)=11,MONTH(B654)=12),YEAR(B654)&amp;"-"&amp;MONTH(B654),YEAR(B654)&amp;"-0"&amp;MONTH(B654))</f>
        <v>2025-05</v>
      </c>
      <c r="B654" s="2">
        <v>45805</v>
      </c>
      <c r="D654" s="1">
        <v>-40.04</v>
      </c>
      <c r="G654" s="1" t="s">
        <v>634</v>
      </c>
      <c r="H654" s="1" t="s">
        <v>635</v>
      </c>
      <c r="I654" s="1" t="str">
        <f>VLOOKUP(J654,'plano de contas'!$A$1:$B$45,2,FALSE)</f>
        <v>07.Lazer</v>
      </c>
      <c r="J654" s="8" t="s">
        <v>749</v>
      </c>
      <c r="K654" s="1" t="s">
        <v>343</v>
      </c>
      <c r="L654" s="1" t="s">
        <v>343</v>
      </c>
      <c r="M654" s="1" t="s">
        <v>344</v>
      </c>
    </row>
    <row r="655" spans="1:14" x14ac:dyDescent="0.25">
      <c r="A655" s="1" t="str">
        <f>IF(OR(MONTH(B655)=10,MONTH(B655)=11,MONTH(B655)=12),YEAR(B655)&amp;"-"&amp;MONTH(B655),YEAR(B655)&amp;"-0"&amp;MONTH(B655))</f>
        <v>2024-03</v>
      </c>
      <c r="B655" s="2">
        <v>45352</v>
      </c>
      <c r="C655" s="3">
        <v>45345</v>
      </c>
      <c r="D655" s="1">
        <v>-146.77000000000001</v>
      </c>
      <c r="E655" s="1" t="s">
        <v>672</v>
      </c>
      <c r="F655" s="5"/>
      <c r="G655" s="1" t="s">
        <v>27</v>
      </c>
      <c r="H655" s="1" t="s">
        <v>252</v>
      </c>
      <c r="I655" s="1" t="str">
        <f>VLOOKUP(J655,'plano de contas'!$A$1:$B$45,2,FALSE)</f>
        <v xml:space="preserve">02.Alimentação </v>
      </c>
      <c r="J655" s="8" t="s">
        <v>730</v>
      </c>
      <c r="K655" s="1" t="s">
        <v>342</v>
      </c>
      <c r="L655" s="1" t="s">
        <v>343</v>
      </c>
      <c r="M655" s="1" t="s">
        <v>344</v>
      </c>
      <c r="N655" s="5"/>
    </row>
    <row r="656" spans="1:14" x14ac:dyDescent="0.25">
      <c r="A656" s="1" t="str">
        <f>IF(OR(MONTH(B656)=10,MONTH(B656)=11,MONTH(B656)=12),YEAR(B656)&amp;"-"&amp;MONTH(B656),YEAR(B656)&amp;"-0"&amp;MONTH(B656))</f>
        <v>2025-02</v>
      </c>
      <c r="B656" s="2">
        <v>45691</v>
      </c>
      <c r="D656" s="1">
        <f>-(1.09+4.14+35.33)</f>
        <v>-40.559999999999995</v>
      </c>
      <c r="G656" s="1" t="s">
        <v>679</v>
      </c>
      <c r="H656" s="1" t="s">
        <v>679</v>
      </c>
      <c r="I656" s="1" t="str">
        <f>VLOOKUP(J656,'plano de contas'!$A$1:$B$45,2,FALSE)</f>
        <v xml:space="preserve">09.Banco e impostos </v>
      </c>
      <c r="J656" s="8" t="s">
        <v>763</v>
      </c>
      <c r="K656" s="1" t="s">
        <v>342</v>
      </c>
      <c r="L656" s="1" t="s">
        <v>343</v>
      </c>
      <c r="M656" s="1" t="s">
        <v>344</v>
      </c>
    </row>
    <row r="657" spans="1:14" x14ac:dyDescent="0.25">
      <c r="A657" s="1" t="str">
        <f>IF(OR(MONTH(B657)=10,MONTH(B657)=11,MONTH(B657)=12),YEAR(B657)&amp;"-"&amp;MONTH(B657),YEAR(B657)&amp;"-0"&amp;MONTH(B657))</f>
        <v>2024-12</v>
      </c>
      <c r="B657" s="2">
        <v>45628</v>
      </c>
      <c r="D657" s="1">
        <v>-108</v>
      </c>
      <c r="G657" s="1" t="s">
        <v>428</v>
      </c>
      <c r="H657" s="1" t="s">
        <v>250</v>
      </c>
      <c r="I657" s="1" t="str">
        <f>VLOOKUP(J657,'plano de contas'!$A$1:$B$45,2,FALSE)</f>
        <v>08.Compras</v>
      </c>
      <c r="J657" s="8" t="s">
        <v>756</v>
      </c>
      <c r="K657" s="1" t="s">
        <v>342</v>
      </c>
      <c r="L657" s="1" t="s">
        <v>343</v>
      </c>
      <c r="M657" s="1" t="s">
        <v>344</v>
      </c>
    </row>
    <row r="658" spans="1:14" x14ac:dyDescent="0.25">
      <c r="A658" s="1" t="str">
        <f>IF(OR(MONTH(B658)=10,MONTH(B658)=11,MONTH(B658)=12),YEAR(B658)&amp;"-"&amp;MONTH(B658),YEAR(B658)&amp;"-0"&amp;MONTH(B658))</f>
        <v>2024-05</v>
      </c>
      <c r="B658" s="2">
        <v>45425</v>
      </c>
      <c r="D658" s="1">
        <v>-67.900000000000006</v>
      </c>
      <c r="G658" s="1" t="s">
        <v>429</v>
      </c>
      <c r="H658" s="1" t="s">
        <v>250</v>
      </c>
      <c r="I658" s="1" t="str">
        <f>VLOOKUP(J658,'plano de contas'!$A$1:$B$45,2,FALSE)</f>
        <v>08.Compras</v>
      </c>
      <c r="J658" s="8" t="s">
        <v>756</v>
      </c>
      <c r="K658" s="1" t="s">
        <v>342</v>
      </c>
      <c r="L658" s="1" t="s">
        <v>343</v>
      </c>
      <c r="M658" s="1" t="s">
        <v>344</v>
      </c>
    </row>
    <row r="659" spans="1:14" x14ac:dyDescent="0.25">
      <c r="A659" s="1" t="str">
        <f>IF(OR(MONTH(B659)=10,MONTH(B659)=11,MONTH(B659)=12),YEAR(B659)&amp;"-"&amp;MONTH(B659),YEAR(B659)&amp;"-0"&amp;MONTH(B659))</f>
        <v>2024-05</v>
      </c>
      <c r="B659" s="2">
        <v>45434</v>
      </c>
      <c r="D659" s="1">
        <v>-23</v>
      </c>
      <c r="G659" s="1" t="s">
        <v>428</v>
      </c>
      <c r="H659" s="1" t="s">
        <v>250</v>
      </c>
      <c r="I659" s="1" t="str">
        <f>VLOOKUP(J659,'plano de contas'!$A$1:$B$45,2,FALSE)</f>
        <v>08.Compras</v>
      </c>
      <c r="J659" s="8" t="s">
        <v>756</v>
      </c>
      <c r="K659" s="1" t="s">
        <v>342</v>
      </c>
      <c r="L659" s="1" t="s">
        <v>343</v>
      </c>
      <c r="M659" s="1" t="s">
        <v>344</v>
      </c>
    </row>
    <row r="660" spans="1:14" x14ac:dyDescent="0.25">
      <c r="A660" s="1" t="str">
        <f>IF(OR(MONTH(B660)=10,MONTH(B660)=11,MONTH(B660)=12),YEAR(B660)&amp;"-"&amp;MONTH(B660),YEAR(B660)&amp;"-0"&amp;MONTH(B660))</f>
        <v>2024-06</v>
      </c>
      <c r="B660" s="2">
        <v>45444</v>
      </c>
      <c r="C660" s="3">
        <v>45440</v>
      </c>
      <c r="D660" s="1">
        <v>-16.3</v>
      </c>
      <c r="E660" s="1" t="s">
        <v>675</v>
      </c>
      <c r="F660" s="5"/>
      <c r="G660" s="1" t="s">
        <v>84</v>
      </c>
      <c r="H660" s="1" t="s">
        <v>250</v>
      </c>
      <c r="I660" s="1" t="str">
        <f>VLOOKUP(J660,'plano de contas'!$A$1:$B$45,2,FALSE)</f>
        <v>08.Compras</v>
      </c>
      <c r="J660" s="8" t="s">
        <v>756</v>
      </c>
      <c r="K660" s="1" t="s">
        <v>342</v>
      </c>
      <c r="L660" s="1" t="s">
        <v>343</v>
      </c>
      <c r="M660" s="1" t="s">
        <v>344</v>
      </c>
      <c r="N660" s="5"/>
    </row>
    <row r="661" spans="1:14" x14ac:dyDescent="0.25">
      <c r="A661" s="1" t="str">
        <f>IF(OR(MONTH(B661)=10,MONTH(B661)=11,MONTH(B661)=12),YEAR(B661)&amp;"-"&amp;MONTH(B661),YEAR(B661)&amp;"-0"&amp;MONTH(B661))</f>
        <v>2024-12</v>
      </c>
      <c r="B661" s="2">
        <v>45629</v>
      </c>
      <c r="D661" s="1">
        <v>-10</v>
      </c>
      <c r="G661" s="1" t="s">
        <v>428</v>
      </c>
      <c r="H661" s="1" t="s">
        <v>250</v>
      </c>
      <c r="I661" s="1" t="str">
        <f>VLOOKUP(J661,'plano de contas'!$A$1:$B$45,2,FALSE)</f>
        <v>08.Compras</v>
      </c>
      <c r="J661" s="8" t="s">
        <v>756</v>
      </c>
      <c r="K661" s="1" t="s">
        <v>342</v>
      </c>
      <c r="L661" s="1" t="s">
        <v>343</v>
      </c>
      <c r="M661" s="1" t="s">
        <v>344</v>
      </c>
    </row>
    <row r="662" spans="1:14" x14ac:dyDescent="0.25">
      <c r="A662" s="1" t="str">
        <f>IF(OR(MONTH(B662)=10,MONTH(B662)=11,MONTH(B662)=12),YEAR(B662)&amp;"-"&amp;MONTH(B662),YEAR(B662)&amp;"-0"&amp;MONTH(B662))</f>
        <v>2025-02</v>
      </c>
      <c r="B662" s="2">
        <v>45712</v>
      </c>
      <c r="D662" s="1">
        <v>108.72</v>
      </c>
      <c r="G662" s="1" t="s">
        <v>709</v>
      </c>
      <c r="H662" s="1" t="s">
        <v>709</v>
      </c>
      <c r="I662" s="1" t="str">
        <f>VLOOKUP(J662,'plano de contas'!$A$1:$B$45,2,FALSE)</f>
        <v xml:space="preserve">09.Banco e impostos </v>
      </c>
      <c r="J662" s="8" t="s">
        <v>764</v>
      </c>
      <c r="K662" s="1" t="s">
        <v>342</v>
      </c>
      <c r="L662" s="1" t="s">
        <v>343</v>
      </c>
      <c r="M662" s="1" t="s">
        <v>344</v>
      </c>
    </row>
    <row r="663" spans="1:14" x14ac:dyDescent="0.25">
      <c r="A663" s="1" t="str">
        <f>IF(OR(MONTH(B663)=10,MONTH(B663)=11,MONTH(B663)=12),YEAR(B663)&amp;"-"&amp;MONTH(B663),YEAR(B663)&amp;"-0"&amp;MONTH(B663))</f>
        <v>2025-01</v>
      </c>
      <c r="B663" s="2">
        <v>45658</v>
      </c>
      <c r="C663" s="3">
        <v>45633</v>
      </c>
      <c r="D663" s="1">
        <v>-114.58</v>
      </c>
      <c r="E663" s="1" t="s">
        <v>663</v>
      </c>
      <c r="G663" s="1" t="s">
        <v>298</v>
      </c>
      <c r="H663" s="1" t="s">
        <v>311</v>
      </c>
      <c r="I663" s="1" t="str">
        <f>VLOOKUP(J663,'plano de contas'!$A$1:$B$45,2,FALSE)</f>
        <v>07.Lazer</v>
      </c>
      <c r="J663" s="8" t="s">
        <v>751</v>
      </c>
      <c r="K663" s="1" t="s">
        <v>342</v>
      </c>
      <c r="L663" s="1" t="s">
        <v>343</v>
      </c>
      <c r="M663" s="1" t="s">
        <v>344</v>
      </c>
    </row>
    <row r="664" spans="1:14" x14ac:dyDescent="0.25">
      <c r="A664" s="1" t="str">
        <f>IF(OR(MONTH(B664)=10,MONTH(B664)=11,MONTH(B664)=12),YEAR(B664)&amp;"-"&amp;MONTH(B664),YEAR(B664)&amp;"-0"&amp;MONTH(B664))</f>
        <v>2024-10</v>
      </c>
      <c r="B664" s="2">
        <v>45584</v>
      </c>
      <c r="D664" s="1">
        <v>-17.84</v>
      </c>
      <c r="G664" s="1" t="s">
        <v>442</v>
      </c>
      <c r="H664" s="1" t="s">
        <v>311</v>
      </c>
      <c r="I664" s="1" t="str">
        <f>VLOOKUP(J664,'plano de contas'!$A$1:$B$45,2,FALSE)</f>
        <v>07.Lazer</v>
      </c>
      <c r="J664" s="8" t="s">
        <v>751</v>
      </c>
      <c r="K664" s="1" t="s">
        <v>342</v>
      </c>
      <c r="L664" s="1" t="s">
        <v>343</v>
      </c>
      <c r="M664" s="1" t="s">
        <v>344</v>
      </c>
    </row>
    <row r="665" spans="1:14" x14ac:dyDescent="0.25">
      <c r="A665" s="1" t="str">
        <f>IF(OR(MONTH(B665)=10,MONTH(B665)=11,MONTH(B665)=12),YEAR(B665)&amp;"-"&amp;MONTH(B665),YEAR(B665)&amp;"-0"&amp;MONTH(B665))</f>
        <v>2024-09</v>
      </c>
      <c r="B665" s="2">
        <v>45544</v>
      </c>
      <c r="D665" s="1">
        <v>-55.96</v>
      </c>
      <c r="G665" s="1" t="s">
        <v>534</v>
      </c>
      <c r="H665" s="1" t="s">
        <v>596</v>
      </c>
      <c r="I665" s="1" t="str">
        <f>VLOOKUP(J665,'plano de contas'!$A$1:$B$45,2,FALSE)</f>
        <v>10.Porcarias e Outros</v>
      </c>
      <c r="J665" s="8" t="s">
        <v>771</v>
      </c>
      <c r="K665" s="1" t="s">
        <v>342</v>
      </c>
      <c r="L665" s="1" t="s">
        <v>343</v>
      </c>
      <c r="M665" s="1" t="s">
        <v>344</v>
      </c>
    </row>
    <row r="666" spans="1:14" x14ac:dyDescent="0.25">
      <c r="A666" s="1" t="str">
        <f>IF(OR(MONTH(B666)=10,MONTH(B666)=11,MONTH(B666)=12),YEAR(B666)&amp;"-"&amp;MONTH(B666),YEAR(B666)&amp;"-0"&amp;MONTH(B666))</f>
        <v>2024-05</v>
      </c>
      <c r="B666" s="2">
        <v>45433</v>
      </c>
      <c r="D666" s="1">
        <v>-22.47</v>
      </c>
      <c r="G666" s="1" t="s">
        <v>534</v>
      </c>
      <c r="H666" s="1" t="s">
        <v>596</v>
      </c>
      <c r="I666" s="1" t="str">
        <f>VLOOKUP(J666,'plano de contas'!$A$1:$B$45,2,FALSE)</f>
        <v>10.Porcarias e Outros</v>
      </c>
      <c r="J666" s="8" t="s">
        <v>771</v>
      </c>
      <c r="K666" s="1" t="s">
        <v>342</v>
      </c>
      <c r="L666" s="1" t="s">
        <v>343</v>
      </c>
      <c r="M666" s="1" t="s">
        <v>344</v>
      </c>
    </row>
    <row r="667" spans="1:14" x14ac:dyDescent="0.25">
      <c r="A667" s="1" t="str">
        <f>IF(OR(MONTH(B667)=10,MONTH(B667)=11,MONTH(B667)=12),YEAR(B667)&amp;"-"&amp;MONTH(B667),YEAR(B667)&amp;"-0"&amp;MONTH(B667))</f>
        <v>2024-06</v>
      </c>
      <c r="B667" s="2">
        <v>45454</v>
      </c>
      <c r="D667" s="1">
        <v>-8.9700000000000006</v>
      </c>
      <c r="G667" s="1" t="s">
        <v>534</v>
      </c>
      <c r="H667" s="1" t="s">
        <v>596</v>
      </c>
      <c r="I667" s="1" t="str">
        <f>VLOOKUP(J667,'plano de contas'!$A$1:$B$45,2,FALSE)</f>
        <v>10.Porcarias e Outros</v>
      </c>
      <c r="J667" s="8" t="s">
        <v>771</v>
      </c>
      <c r="K667" s="1" t="s">
        <v>342</v>
      </c>
      <c r="L667" s="1" t="s">
        <v>343</v>
      </c>
      <c r="M667" s="1" t="s">
        <v>344</v>
      </c>
    </row>
    <row r="668" spans="1:14" x14ac:dyDescent="0.25">
      <c r="A668" s="1" t="str">
        <f>IF(OR(MONTH(B668)=10,MONTH(B668)=11,MONTH(B668)=12),YEAR(B668)&amp;"-"&amp;MONTH(B668),YEAR(B668)&amp;"-0"&amp;MONTH(B668))</f>
        <v>2024-10</v>
      </c>
      <c r="B668" s="2">
        <v>45594</v>
      </c>
      <c r="D668" s="1">
        <v>-6.98</v>
      </c>
      <c r="G668" s="1" t="s">
        <v>534</v>
      </c>
      <c r="H668" s="1" t="s">
        <v>596</v>
      </c>
      <c r="I668" s="1" t="str">
        <f>VLOOKUP(J668,'plano de contas'!$A$1:$B$45,2,FALSE)</f>
        <v>10.Porcarias e Outros</v>
      </c>
      <c r="J668" s="8" t="s">
        <v>771</v>
      </c>
      <c r="K668" s="1" t="s">
        <v>342</v>
      </c>
      <c r="L668" s="1" t="s">
        <v>343</v>
      </c>
      <c r="M668" s="1" t="s">
        <v>344</v>
      </c>
    </row>
    <row r="669" spans="1:14" x14ac:dyDescent="0.25">
      <c r="A669" s="1" t="str">
        <f>IF(OR(MONTH(B669)=10,MONTH(B669)=11,MONTH(B669)=12),YEAR(B669)&amp;"-"&amp;MONTH(B669),YEAR(B669)&amp;"-0"&amp;MONTH(B669))</f>
        <v>2024-04</v>
      </c>
      <c r="B669" s="2">
        <v>45392</v>
      </c>
      <c r="D669" s="1">
        <v>-5.98</v>
      </c>
      <c r="G669" s="1" t="s">
        <v>534</v>
      </c>
      <c r="H669" s="1" t="s">
        <v>596</v>
      </c>
      <c r="I669" s="1" t="str">
        <f>VLOOKUP(J669,'plano de contas'!$A$1:$B$45,2,FALSE)</f>
        <v>10.Porcarias e Outros</v>
      </c>
      <c r="J669" s="8" t="s">
        <v>771</v>
      </c>
      <c r="K669" s="1" t="s">
        <v>342</v>
      </c>
      <c r="L669" s="1" t="s">
        <v>343</v>
      </c>
      <c r="M669" s="1" t="s">
        <v>344</v>
      </c>
    </row>
    <row r="670" spans="1:14" x14ac:dyDescent="0.25">
      <c r="A670" s="1" t="str">
        <f>IF(OR(MONTH(B670)=10,MONTH(B670)=11,MONTH(B670)=12),YEAR(B670)&amp;"-"&amp;MONTH(B670),YEAR(B670)&amp;"-0"&amp;MONTH(B670))</f>
        <v>2024-10</v>
      </c>
      <c r="B670" s="2">
        <v>45581</v>
      </c>
      <c r="D670" s="1">
        <v>-5.98</v>
      </c>
      <c r="G670" s="1" t="s">
        <v>534</v>
      </c>
      <c r="H670" s="1" t="s">
        <v>596</v>
      </c>
      <c r="I670" s="1" t="str">
        <f>VLOOKUP(J670,'plano de contas'!$A$1:$B$45,2,FALSE)</f>
        <v>10.Porcarias e Outros</v>
      </c>
      <c r="J670" s="8" t="s">
        <v>771</v>
      </c>
      <c r="K670" s="1" t="s">
        <v>342</v>
      </c>
      <c r="L670" s="1" t="s">
        <v>343</v>
      </c>
      <c r="M670" s="1" t="s">
        <v>344</v>
      </c>
    </row>
    <row r="671" spans="1:14" x14ac:dyDescent="0.25">
      <c r="A671" s="1" t="str">
        <f>IF(OR(MONTH(B671)=10,MONTH(B671)=11,MONTH(B671)=12),YEAR(B671)&amp;"-"&amp;MONTH(B671),YEAR(B671)&amp;"-0"&amp;MONTH(B671))</f>
        <v>2024-04</v>
      </c>
      <c r="B671" s="2">
        <v>45385</v>
      </c>
      <c r="D671" s="1">
        <v>-3.99</v>
      </c>
      <c r="G671" s="1" t="s">
        <v>534</v>
      </c>
      <c r="H671" s="1" t="s">
        <v>596</v>
      </c>
      <c r="I671" s="1" t="str">
        <f>VLOOKUP(J671,'plano de contas'!$A$1:$B$45,2,FALSE)</f>
        <v>10.Porcarias e Outros</v>
      </c>
      <c r="J671" s="8" t="s">
        <v>771</v>
      </c>
      <c r="K671" s="1" t="s">
        <v>342</v>
      </c>
      <c r="L671" s="1" t="s">
        <v>343</v>
      </c>
      <c r="M671" s="1" t="s">
        <v>344</v>
      </c>
    </row>
    <row r="672" spans="1:14" x14ac:dyDescent="0.25">
      <c r="A672" s="1" t="str">
        <f>IF(OR(MONTH(B672)=10,MONTH(B672)=11,MONTH(B672)=12),YEAR(B672)&amp;"-"&amp;MONTH(B672),YEAR(B672)&amp;"-0"&amp;MONTH(B672))</f>
        <v>2025-02</v>
      </c>
      <c r="B672" s="2">
        <v>45689</v>
      </c>
      <c r="C672" s="2">
        <v>45667</v>
      </c>
      <c r="D672" s="1">
        <v>-71</v>
      </c>
      <c r="E672" s="1" t="s">
        <v>314</v>
      </c>
      <c r="G672" s="1" t="s">
        <v>49</v>
      </c>
      <c r="H672" s="1" t="s">
        <v>49</v>
      </c>
      <c r="I672" s="1" t="str">
        <f>VLOOKUP(J672,'plano de contas'!$A$1:$B$45,2,FALSE)</f>
        <v>07.Lazer</v>
      </c>
      <c r="J672" s="8" t="s">
        <v>751</v>
      </c>
      <c r="K672" s="1" t="s">
        <v>342</v>
      </c>
      <c r="L672" s="1" t="s">
        <v>343</v>
      </c>
      <c r="M672" s="1" t="s">
        <v>344</v>
      </c>
    </row>
    <row r="673" spans="1:14" x14ac:dyDescent="0.25">
      <c r="A673" s="1" t="str">
        <f>IF(OR(MONTH(B673)=10,MONTH(B673)=11,MONTH(B673)=12),YEAR(B673)&amp;"-"&amp;MONTH(B673),YEAR(B673)&amp;"-0"&amp;MONTH(B673))</f>
        <v>2025-03</v>
      </c>
      <c r="B673" s="2">
        <v>45717</v>
      </c>
      <c r="C673" s="2">
        <v>45702</v>
      </c>
      <c r="D673" s="1">
        <v>-7</v>
      </c>
      <c r="E673" s="1" t="s">
        <v>662</v>
      </c>
      <c r="G673" s="1" t="s">
        <v>700</v>
      </c>
      <c r="H673" s="1" t="s">
        <v>702</v>
      </c>
      <c r="I673" s="1" t="str">
        <f>VLOOKUP(J673,'plano de contas'!$A$1:$B$45,2,FALSE)</f>
        <v>10.Porcarias e Outros</v>
      </c>
      <c r="J673" s="8" t="s">
        <v>771</v>
      </c>
      <c r="K673" s="1" t="s">
        <v>342</v>
      </c>
      <c r="L673" s="1" t="s">
        <v>343</v>
      </c>
      <c r="M673" s="1" t="s">
        <v>345</v>
      </c>
    </row>
    <row r="674" spans="1:14" x14ac:dyDescent="0.25">
      <c r="A674" s="1" t="str">
        <f>IF(OR(MONTH(B674)=10,MONTH(B674)=11,MONTH(B674)=12),YEAR(B674)&amp;"-"&amp;MONTH(B674),YEAR(B674)&amp;"-0"&amp;MONTH(B674))</f>
        <v>2024-08</v>
      </c>
      <c r="B674" s="2">
        <v>45517</v>
      </c>
      <c r="D674" s="1">
        <v>-35.200000000000003</v>
      </c>
      <c r="G674" s="1" t="s">
        <v>459</v>
      </c>
      <c r="H674" s="1" t="s">
        <v>458</v>
      </c>
      <c r="I674" s="1" t="str">
        <f>VLOOKUP(J674,'plano de contas'!$A$1:$B$45,2,FALSE)</f>
        <v>10.Porcarias e Outros</v>
      </c>
      <c r="J674" s="8" t="s">
        <v>771</v>
      </c>
      <c r="K674" s="1" t="s">
        <v>342</v>
      </c>
      <c r="L674" s="1" t="s">
        <v>343</v>
      </c>
      <c r="M674" s="1" t="s">
        <v>344</v>
      </c>
    </row>
    <row r="675" spans="1:14" x14ac:dyDescent="0.25">
      <c r="A675" s="1" t="str">
        <f>IF(OR(MONTH(B675)=10,MONTH(B675)=11,MONTH(B675)=12),YEAR(B675)&amp;"-"&amp;MONTH(B675),YEAR(B675)&amp;"-0"&amp;MONTH(B675))</f>
        <v>2024-09</v>
      </c>
      <c r="B675" s="2">
        <v>45563</v>
      </c>
      <c r="D675" s="1">
        <v>-32.9</v>
      </c>
      <c r="G675" s="1" t="s">
        <v>460</v>
      </c>
      <c r="H675" s="1" t="s">
        <v>458</v>
      </c>
      <c r="I675" s="1" t="str">
        <f>VLOOKUP(J675,'plano de contas'!$A$1:$B$45,2,FALSE)</f>
        <v>10.Porcarias e Outros</v>
      </c>
      <c r="J675" s="8" t="s">
        <v>771</v>
      </c>
      <c r="K675" s="1" t="s">
        <v>342</v>
      </c>
      <c r="L675" s="1" t="s">
        <v>343</v>
      </c>
      <c r="M675" s="1" t="s">
        <v>344</v>
      </c>
    </row>
    <row r="676" spans="1:14" x14ac:dyDescent="0.25">
      <c r="A676" s="1" t="str">
        <f>IF(OR(MONTH(B676)=10,MONTH(B676)=11,MONTH(B676)=12),YEAR(B676)&amp;"-"&amp;MONTH(B676),YEAR(B676)&amp;"-0"&amp;MONTH(B676))</f>
        <v>2024-02</v>
      </c>
      <c r="B676" s="2">
        <v>45331</v>
      </c>
      <c r="D676" s="1">
        <v>-31</v>
      </c>
      <c r="G676" s="1" t="s">
        <v>457</v>
      </c>
      <c r="H676" s="1" t="s">
        <v>458</v>
      </c>
      <c r="I676" s="1" t="str">
        <f>VLOOKUP(J676,'plano de contas'!$A$1:$B$45,2,FALSE)</f>
        <v>10.Porcarias e Outros</v>
      </c>
      <c r="J676" s="8" t="s">
        <v>771</v>
      </c>
      <c r="K676" s="1" t="s">
        <v>342</v>
      </c>
      <c r="L676" s="1" t="s">
        <v>343</v>
      </c>
      <c r="M676" s="1" t="s">
        <v>344</v>
      </c>
    </row>
    <row r="677" spans="1:14" x14ac:dyDescent="0.25">
      <c r="A677" s="1" t="str">
        <f>IF(OR(MONTH(B677)=10,MONTH(B677)=11,MONTH(B677)=12),YEAR(B677)&amp;"-"&amp;MONTH(B677),YEAR(B677)&amp;"-0"&amp;MONTH(B677))</f>
        <v>2024-05</v>
      </c>
      <c r="B677" s="2">
        <v>45422</v>
      </c>
      <c r="D677" s="1">
        <v>-12</v>
      </c>
      <c r="G677" s="1" t="s">
        <v>459</v>
      </c>
      <c r="H677" s="1" t="s">
        <v>458</v>
      </c>
      <c r="I677" s="1" t="str">
        <f>VLOOKUP(J677,'plano de contas'!$A$1:$B$45,2,FALSE)</f>
        <v>10.Porcarias e Outros</v>
      </c>
      <c r="J677" s="8" t="s">
        <v>771</v>
      </c>
      <c r="K677" s="1" t="s">
        <v>342</v>
      </c>
      <c r="L677" s="1" t="s">
        <v>343</v>
      </c>
      <c r="M677" s="1" t="s">
        <v>344</v>
      </c>
    </row>
    <row r="678" spans="1:14" x14ac:dyDescent="0.25">
      <c r="A678" s="1" t="str">
        <f>IF(OR(MONTH(B678)=10,MONTH(B678)=11,MONTH(B678)=12),YEAR(B678)&amp;"-"&amp;MONTH(B678),YEAR(B678)&amp;"-0"&amp;MONTH(B678))</f>
        <v>2024-10</v>
      </c>
      <c r="B678" s="2">
        <v>45566</v>
      </c>
      <c r="C678" s="3">
        <v>45559</v>
      </c>
      <c r="D678" s="1">
        <v>-46.32</v>
      </c>
      <c r="E678" s="1" t="s">
        <v>121</v>
      </c>
      <c r="F678" s="1" t="s">
        <v>177</v>
      </c>
      <c r="G678" s="1" t="s">
        <v>139</v>
      </c>
      <c r="H678" s="1" t="s">
        <v>217</v>
      </c>
      <c r="I678" s="1" t="str">
        <f>VLOOKUP(J678,'plano de contas'!$A$1:$B$45,2,FALSE)</f>
        <v>08.Compras</v>
      </c>
      <c r="J678" s="8" t="s">
        <v>757</v>
      </c>
      <c r="K678" s="1" t="s">
        <v>342</v>
      </c>
      <c r="L678" s="1" t="s">
        <v>343</v>
      </c>
      <c r="M678" s="1" t="s">
        <v>344</v>
      </c>
    </row>
    <row r="679" spans="1:14" x14ac:dyDescent="0.25">
      <c r="A679" s="1" t="str">
        <f>IF(OR(MONTH(B679)=10,MONTH(B679)=11,MONTH(B679)=12),YEAR(B679)&amp;"-"&amp;MONTH(B679),YEAR(B679)&amp;"-0"&amp;MONTH(B679))</f>
        <v>2024-11</v>
      </c>
      <c r="B679" s="2">
        <v>45597</v>
      </c>
      <c r="C679" s="3">
        <v>45566</v>
      </c>
      <c r="D679" s="1">
        <v>-46.32</v>
      </c>
      <c r="E679" s="1" t="s">
        <v>131</v>
      </c>
      <c r="F679" s="1" t="s">
        <v>187</v>
      </c>
      <c r="G679" s="1" t="s">
        <v>139</v>
      </c>
      <c r="H679" s="1" t="s">
        <v>217</v>
      </c>
      <c r="I679" s="1" t="str">
        <f>VLOOKUP(J679,'plano de contas'!$A$1:$B$45,2,FALSE)</f>
        <v>08.Compras</v>
      </c>
      <c r="J679" s="8" t="s">
        <v>757</v>
      </c>
      <c r="K679" s="1" t="s">
        <v>342</v>
      </c>
      <c r="L679" s="1" t="s">
        <v>343</v>
      </c>
      <c r="M679" s="1" t="s">
        <v>344</v>
      </c>
    </row>
    <row r="680" spans="1:14" x14ac:dyDescent="0.25">
      <c r="A680" s="1" t="str">
        <f>IF(OR(MONTH(B680)=10,MONTH(B680)=11,MONTH(B680)=12),YEAR(B680)&amp;"-"&amp;MONTH(B680),YEAR(B680)&amp;"-0"&amp;MONTH(B680))</f>
        <v>2024-12</v>
      </c>
      <c r="B680" s="2">
        <v>45627</v>
      </c>
      <c r="C680" s="3">
        <v>45597</v>
      </c>
      <c r="D680" s="1">
        <v>-46.32</v>
      </c>
      <c r="E680" s="1" t="s">
        <v>274</v>
      </c>
      <c r="F680" s="6" t="s">
        <v>275</v>
      </c>
      <c r="G680" s="1" t="s">
        <v>139</v>
      </c>
      <c r="H680" s="1" t="s">
        <v>217</v>
      </c>
      <c r="I680" s="1" t="str">
        <f>VLOOKUP(J680,'plano de contas'!$A$1:$B$45,2,FALSE)</f>
        <v>08.Compras</v>
      </c>
      <c r="J680" s="8" t="s">
        <v>757</v>
      </c>
      <c r="K680" s="1" t="s">
        <v>342</v>
      </c>
      <c r="L680" s="1" t="s">
        <v>343</v>
      </c>
      <c r="M680" s="1" t="s">
        <v>344</v>
      </c>
      <c r="N680" s="6"/>
    </row>
    <row r="681" spans="1:14" x14ac:dyDescent="0.25">
      <c r="A681" s="1" t="str">
        <f>IF(OR(MONTH(B681)=10,MONTH(B681)=11,MONTH(B681)=12),YEAR(B681)&amp;"-"&amp;MONTH(B681),YEAR(B681)&amp;"-0"&amp;MONTH(B681))</f>
        <v>2025-01</v>
      </c>
      <c r="B681" s="2">
        <v>45658</v>
      </c>
      <c r="C681" s="3">
        <v>45627</v>
      </c>
      <c r="D681" s="1">
        <v>-46.32</v>
      </c>
      <c r="E681" s="1" t="s">
        <v>663</v>
      </c>
      <c r="F681" s="5" t="s">
        <v>305</v>
      </c>
      <c r="G681" s="1" t="s">
        <v>139</v>
      </c>
      <c r="H681" s="1" t="s">
        <v>217</v>
      </c>
      <c r="I681" s="1" t="str">
        <f>VLOOKUP(J681,'plano de contas'!$A$1:$B$45,2,FALSE)</f>
        <v>08.Compras</v>
      </c>
      <c r="J681" s="8" t="s">
        <v>757</v>
      </c>
      <c r="K681" s="1" t="s">
        <v>342</v>
      </c>
      <c r="L681" s="1" t="s">
        <v>343</v>
      </c>
      <c r="M681" s="1" t="s">
        <v>344</v>
      </c>
      <c r="N681" s="5"/>
    </row>
    <row r="682" spans="1:14" x14ac:dyDescent="0.25">
      <c r="A682" s="1" t="str">
        <f>IF(OR(MONTH(B682)=10,MONTH(B682)=11,MONTH(B682)=12),YEAR(B682)&amp;"-"&amp;MONTH(B682),YEAR(B682)&amp;"-0"&amp;MONTH(B682))</f>
        <v>2025-02</v>
      </c>
      <c r="B682" s="2">
        <v>45689</v>
      </c>
      <c r="C682" s="2">
        <v>45658</v>
      </c>
      <c r="D682" s="1">
        <v>-46.32</v>
      </c>
      <c r="E682" s="1" t="s">
        <v>314</v>
      </c>
      <c r="F682" s="5" t="s">
        <v>281</v>
      </c>
      <c r="G682" s="1" t="s">
        <v>139</v>
      </c>
      <c r="H682" s="1" t="s">
        <v>217</v>
      </c>
      <c r="I682" s="1" t="str">
        <f>VLOOKUP(J682,'plano de contas'!$A$1:$B$45,2,FALSE)</f>
        <v>08.Compras</v>
      </c>
      <c r="J682" s="8" t="s">
        <v>757</v>
      </c>
      <c r="K682" s="1" t="s">
        <v>342</v>
      </c>
      <c r="L682" s="1" t="s">
        <v>343</v>
      </c>
      <c r="M682" s="1" t="s">
        <v>344</v>
      </c>
    </row>
    <row r="683" spans="1:14" x14ac:dyDescent="0.25">
      <c r="A683" s="1" t="str">
        <f>IF(OR(MONTH(B683)=10,MONTH(B683)=11,MONTH(B683)=12),YEAR(B683)&amp;"-"&amp;MONTH(B683),YEAR(B683)&amp;"-0"&amp;MONTH(B683))</f>
        <v>2025-03</v>
      </c>
      <c r="B683" s="2">
        <v>45717</v>
      </c>
      <c r="C683" s="2">
        <v>45689</v>
      </c>
      <c r="D683" s="1">
        <v>-46.32</v>
      </c>
      <c r="E683" s="1" t="s">
        <v>662</v>
      </c>
      <c r="F683" s="5" t="s">
        <v>286</v>
      </c>
      <c r="G683" s="1" t="s">
        <v>139</v>
      </c>
      <c r="H683" s="1" t="s">
        <v>217</v>
      </c>
      <c r="I683" s="1" t="str">
        <f>VLOOKUP(J683,'plano de contas'!$A$1:$B$45,2,FALSE)</f>
        <v>08.Compras</v>
      </c>
      <c r="J683" s="8" t="s">
        <v>757</v>
      </c>
      <c r="K683" s="1" t="s">
        <v>342</v>
      </c>
      <c r="L683" s="1" t="s">
        <v>343</v>
      </c>
      <c r="M683" s="1" t="s">
        <v>344</v>
      </c>
    </row>
    <row r="684" spans="1:14" x14ac:dyDescent="0.25">
      <c r="A684" s="1" t="str">
        <f>IF(OR(MONTH(B684)=10,MONTH(B684)=11,MONTH(B684)=12),YEAR(B684)&amp;"-"&amp;MONTH(B684),YEAR(B684)&amp;"-0"&amp;MONTH(B684))</f>
        <v>2025-04</v>
      </c>
      <c r="B684" s="2">
        <v>45748</v>
      </c>
      <c r="C684" s="2">
        <v>45739</v>
      </c>
      <c r="D684" s="1">
        <v>-46.32</v>
      </c>
      <c r="E684" s="1" t="s">
        <v>664</v>
      </c>
      <c r="F684" s="5" t="s">
        <v>328</v>
      </c>
      <c r="G684" s="1" t="s">
        <v>139</v>
      </c>
      <c r="H684" s="1" t="s">
        <v>217</v>
      </c>
      <c r="I684" s="1" t="str">
        <f>VLOOKUP(J684,'plano de contas'!$A$1:$B$45,2,FALSE)</f>
        <v>08.Compras</v>
      </c>
      <c r="J684" s="8" t="s">
        <v>757</v>
      </c>
      <c r="K684" s="1" t="s">
        <v>343</v>
      </c>
      <c r="L684" s="1" t="s">
        <v>343</v>
      </c>
      <c r="M684" s="1" t="s">
        <v>344</v>
      </c>
    </row>
    <row r="685" spans="1:14" x14ac:dyDescent="0.25">
      <c r="A685" s="1" t="str">
        <f>IF(OR(MONTH(B685)=10,MONTH(B685)=11,MONTH(B685)=12),YEAR(B685)&amp;"-"&amp;MONTH(B685),YEAR(B685)&amp;"-0"&amp;MONTH(B685))</f>
        <v>2025-05</v>
      </c>
      <c r="B685" s="2">
        <v>45778</v>
      </c>
      <c r="C685" s="2">
        <v>45770</v>
      </c>
      <c r="D685" s="1">
        <v>-46.32</v>
      </c>
      <c r="E685" s="1" t="s">
        <v>665</v>
      </c>
      <c r="F685" s="5" t="s">
        <v>335</v>
      </c>
      <c r="G685" s="1" t="s">
        <v>139</v>
      </c>
      <c r="H685" s="1" t="s">
        <v>217</v>
      </c>
      <c r="I685" s="1" t="str">
        <f>VLOOKUP(J685,'plano de contas'!$A$1:$B$45,2,FALSE)</f>
        <v>08.Compras</v>
      </c>
      <c r="J685" s="8" t="s">
        <v>757</v>
      </c>
      <c r="K685" s="1" t="s">
        <v>343</v>
      </c>
      <c r="L685" s="1" t="s">
        <v>343</v>
      </c>
      <c r="M685" s="1" t="s">
        <v>344</v>
      </c>
    </row>
    <row r="686" spans="1:14" x14ac:dyDescent="0.25">
      <c r="A686" s="1" t="str">
        <f>IF(OR(MONTH(B686)=10,MONTH(B686)=11,MONTH(B686)=12),YEAR(B686)&amp;"-"&amp;MONTH(B686),YEAR(B686)&amp;"-0"&amp;MONTH(B686))</f>
        <v>2025-06</v>
      </c>
      <c r="B686" s="2">
        <v>45809</v>
      </c>
      <c r="C686" s="2">
        <v>45800</v>
      </c>
      <c r="D686" s="1">
        <v>-46.32</v>
      </c>
      <c r="E686" s="1" t="s">
        <v>666</v>
      </c>
      <c r="F686" s="5" t="s">
        <v>332</v>
      </c>
      <c r="G686" s="1" t="s">
        <v>139</v>
      </c>
      <c r="H686" s="1" t="s">
        <v>217</v>
      </c>
      <c r="I686" s="1" t="str">
        <f>VLOOKUP(J686,'plano de contas'!$A$1:$B$45,2,FALSE)</f>
        <v>08.Compras</v>
      </c>
      <c r="J686" s="8" t="s">
        <v>757</v>
      </c>
      <c r="K686" s="1" t="s">
        <v>343</v>
      </c>
      <c r="L686" s="1" t="s">
        <v>343</v>
      </c>
      <c r="M686" s="1" t="s">
        <v>344</v>
      </c>
    </row>
    <row r="687" spans="1:14" x14ac:dyDescent="0.25">
      <c r="A687" s="1" t="str">
        <f>IF(OR(MONTH(B687)=10,MONTH(B687)=11,MONTH(B687)=12),YEAR(B687)&amp;"-"&amp;MONTH(B687),YEAR(B687)&amp;"-0"&amp;MONTH(B687))</f>
        <v>2025-07</v>
      </c>
      <c r="B687" s="2">
        <v>45839</v>
      </c>
      <c r="C687" s="2">
        <v>45831</v>
      </c>
      <c r="D687" s="1">
        <v>-46.32</v>
      </c>
      <c r="E687" s="1" t="s">
        <v>667</v>
      </c>
      <c r="F687" s="5" t="s">
        <v>333</v>
      </c>
      <c r="G687" s="1" t="s">
        <v>139</v>
      </c>
      <c r="H687" s="1" t="s">
        <v>217</v>
      </c>
      <c r="I687" s="1" t="str">
        <f>VLOOKUP(J687,'plano de contas'!$A$1:$B$45,2,FALSE)</f>
        <v>08.Compras</v>
      </c>
      <c r="J687" s="8" t="s">
        <v>757</v>
      </c>
      <c r="K687" s="1" t="s">
        <v>343</v>
      </c>
      <c r="L687" s="1" t="s">
        <v>343</v>
      </c>
      <c r="M687" s="1" t="s">
        <v>344</v>
      </c>
    </row>
    <row r="688" spans="1:14" x14ac:dyDescent="0.25">
      <c r="A688" s="1" t="str">
        <f>IF(OR(MONTH(B688)=10,MONTH(B688)=11,MONTH(B688)=12),YEAR(B688)&amp;"-"&amp;MONTH(B688),YEAR(B688)&amp;"-0"&amp;MONTH(B688))</f>
        <v>2025-08</v>
      </c>
      <c r="B688" s="2">
        <v>45870</v>
      </c>
      <c r="C688" s="2">
        <v>45861</v>
      </c>
      <c r="D688" s="1">
        <v>-46.32</v>
      </c>
      <c r="E688" s="1" t="s">
        <v>668</v>
      </c>
      <c r="F688" s="5" t="s">
        <v>336</v>
      </c>
      <c r="G688" s="1" t="s">
        <v>139</v>
      </c>
      <c r="H688" s="1" t="s">
        <v>217</v>
      </c>
      <c r="I688" s="1" t="str">
        <f>VLOOKUP(J688,'plano de contas'!$A$1:$B$45,2,FALSE)</f>
        <v>08.Compras</v>
      </c>
      <c r="J688" s="8" t="s">
        <v>757</v>
      </c>
      <c r="K688" s="1" t="s">
        <v>343</v>
      </c>
      <c r="L688" s="1" t="s">
        <v>343</v>
      </c>
      <c r="M688" s="1" t="s">
        <v>344</v>
      </c>
    </row>
    <row r="689" spans="1:14" x14ac:dyDescent="0.25">
      <c r="A689" s="1" t="str">
        <f>IF(OR(MONTH(B689)=10,MONTH(B689)=11,MONTH(B689)=12),YEAR(B689)&amp;"-"&amp;MONTH(B689),YEAR(B689)&amp;"-0"&amp;MONTH(B689))</f>
        <v>2025-09</v>
      </c>
      <c r="B689" s="2">
        <v>45901</v>
      </c>
      <c r="C689" s="2">
        <v>45892</v>
      </c>
      <c r="D689" s="1">
        <v>-46.32</v>
      </c>
      <c r="E689" s="1" t="s">
        <v>669</v>
      </c>
      <c r="F689" s="5" t="s">
        <v>337</v>
      </c>
      <c r="G689" s="1" t="s">
        <v>139</v>
      </c>
      <c r="H689" s="1" t="s">
        <v>217</v>
      </c>
      <c r="I689" s="1" t="str">
        <f>VLOOKUP(J689,'plano de contas'!$A$1:$B$45,2,FALSE)</f>
        <v>08.Compras</v>
      </c>
      <c r="J689" s="8" t="s">
        <v>757</v>
      </c>
      <c r="K689" s="1" t="s">
        <v>343</v>
      </c>
      <c r="L689" s="1" t="s">
        <v>343</v>
      </c>
      <c r="M689" s="1" t="s">
        <v>344</v>
      </c>
    </row>
    <row r="690" spans="1:14" x14ac:dyDescent="0.25">
      <c r="A690" s="1" t="str">
        <f>IF(OR(MONTH(B690)=10,MONTH(B690)=11,MONTH(B690)=12),YEAR(B690)&amp;"-"&amp;MONTH(B690),YEAR(B690)&amp;"-0"&amp;MONTH(B690))</f>
        <v>2025-03</v>
      </c>
      <c r="B690" s="2">
        <v>45717</v>
      </c>
      <c r="C690" s="2">
        <v>45696</v>
      </c>
      <c r="D690" s="1">
        <v>-20</v>
      </c>
      <c r="E690" s="1" t="s">
        <v>662</v>
      </c>
      <c r="G690" s="1" t="s">
        <v>657</v>
      </c>
      <c r="H690" s="1" t="s">
        <v>658</v>
      </c>
      <c r="I690" s="1" t="str">
        <f>VLOOKUP(J690,'plano de contas'!$A$1:$B$45,2,FALSE)</f>
        <v>10.Porcarias e Outros</v>
      </c>
      <c r="J690" s="8" t="s">
        <v>771</v>
      </c>
      <c r="K690" s="1" t="s">
        <v>342</v>
      </c>
      <c r="L690" s="1" t="s">
        <v>343</v>
      </c>
      <c r="M690" s="1" t="s">
        <v>344</v>
      </c>
    </row>
    <row r="691" spans="1:14" x14ac:dyDescent="0.25">
      <c r="A691" s="1" t="str">
        <f>IF(OR(MONTH(B691)=10,MONTH(B691)=11,MONTH(B691)=12),YEAR(B691)&amp;"-"&amp;MONTH(B691),YEAR(B691)&amp;"-0"&amp;MONTH(B691))</f>
        <v>2024-09</v>
      </c>
      <c r="B691" s="2">
        <v>45563</v>
      </c>
      <c r="D691" s="1">
        <v>-76.17</v>
      </c>
      <c r="G691" s="1" t="s">
        <v>497</v>
      </c>
      <c r="H691" s="1" t="s">
        <v>498</v>
      </c>
      <c r="I691" s="1" t="str">
        <f>VLOOKUP(J691,'plano de contas'!$A$1:$B$45,2,FALSE)</f>
        <v>07.Lazer</v>
      </c>
      <c r="J691" s="8" t="s">
        <v>749</v>
      </c>
      <c r="K691" s="1" t="s">
        <v>342</v>
      </c>
      <c r="L691" s="1" t="s">
        <v>343</v>
      </c>
      <c r="M691" s="1" t="s">
        <v>344</v>
      </c>
    </row>
    <row r="692" spans="1:14" x14ac:dyDescent="0.25">
      <c r="A692" s="1" t="str">
        <f>IF(OR(MONTH(B692)=10,MONTH(B692)=11,MONTH(B692)=12),YEAR(B692)&amp;"-"&amp;MONTH(B692),YEAR(B692)&amp;"-0"&amp;MONTH(B692))</f>
        <v>2024-05</v>
      </c>
      <c r="B692" s="2">
        <v>45413</v>
      </c>
      <c r="C692" s="3">
        <v>45405</v>
      </c>
      <c r="D692" s="1">
        <v>-36</v>
      </c>
      <c r="E692" s="1" t="s">
        <v>674</v>
      </c>
      <c r="F692" s="5"/>
      <c r="G692" s="1" t="s">
        <v>60</v>
      </c>
      <c r="H692" s="1" t="s">
        <v>9</v>
      </c>
      <c r="I692" s="1" t="str">
        <f>VLOOKUP(J692,'plano de contas'!$A$1:$B$45,2,FALSE)</f>
        <v>06.Serviços</v>
      </c>
      <c r="J692" s="8" t="s">
        <v>747</v>
      </c>
      <c r="K692" s="1" t="s">
        <v>342</v>
      </c>
      <c r="L692" s="1" t="s">
        <v>343</v>
      </c>
      <c r="M692" s="1" t="s">
        <v>344</v>
      </c>
      <c r="N692" s="5"/>
    </row>
    <row r="693" spans="1:14" x14ac:dyDescent="0.25">
      <c r="A693" s="1" t="str">
        <f>IF(OR(MONTH(B693)=10,MONTH(B693)=11,MONTH(B693)=12),YEAR(B693)&amp;"-"&amp;MONTH(B693),YEAR(B693)&amp;"-0"&amp;MONTH(B693))</f>
        <v>2024-08</v>
      </c>
      <c r="B693" s="2">
        <v>45505</v>
      </c>
      <c r="C693" s="3">
        <v>45497</v>
      </c>
      <c r="D693" s="1">
        <v>-36</v>
      </c>
      <c r="E693" s="1" t="s">
        <v>677</v>
      </c>
      <c r="F693" s="5"/>
      <c r="G693" s="1" t="s">
        <v>60</v>
      </c>
      <c r="H693" s="1" t="s">
        <v>9</v>
      </c>
      <c r="I693" s="1" t="str">
        <f>VLOOKUP(J693,'plano de contas'!$A$1:$B$45,2,FALSE)</f>
        <v>06.Serviços</v>
      </c>
      <c r="J693" s="8" t="s">
        <v>747</v>
      </c>
      <c r="K693" s="1" t="s">
        <v>342</v>
      </c>
      <c r="L693" s="1" t="s">
        <v>343</v>
      </c>
      <c r="M693" s="1" t="s">
        <v>344</v>
      </c>
      <c r="N693" s="5"/>
    </row>
    <row r="694" spans="1:14" x14ac:dyDescent="0.25">
      <c r="A694" s="1" t="str">
        <f>IF(OR(MONTH(B694)=10,MONTH(B694)=11,MONTH(B694)=12),YEAR(B694)&amp;"-"&amp;MONTH(B694),YEAR(B694)&amp;"-0"&amp;MONTH(B694))</f>
        <v>2024-09</v>
      </c>
      <c r="B694" s="2">
        <v>45536</v>
      </c>
      <c r="C694" s="3">
        <v>45528</v>
      </c>
      <c r="D694" s="1">
        <v>-36</v>
      </c>
      <c r="E694" s="1" t="s">
        <v>678</v>
      </c>
      <c r="F694" s="5"/>
      <c r="G694" s="1" t="s">
        <v>60</v>
      </c>
      <c r="H694" s="1" t="s">
        <v>9</v>
      </c>
      <c r="I694" s="1" t="str">
        <f>VLOOKUP(J694,'plano de contas'!$A$1:$B$45,2,FALSE)</f>
        <v>06.Serviços</v>
      </c>
      <c r="J694" s="8" t="s">
        <v>747</v>
      </c>
      <c r="K694" s="1" t="s">
        <v>342</v>
      </c>
      <c r="L694" s="1" t="s">
        <v>343</v>
      </c>
      <c r="M694" s="1" t="s">
        <v>344</v>
      </c>
      <c r="N694" s="5"/>
    </row>
    <row r="695" spans="1:14" x14ac:dyDescent="0.25">
      <c r="A695" s="1" t="str">
        <f>IF(OR(MONTH(B695)=10,MONTH(B695)=11,MONTH(B695)=12),YEAR(B695)&amp;"-"&amp;MONTH(B695),YEAR(B695)&amp;"-0"&amp;MONTH(B695))</f>
        <v>2024-11</v>
      </c>
      <c r="B695" s="2">
        <v>45597</v>
      </c>
      <c r="C695" s="3">
        <v>45589</v>
      </c>
      <c r="D695" s="1">
        <v>-36</v>
      </c>
      <c r="E695" s="1" t="s">
        <v>131</v>
      </c>
      <c r="F695" s="5"/>
      <c r="G695" s="1" t="s">
        <v>60</v>
      </c>
      <c r="H695" s="1" t="s">
        <v>9</v>
      </c>
      <c r="I695" s="1" t="str">
        <f>VLOOKUP(J695,'plano de contas'!$A$1:$B$45,2,FALSE)</f>
        <v>06.Serviços</v>
      </c>
      <c r="J695" s="8" t="s">
        <v>747</v>
      </c>
      <c r="K695" s="1" t="s">
        <v>342</v>
      </c>
      <c r="L695" s="1" t="s">
        <v>343</v>
      </c>
      <c r="M695" s="1" t="s">
        <v>344</v>
      </c>
      <c r="N695" s="5"/>
    </row>
    <row r="696" spans="1:14" x14ac:dyDescent="0.25">
      <c r="A696" s="1" t="str">
        <f>IF(OR(MONTH(B696)=10,MONTH(B696)=11,MONTH(B696)=12),YEAR(B696)&amp;"-"&amp;MONTH(B696),YEAR(B696)&amp;"-0"&amp;MONTH(B696))</f>
        <v>2024-12</v>
      </c>
      <c r="B696" s="2">
        <v>45627</v>
      </c>
      <c r="C696" s="3">
        <v>45620</v>
      </c>
      <c r="D696" s="1">
        <v>-36</v>
      </c>
      <c r="E696" s="1" t="s">
        <v>274</v>
      </c>
      <c r="F696" s="5"/>
      <c r="G696" s="1" t="s">
        <v>60</v>
      </c>
      <c r="H696" s="1" t="s">
        <v>9</v>
      </c>
      <c r="I696" s="1" t="str">
        <f>VLOOKUP(J696,'plano de contas'!$A$1:$B$45,2,FALSE)</f>
        <v>06.Serviços</v>
      </c>
      <c r="J696" s="8" t="s">
        <v>747</v>
      </c>
      <c r="K696" s="1" t="s">
        <v>342</v>
      </c>
      <c r="L696" s="1" t="s">
        <v>343</v>
      </c>
      <c r="M696" s="1" t="s">
        <v>344</v>
      </c>
      <c r="N696" s="5"/>
    </row>
    <row r="697" spans="1:14" x14ac:dyDescent="0.25">
      <c r="A697" s="1" t="str">
        <f>IF(OR(MONTH(B697)=10,MONTH(B697)=11,MONTH(B697)=12),YEAR(B697)&amp;"-"&amp;MONTH(B697),YEAR(B697)&amp;"-0"&amp;MONTH(B697))</f>
        <v>2024-06</v>
      </c>
      <c r="B697" s="2">
        <v>45455</v>
      </c>
      <c r="D697" s="1">
        <v>-16.399999999999999</v>
      </c>
      <c r="G697" s="1" t="s">
        <v>466</v>
      </c>
      <c r="H697" s="1" t="s">
        <v>467</v>
      </c>
      <c r="I697" s="1" t="str">
        <f>VLOOKUP(J697,'plano de contas'!$A$1:$B$45,2,FALSE)</f>
        <v xml:space="preserve">02.Alimentação </v>
      </c>
      <c r="J697" s="8" t="s">
        <v>732</v>
      </c>
      <c r="K697" s="1" t="s">
        <v>342</v>
      </c>
      <c r="L697" s="1" t="s">
        <v>343</v>
      </c>
      <c r="M697" s="1" t="s">
        <v>344</v>
      </c>
    </row>
    <row r="698" spans="1:14" x14ac:dyDescent="0.25">
      <c r="A698" s="1" t="str">
        <f>IF(OR(MONTH(B698)=10,MONTH(B698)=11,MONTH(B698)=12),YEAR(B698)&amp;"-"&amp;MONTH(B698),YEAR(B698)&amp;"-0"&amp;MONTH(B698))</f>
        <v>2024-06</v>
      </c>
      <c r="B698" s="2">
        <v>45455</v>
      </c>
      <c r="D698" s="1">
        <v>-9.9</v>
      </c>
      <c r="G698" s="1" t="s">
        <v>466</v>
      </c>
      <c r="H698" s="1" t="s">
        <v>467</v>
      </c>
      <c r="I698" s="1" t="str">
        <f>VLOOKUP(J698,'plano de contas'!$A$1:$B$45,2,FALSE)</f>
        <v xml:space="preserve">02.Alimentação </v>
      </c>
      <c r="J698" s="8" t="s">
        <v>732</v>
      </c>
      <c r="K698" s="1" t="s">
        <v>342</v>
      </c>
      <c r="L698" s="1" t="s">
        <v>343</v>
      </c>
      <c r="M698" s="1" t="s">
        <v>344</v>
      </c>
    </row>
    <row r="699" spans="1:14" x14ac:dyDescent="0.25">
      <c r="A699" s="1" t="str">
        <f>IF(OR(MONTH(B699)=10,MONTH(B699)=11,MONTH(B699)=12),YEAR(B699)&amp;"-"&amp;MONTH(B699),YEAR(B699)&amp;"-0"&amp;MONTH(B699))</f>
        <v>2024-03</v>
      </c>
      <c r="B699" s="2">
        <v>45352</v>
      </c>
      <c r="C699" s="3">
        <v>45340</v>
      </c>
      <c r="D699" s="1">
        <v>-79.900000000000006</v>
      </c>
      <c r="E699" s="1" t="s">
        <v>672</v>
      </c>
      <c r="G699" s="1" t="s">
        <v>21</v>
      </c>
      <c r="H699" s="1" t="s">
        <v>230</v>
      </c>
      <c r="I699" s="1" t="str">
        <f>VLOOKUP(J699,'plano de contas'!$A$1:$B$45,2,FALSE)</f>
        <v>06.Serviços</v>
      </c>
      <c r="J699" s="8" t="s">
        <v>747</v>
      </c>
      <c r="K699" s="1" t="s">
        <v>342</v>
      </c>
      <c r="L699" s="1" t="s">
        <v>343</v>
      </c>
      <c r="M699" s="1" t="s">
        <v>344</v>
      </c>
    </row>
    <row r="700" spans="1:14" x14ac:dyDescent="0.25">
      <c r="A700" s="1" t="str">
        <f>IF(OR(MONTH(B700)=10,MONTH(B700)=11,MONTH(B700)=12),YEAR(B700)&amp;"-"&amp;MONTH(B700),YEAR(B700)&amp;"-0"&amp;MONTH(B700))</f>
        <v>2024-09</v>
      </c>
      <c r="B700" s="2">
        <v>45555</v>
      </c>
      <c r="D700" s="1">
        <v>-22.9</v>
      </c>
      <c r="G700" s="1" t="s">
        <v>416</v>
      </c>
      <c r="H700" s="1" t="s">
        <v>589</v>
      </c>
      <c r="I700" s="1" t="str">
        <f>VLOOKUP(J700,'plano de contas'!$A$1:$B$45,2,FALSE)</f>
        <v>07.Lazer</v>
      </c>
      <c r="J700" s="8" t="s">
        <v>751</v>
      </c>
      <c r="K700" s="1" t="s">
        <v>342</v>
      </c>
      <c r="L700" s="1" t="s">
        <v>343</v>
      </c>
      <c r="M700" s="1" t="s">
        <v>344</v>
      </c>
    </row>
    <row r="701" spans="1:14" x14ac:dyDescent="0.25">
      <c r="A701" s="1" t="str">
        <f>IF(OR(MONTH(B701)=10,MONTH(B701)=11,MONTH(B701)=12),YEAR(B701)&amp;"-"&amp;MONTH(B701),YEAR(B701)&amp;"-0"&amp;MONTH(B701))</f>
        <v>2024-07</v>
      </c>
      <c r="B701" s="2">
        <v>45474</v>
      </c>
      <c r="C701" s="3">
        <v>45464</v>
      </c>
      <c r="D701" s="1">
        <v>-176</v>
      </c>
      <c r="E701" s="1" t="s">
        <v>676</v>
      </c>
      <c r="F701" s="5"/>
      <c r="G701" s="1" t="s">
        <v>93</v>
      </c>
      <c r="H701" s="1" t="s">
        <v>93</v>
      </c>
      <c r="I701" s="1" t="str">
        <f>VLOOKUP(J701,'plano de contas'!$A$1:$B$45,2,FALSE)</f>
        <v>08.Compras</v>
      </c>
      <c r="J701" s="8" t="s">
        <v>760</v>
      </c>
      <c r="K701" s="1" t="s">
        <v>342</v>
      </c>
      <c r="L701" s="1" t="s">
        <v>343</v>
      </c>
      <c r="M701" s="1" t="s">
        <v>344</v>
      </c>
      <c r="N701" s="5"/>
    </row>
    <row r="702" spans="1:14" x14ac:dyDescent="0.25">
      <c r="A702" s="1" t="str">
        <f>IF(OR(MONTH(B702)=10,MONTH(B702)=11,MONTH(B702)=12),YEAR(B702)&amp;"-"&amp;MONTH(B702),YEAR(B702)&amp;"-0"&amp;MONTH(B702))</f>
        <v>2024-06</v>
      </c>
      <c r="B702" s="2">
        <v>45444</v>
      </c>
      <c r="C702" s="3">
        <v>45420</v>
      </c>
      <c r="D702" s="1">
        <v>-99.34</v>
      </c>
      <c r="E702" s="1" t="s">
        <v>675</v>
      </c>
      <c r="F702" s="1" t="s">
        <v>179</v>
      </c>
      <c r="G702" s="1" t="s">
        <v>153</v>
      </c>
      <c r="H702" s="1" t="s">
        <v>93</v>
      </c>
      <c r="I702" s="1" t="str">
        <f>VLOOKUP(J702,'plano de contas'!$A$1:$B$45,2,FALSE)</f>
        <v>08.Compras</v>
      </c>
      <c r="J702" s="8" t="s">
        <v>760</v>
      </c>
      <c r="K702" s="1" t="s">
        <v>342</v>
      </c>
      <c r="L702" s="1" t="s">
        <v>343</v>
      </c>
      <c r="M702" s="1" t="s">
        <v>344</v>
      </c>
    </row>
    <row r="703" spans="1:14" x14ac:dyDescent="0.25">
      <c r="A703" s="1" t="str">
        <f>IF(OR(MONTH(B703)=10,MONTH(B703)=11,MONTH(B703)=12),YEAR(B703)&amp;"-"&amp;MONTH(B703),YEAR(B703)&amp;"-0"&amp;MONTH(B703))</f>
        <v>2024-07</v>
      </c>
      <c r="B703" s="2">
        <v>45474</v>
      </c>
      <c r="C703" s="3">
        <v>45444</v>
      </c>
      <c r="D703" s="1">
        <v>-99.33</v>
      </c>
      <c r="E703" s="1" t="s">
        <v>676</v>
      </c>
      <c r="F703" s="1" t="s">
        <v>189</v>
      </c>
      <c r="G703" s="1" t="s">
        <v>153</v>
      </c>
      <c r="H703" s="1" t="s">
        <v>93</v>
      </c>
      <c r="I703" s="1" t="str">
        <f>VLOOKUP(J703,'plano de contas'!$A$1:$B$45,2,FALSE)</f>
        <v>08.Compras</v>
      </c>
      <c r="J703" s="8" t="s">
        <v>760</v>
      </c>
      <c r="K703" s="1" t="s">
        <v>342</v>
      </c>
      <c r="L703" s="1" t="s">
        <v>343</v>
      </c>
      <c r="M703" s="1" t="s">
        <v>344</v>
      </c>
    </row>
    <row r="704" spans="1:14" x14ac:dyDescent="0.25">
      <c r="A704" s="1" t="str">
        <f>IF(OR(MONTH(B704)=10,MONTH(B704)=11,MONTH(B704)=12),YEAR(B704)&amp;"-"&amp;MONTH(B704),YEAR(B704)&amp;"-0"&amp;MONTH(B704))</f>
        <v>2024-08</v>
      </c>
      <c r="B704" s="2">
        <v>45505</v>
      </c>
      <c r="C704" s="3">
        <v>45474</v>
      </c>
      <c r="D704" s="1">
        <v>-99.33</v>
      </c>
      <c r="E704" s="1" t="s">
        <v>677</v>
      </c>
      <c r="F704" s="1" t="s">
        <v>194</v>
      </c>
      <c r="G704" s="1" t="s">
        <v>153</v>
      </c>
      <c r="H704" s="1" t="s">
        <v>93</v>
      </c>
      <c r="I704" s="1" t="str">
        <f>VLOOKUP(J704,'plano de contas'!$A$1:$B$45,2,FALSE)</f>
        <v>08.Compras</v>
      </c>
      <c r="J704" s="8" t="s">
        <v>760</v>
      </c>
      <c r="K704" s="1" t="s">
        <v>342</v>
      </c>
      <c r="L704" s="1" t="s">
        <v>343</v>
      </c>
      <c r="M704" s="1" t="s">
        <v>344</v>
      </c>
    </row>
    <row r="705" spans="1:14" x14ac:dyDescent="0.25">
      <c r="A705" s="1" t="str">
        <f>IF(OR(MONTH(B705)=10,MONTH(B705)=11,MONTH(B705)=12),YEAR(B705)&amp;"-"&amp;MONTH(B705),YEAR(B705)&amp;"-0"&amp;MONTH(B705))</f>
        <v>2024-04</v>
      </c>
      <c r="B705" s="2">
        <v>45383</v>
      </c>
      <c r="C705" s="3">
        <v>45356</v>
      </c>
      <c r="D705" s="1">
        <v>-52</v>
      </c>
      <c r="E705" s="1" t="s">
        <v>673</v>
      </c>
      <c r="F705" s="5" t="s">
        <v>287</v>
      </c>
      <c r="G705" s="1" t="s">
        <v>42</v>
      </c>
      <c r="H705" s="1" t="s">
        <v>93</v>
      </c>
      <c r="I705" s="1" t="str">
        <f>VLOOKUP(J705,'plano de contas'!$A$1:$B$45,2,FALSE)</f>
        <v>08.Compras</v>
      </c>
      <c r="J705" s="8" t="s">
        <v>760</v>
      </c>
      <c r="K705" s="1" t="s">
        <v>342</v>
      </c>
      <c r="L705" s="1" t="s">
        <v>343</v>
      </c>
      <c r="M705" s="1" t="s">
        <v>344</v>
      </c>
      <c r="N705" s="5"/>
    </row>
    <row r="706" spans="1:14" x14ac:dyDescent="0.25">
      <c r="A706" s="1" t="str">
        <f>IF(OR(MONTH(B706)=10,MONTH(B706)=11,MONTH(B706)=12),YEAR(B706)&amp;"-"&amp;MONTH(B706),YEAR(B706)&amp;"-0"&amp;MONTH(B706))</f>
        <v>2024-05</v>
      </c>
      <c r="B706" s="2">
        <v>45413</v>
      </c>
      <c r="C706" s="3">
        <v>45383</v>
      </c>
      <c r="D706" s="1">
        <v>-52</v>
      </c>
      <c r="E706" s="1" t="s">
        <v>674</v>
      </c>
      <c r="F706" s="5" t="s">
        <v>279</v>
      </c>
      <c r="G706" s="1" t="s">
        <v>66</v>
      </c>
      <c r="H706" s="1" t="s">
        <v>93</v>
      </c>
      <c r="I706" s="1" t="str">
        <f>VLOOKUP(J706,'plano de contas'!$A$1:$B$45,2,FALSE)</f>
        <v>08.Compras</v>
      </c>
      <c r="J706" s="8" t="s">
        <v>760</v>
      </c>
      <c r="K706" s="1" t="s">
        <v>342</v>
      </c>
      <c r="L706" s="1" t="s">
        <v>343</v>
      </c>
      <c r="M706" s="1" t="s">
        <v>344</v>
      </c>
      <c r="N706" s="5"/>
    </row>
    <row r="707" spans="1:14" x14ac:dyDescent="0.25">
      <c r="A707" s="1" t="str">
        <f>IF(OR(MONTH(B707)=10,MONTH(B707)=11,MONTH(B707)=12),YEAR(B707)&amp;"-"&amp;MONTH(B707),YEAR(B707)&amp;"-0"&amp;MONTH(B707))</f>
        <v>2024-04</v>
      </c>
      <c r="B707" s="2">
        <v>45406</v>
      </c>
      <c r="D707" s="1">
        <v>-97</v>
      </c>
      <c r="G707" s="1" t="s">
        <v>477</v>
      </c>
      <c r="H707" s="1" t="s">
        <v>240</v>
      </c>
      <c r="I707" s="1" t="str">
        <f>VLOOKUP(J707,'plano de contas'!$A$1:$B$45,2,FALSE)</f>
        <v xml:space="preserve">04.Educação </v>
      </c>
      <c r="J707" s="8" t="s">
        <v>739</v>
      </c>
      <c r="K707" s="1" t="s">
        <v>342</v>
      </c>
      <c r="L707" s="1" t="s">
        <v>343</v>
      </c>
      <c r="M707" s="1" t="s">
        <v>344</v>
      </c>
    </row>
    <row r="708" spans="1:14" x14ac:dyDescent="0.25">
      <c r="A708" s="1" t="str">
        <f>IF(OR(MONTH(B708)=10,MONTH(B708)=11,MONTH(B708)=12),YEAR(B708)&amp;"-"&amp;MONTH(B708),YEAR(B708)&amp;"-0"&amp;MONTH(B708))</f>
        <v>2024-04</v>
      </c>
      <c r="B708" s="2">
        <v>45406</v>
      </c>
      <c r="D708" s="1">
        <v>-47</v>
      </c>
      <c r="G708" s="1" t="s">
        <v>477</v>
      </c>
      <c r="H708" s="1" t="s">
        <v>240</v>
      </c>
      <c r="I708" s="1" t="str">
        <f>VLOOKUP(J708,'plano de contas'!$A$1:$B$45,2,FALSE)</f>
        <v xml:space="preserve">04.Educação </v>
      </c>
      <c r="J708" s="8" t="s">
        <v>739</v>
      </c>
      <c r="K708" s="1" t="s">
        <v>342</v>
      </c>
      <c r="L708" s="1" t="s">
        <v>343</v>
      </c>
      <c r="M708" s="1" t="s">
        <v>344</v>
      </c>
    </row>
    <row r="709" spans="1:14" x14ac:dyDescent="0.25">
      <c r="A709" s="1" t="str">
        <f>IF(OR(MONTH(B709)=10,MONTH(B709)=11,MONTH(B709)=12),YEAR(B709)&amp;"-"&amp;MONTH(B709),YEAR(B709)&amp;"-0"&amp;MONTH(B709))</f>
        <v>2024-03</v>
      </c>
      <c r="B709" s="2">
        <v>45352</v>
      </c>
      <c r="C709" s="3">
        <v>45346</v>
      </c>
      <c r="D709" s="1">
        <v>-20</v>
      </c>
      <c r="E709" s="1" t="s">
        <v>672</v>
      </c>
      <c r="F709" s="5"/>
      <c r="G709" s="1" t="s">
        <v>29</v>
      </c>
      <c r="H709" s="1" t="s">
        <v>240</v>
      </c>
      <c r="I709" s="1" t="str">
        <f>VLOOKUP(J709,'plano de contas'!$A$1:$B$45,2,FALSE)</f>
        <v xml:space="preserve">04.Educação </v>
      </c>
      <c r="J709" s="8" t="s">
        <v>739</v>
      </c>
      <c r="K709" s="1" t="s">
        <v>342</v>
      </c>
      <c r="L709" s="1" t="s">
        <v>343</v>
      </c>
      <c r="M709" s="1" t="s">
        <v>344</v>
      </c>
      <c r="N709" s="5"/>
    </row>
    <row r="710" spans="1:14" x14ac:dyDescent="0.25">
      <c r="A710" s="1" t="str">
        <f>IF(OR(MONTH(B710)=10,MONTH(B710)=11,MONTH(B710)=12),YEAR(B710)&amp;"-"&amp;MONTH(B710),YEAR(B710)&amp;"-0"&amp;MONTH(B710))</f>
        <v>2024-03</v>
      </c>
      <c r="B710" s="2">
        <v>45352</v>
      </c>
      <c r="C710" s="3">
        <v>45346</v>
      </c>
      <c r="D710" s="1">
        <v>-9.9</v>
      </c>
      <c r="E710" s="1" t="s">
        <v>672</v>
      </c>
      <c r="F710" s="5"/>
      <c r="G710" s="1" t="s">
        <v>29</v>
      </c>
      <c r="H710" s="1" t="s">
        <v>240</v>
      </c>
      <c r="I710" s="1" t="str">
        <f>VLOOKUP(J710,'plano de contas'!$A$1:$B$45,2,FALSE)</f>
        <v xml:space="preserve">04.Educação </v>
      </c>
      <c r="J710" s="8" t="s">
        <v>739</v>
      </c>
      <c r="K710" s="1" t="s">
        <v>342</v>
      </c>
      <c r="L710" s="1" t="s">
        <v>343</v>
      </c>
      <c r="M710" s="1" t="s">
        <v>344</v>
      </c>
      <c r="N710" s="5"/>
    </row>
    <row r="711" spans="1:14" x14ac:dyDescent="0.25">
      <c r="A711" s="1" t="str">
        <f>IF(OR(MONTH(B711)=10,MONTH(B711)=11,MONTH(B711)=12),YEAR(B711)&amp;"-"&amp;MONTH(B711),YEAR(B711)&amp;"-0"&amp;MONTH(B711))</f>
        <v>2025-01</v>
      </c>
      <c r="B711" s="2">
        <v>45658</v>
      </c>
      <c r="C711" s="3">
        <v>45653</v>
      </c>
      <c r="D711" s="1">
        <v>-33.47</v>
      </c>
      <c r="E711" s="1" t="s">
        <v>663</v>
      </c>
      <c r="G711" s="1" t="s">
        <v>301</v>
      </c>
      <c r="H711" s="1" t="s">
        <v>309</v>
      </c>
      <c r="I711" s="1" t="str">
        <f>VLOOKUP(J711,'plano de contas'!$A$1:$B$45,2,FALSE)</f>
        <v>08.Compras</v>
      </c>
      <c r="J711" s="8" t="s">
        <v>775</v>
      </c>
      <c r="K711" s="1" t="s">
        <v>342</v>
      </c>
      <c r="L711" s="1" t="s">
        <v>343</v>
      </c>
      <c r="M711" s="1" t="s">
        <v>344</v>
      </c>
    </row>
    <row r="712" spans="1:14" x14ac:dyDescent="0.25">
      <c r="A712" s="1" t="str">
        <f>IF(OR(MONTH(B712)=10,MONTH(B712)=11,MONTH(B712)=12),YEAR(B712)&amp;"-"&amp;MONTH(B712),YEAR(B712)&amp;"-0"&amp;MONTH(B712))</f>
        <v>2024-12</v>
      </c>
      <c r="B712" s="2">
        <v>45627</v>
      </c>
      <c r="C712" s="3">
        <v>45598</v>
      </c>
      <c r="D712" s="1">
        <v>-198.5</v>
      </c>
      <c r="E712" s="1" t="s">
        <v>274</v>
      </c>
      <c r="F712" s="5" t="s">
        <v>279</v>
      </c>
      <c r="G712" s="1" t="s">
        <v>290</v>
      </c>
      <c r="H712" s="1" t="s">
        <v>254</v>
      </c>
      <c r="I712" s="1" t="str">
        <f>VLOOKUP(J712,'plano de contas'!$A$1:$B$45,2,FALSE)</f>
        <v>03.Saúde</v>
      </c>
      <c r="J712" s="8" t="s">
        <v>737</v>
      </c>
      <c r="K712" s="1" t="s">
        <v>342</v>
      </c>
      <c r="L712" s="1" t="s">
        <v>343</v>
      </c>
      <c r="M712" s="1" t="s">
        <v>344</v>
      </c>
      <c r="N712" s="5"/>
    </row>
    <row r="713" spans="1:14" x14ac:dyDescent="0.25">
      <c r="A713" s="1" t="str">
        <f>IF(OR(MONTH(B713)=10,MONTH(B713)=11,MONTH(B713)=12),YEAR(B713)&amp;"-"&amp;MONTH(B713),YEAR(B713)&amp;"-0"&amp;MONTH(B713))</f>
        <v>2024-07</v>
      </c>
      <c r="B713" s="2">
        <v>45474</v>
      </c>
      <c r="C713" s="3">
        <v>45444</v>
      </c>
      <c r="D713" s="1">
        <v>-198.5</v>
      </c>
      <c r="E713" s="1" t="s">
        <v>676</v>
      </c>
      <c r="F713" s="1" t="s">
        <v>188</v>
      </c>
      <c r="G713" s="1" t="s">
        <v>160</v>
      </c>
      <c r="H713" s="1" t="s">
        <v>254</v>
      </c>
      <c r="I713" s="1" t="str">
        <f>VLOOKUP(J713,'plano de contas'!$A$1:$B$45,2,FALSE)</f>
        <v>03.Saúde</v>
      </c>
      <c r="J713" s="8" t="s">
        <v>737</v>
      </c>
      <c r="K713" s="1" t="s">
        <v>342</v>
      </c>
      <c r="L713" s="1" t="s">
        <v>343</v>
      </c>
      <c r="M713" s="1" t="s">
        <v>344</v>
      </c>
    </row>
    <row r="714" spans="1:14" x14ac:dyDescent="0.25">
      <c r="A714" s="1" t="str">
        <f>IF(OR(MONTH(B714)=10,MONTH(B714)=11,MONTH(B714)=12),YEAR(B714)&amp;"-"&amp;MONTH(B714),YEAR(B714)&amp;"-0"&amp;MONTH(B714))</f>
        <v>2024-11</v>
      </c>
      <c r="B714" s="2">
        <v>45597</v>
      </c>
      <c r="C714" s="3">
        <v>45592</v>
      </c>
      <c r="D714" s="1">
        <v>-198.5</v>
      </c>
      <c r="E714" s="1" t="s">
        <v>131</v>
      </c>
      <c r="F714" s="1" t="s">
        <v>178</v>
      </c>
      <c r="G714" s="1" t="s">
        <v>160</v>
      </c>
      <c r="H714" s="1" t="s">
        <v>254</v>
      </c>
      <c r="I714" s="1" t="str">
        <f>VLOOKUP(J714,'plano de contas'!$A$1:$B$45,2,FALSE)</f>
        <v>03.Saúde</v>
      </c>
      <c r="J714" s="8" t="s">
        <v>737</v>
      </c>
      <c r="K714" s="1" t="s">
        <v>342</v>
      </c>
      <c r="L714" s="1" t="s">
        <v>343</v>
      </c>
      <c r="M714" s="1" t="s">
        <v>344</v>
      </c>
    </row>
    <row r="715" spans="1:14" x14ac:dyDescent="0.25">
      <c r="A715" s="1" t="str">
        <f>IF(OR(MONTH(B715)=10,MONTH(B715)=11,MONTH(B715)=12),YEAR(B715)&amp;"-"&amp;MONTH(B715),YEAR(B715)&amp;"-0"&amp;MONTH(B715))</f>
        <v>2024-06</v>
      </c>
      <c r="B715" s="2">
        <v>45444</v>
      </c>
      <c r="C715" s="3">
        <v>45430</v>
      </c>
      <c r="D715" s="1">
        <v>-198.5</v>
      </c>
      <c r="E715" s="1" t="s">
        <v>675</v>
      </c>
      <c r="G715" s="1" t="s">
        <v>173</v>
      </c>
      <c r="H715" s="1" t="s">
        <v>254</v>
      </c>
      <c r="I715" s="1" t="str">
        <f>VLOOKUP(J715,'plano de contas'!$A$1:$B$45,2,FALSE)</f>
        <v>03.Saúde</v>
      </c>
      <c r="J715" s="8" t="s">
        <v>737</v>
      </c>
      <c r="K715" s="1" t="s">
        <v>342</v>
      </c>
      <c r="L715" s="1" t="s">
        <v>343</v>
      </c>
      <c r="M715" s="1" t="s">
        <v>344</v>
      </c>
    </row>
    <row r="716" spans="1:14" x14ac:dyDescent="0.25">
      <c r="A716" s="1" t="str">
        <f>IF(OR(MONTH(B716)=10,MONTH(B716)=11,MONTH(B716)=12),YEAR(B716)&amp;"-"&amp;MONTH(B716),YEAR(B716)&amp;"-0"&amp;MONTH(B716))</f>
        <v>2024-04</v>
      </c>
      <c r="B716" s="2">
        <v>45383</v>
      </c>
      <c r="C716" s="3">
        <v>45360</v>
      </c>
      <c r="D716" s="1">
        <v>-121.5</v>
      </c>
      <c r="E716" s="1" t="s">
        <v>673</v>
      </c>
      <c r="F716" s="5" t="s">
        <v>287</v>
      </c>
      <c r="G716" s="1" t="s">
        <v>44</v>
      </c>
      <c r="H716" s="1" t="s">
        <v>241</v>
      </c>
      <c r="I716" s="1" t="str">
        <f>VLOOKUP(J716,'plano de contas'!$A$1:$B$45,2,FALSE)</f>
        <v>08.Compras</v>
      </c>
      <c r="J716" s="8" t="s">
        <v>758</v>
      </c>
      <c r="K716" s="1" t="s">
        <v>342</v>
      </c>
      <c r="L716" s="1" t="s">
        <v>343</v>
      </c>
      <c r="M716" s="1" t="s">
        <v>344</v>
      </c>
      <c r="N716" s="5"/>
    </row>
    <row r="717" spans="1:14" x14ac:dyDescent="0.25">
      <c r="A717" s="1" t="str">
        <f>IF(OR(MONTH(B717)=10,MONTH(B717)=11,MONTH(B717)=12),YEAR(B717)&amp;"-"&amp;MONTH(B717),YEAR(B717)&amp;"-0"&amp;MONTH(B717))</f>
        <v>2024-05</v>
      </c>
      <c r="B717" s="2">
        <v>45413</v>
      </c>
      <c r="C717" s="3">
        <v>45383</v>
      </c>
      <c r="D717" s="1">
        <v>-121.5</v>
      </c>
      <c r="E717" s="1" t="s">
        <v>674</v>
      </c>
      <c r="F717" s="5" t="s">
        <v>279</v>
      </c>
      <c r="G717" s="1" t="s">
        <v>67</v>
      </c>
      <c r="H717" s="1" t="s">
        <v>241</v>
      </c>
      <c r="I717" s="1" t="str">
        <f>VLOOKUP(J717,'plano de contas'!$A$1:$B$45,2,FALSE)</f>
        <v>08.Compras</v>
      </c>
      <c r="J717" s="8" t="s">
        <v>758</v>
      </c>
      <c r="K717" s="1" t="s">
        <v>342</v>
      </c>
      <c r="L717" s="1" t="s">
        <v>343</v>
      </c>
      <c r="M717" s="1" t="s">
        <v>344</v>
      </c>
      <c r="N717" s="5"/>
    </row>
    <row r="718" spans="1:14" x14ac:dyDescent="0.25">
      <c r="A718" s="1" t="str">
        <f>IF(OR(MONTH(B718)=10,MONTH(B718)=11,MONTH(B718)=12),YEAR(B718)&amp;"-"&amp;MONTH(B718),YEAR(B718)&amp;"-0"&amp;MONTH(B718))</f>
        <v>2024-08</v>
      </c>
      <c r="B718" s="2">
        <v>45505</v>
      </c>
      <c r="D718" s="1">
        <v>-554</v>
      </c>
      <c r="G718" s="1" t="s">
        <v>555</v>
      </c>
      <c r="H718" s="1" t="s">
        <v>606</v>
      </c>
      <c r="I718" s="1" t="str">
        <f>VLOOKUP(J718,'plano de contas'!$A$1:$B$45,2,FALSE)</f>
        <v>11. Investimentos e Outras Transações</v>
      </c>
      <c r="J718" s="8" t="s">
        <v>776</v>
      </c>
      <c r="K718" s="1" t="s">
        <v>342</v>
      </c>
      <c r="L718" s="1" t="s">
        <v>343</v>
      </c>
      <c r="M718" s="1" t="s">
        <v>344</v>
      </c>
    </row>
    <row r="719" spans="1:14" x14ac:dyDescent="0.25">
      <c r="A719" s="1" t="str">
        <f>IF(OR(MONTH(B719)=10,MONTH(B719)=11,MONTH(B719)=12),YEAR(B719)&amp;"-"&amp;MONTH(B719),YEAR(B719)&amp;"-0"&amp;MONTH(B719))</f>
        <v>2024-03</v>
      </c>
      <c r="B719" s="2">
        <v>45361</v>
      </c>
      <c r="D719" s="1">
        <v>-400</v>
      </c>
      <c r="G719" s="1" t="s">
        <v>554</v>
      </c>
      <c r="H719" s="1" t="s">
        <v>606</v>
      </c>
      <c r="I719" s="1" t="str">
        <f>VLOOKUP(J719,'plano de contas'!$A$1:$B$45,2,FALSE)</f>
        <v>11. Investimentos e Outras Transações</v>
      </c>
      <c r="J719" s="8" t="s">
        <v>776</v>
      </c>
      <c r="K719" s="1" t="s">
        <v>342</v>
      </c>
      <c r="L719" s="1" t="s">
        <v>343</v>
      </c>
      <c r="M719" s="1" t="s">
        <v>344</v>
      </c>
    </row>
    <row r="720" spans="1:14" x14ac:dyDescent="0.25">
      <c r="A720" s="1" t="str">
        <f>IF(OR(MONTH(B720)=10,MONTH(B720)=11,MONTH(B720)=12),YEAR(B720)&amp;"-"&amp;MONTH(B720),YEAR(B720)&amp;"-0"&amp;MONTH(B720))</f>
        <v>2024-12</v>
      </c>
      <c r="B720" s="2">
        <v>45647</v>
      </c>
      <c r="D720" s="1">
        <v>-233</v>
      </c>
      <c r="G720" s="1" t="s">
        <v>555</v>
      </c>
      <c r="H720" s="1" t="s">
        <v>606</v>
      </c>
      <c r="I720" s="1" t="str">
        <f>VLOOKUP(J720,'plano de contas'!$A$1:$B$45,2,FALSE)</f>
        <v>11. Investimentos e Outras Transações</v>
      </c>
      <c r="J720" s="8" t="s">
        <v>776</v>
      </c>
      <c r="K720" s="1" t="s">
        <v>342</v>
      </c>
      <c r="L720" s="1" t="s">
        <v>343</v>
      </c>
      <c r="M720" s="1" t="s">
        <v>344</v>
      </c>
    </row>
    <row r="721" spans="1:13" x14ac:dyDescent="0.25">
      <c r="A721" s="1" t="str">
        <f>IF(OR(MONTH(B721)=10,MONTH(B721)=11,MONTH(B721)=12),YEAR(B721)&amp;"-"&amp;MONTH(B721),YEAR(B721)&amp;"-0"&amp;MONTH(B721))</f>
        <v>2024-05</v>
      </c>
      <c r="B721" s="2">
        <v>45415</v>
      </c>
      <c r="D721" s="1">
        <v>-231</v>
      </c>
      <c r="G721" s="1" t="s">
        <v>555</v>
      </c>
      <c r="H721" s="1" t="s">
        <v>606</v>
      </c>
      <c r="I721" s="1" t="str">
        <f>VLOOKUP(J721,'plano de contas'!$A$1:$B$45,2,FALSE)</f>
        <v>11. Investimentos e Outras Transações</v>
      </c>
      <c r="J721" s="8" t="s">
        <v>776</v>
      </c>
      <c r="K721" s="1" t="s">
        <v>342</v>
      </c>
      <c r="L721" s="1" t="s">
        <v>343</v>
      </c>
      <c r="M721" s="1" t="s">
        <v>344</v>
      </c>
    </row>
    <row r="722" spans="1:13" x14ac:dyDescent="0.25">
      <c r="A722" s="1" t="str">
        <f>IF(OR(MONTH(B722)=10,MONTH(B722)=11,MONTH(B722)=12),YEAR(B722)&amp;"-"&amp;MONTH(B722),YEAR(B722)&amp;"-0"&amp;MONTH(B722))</f>
        <v>2024-03</v>
      </c>
      <c r="B722" s="2">
        <v>45352</v>
      </c>
      <c r="D722" s="1">
        <v>-200</v>
      </c>
      <c r="G722" s="1" t="s">
        <v>554</v>
      </c>
      <c r="H722" s="1" t="s">
        <v>606</v>
      </c>
      <c r="I722" s="1" t="str">
        <f>VLOOKUP(J722,'plano de contas'!$A$1:$B$45,2,FALSE)</f>
        <v>11. Investimentos e Outras Transações</v>
      </c>
      <c r="J722" s="8" t="s">
        <v>776</v>
      </c>
      <c r="K722" s="1" t="s">
        <v>342</v>
      </c>
      <c r="L722" s="1" t="s">
        <v>343</v>
      </c>
      <c r="M722" s="1" t="s">
        <v>344</v>
      </c>
    </row>
    <row r="723" spans="1:13" x14ac:dyDescent="0.25">
      <c r="A723" s="1" t="str">
        <f>IF(OR(MONTH(B723)=10,MONTH(B723)=11,MONTH(B723)=12),YEAR(B723)&amp;"-"&amp;MONTH(B723),YEAR(B723)&amp;"-0"&amp;MONTH(B723))</f>
        <v>2024-09</v>
      </c>
      <c r="B723" s="2">
        <v>45565</v>
      </c>
      <c r="D723" s="1">
        <v>-141.82</v>
      </c>
      <c r="G723" s="1" t="s">
        <v>555</v>
      </c>
      <c r="H723" s="1" t="s">
        <v>606</v>
      </c>
      <c r="I723" s="1" t="str">
        <f>VLOOKUP(J723,'plano de contas'!$A$1:$B$45,2,FALSE)</f>
        <v>11. Investimentos e Outras Transações</v>
      </c>
      <c r="J723" s="8" t="s">
        <v>776</v>
      </c>
      <c r="K723" s="1" t="s">
        <v>342</v>
      </c>
      <c r="L723" s="1" t="s">
        <v>343</v>
      </c>
      <c r="M723" s="1" t="s">
        <v>344</v>
      </c>
    </row>
    <row r="724" spans="1:13" x14ac:dyDescent="0.25">
      <c r="A724" s="1" t="str">
        <f>IF(OR(MONTH(B724)=10,MONTH(B724)=11,MONTH(B724)=12),YEAR(B724)&amp;"-"&amp;MONTH(B724),YEAR(B724)&amp;"-0"&amp;MONTH(B724))</f>
        <v>2024-09</v>
      </c>
      <c r="B724" s="2">
        <v>45565</v>
      </c>
      <c r="D724" s="1">
        <v>-128.83000000000001</v>
      </c>
      <c r="G724" s="1" t="s">
        <v>555</v>
      </c>
      <c r="H724" s="1" t="s">
        <v>606</v>
      </c>
      <c r="I724" s="1" t="str">
        <f>VLOOKUP(J724,'plano de contas'!$A$1:$B$45,2,FALSE)</f>
        <v>11. Investimentos e Outras Transações</v>
      </c>
      <c r="J724" s="8" t="s">
        <v>776</v>
      </c>
      <c r="K724" s="1" t="s">
        <v>342</v>
      </c>
      <c r="L724" s="1" t="s">
        <v>343</v>
      </c>
      <c r="M724" s="1" t="s">
        <v>344</v>
      </c>
    </row>
    <row r="725" spans="1:13" x14ac:dyDescent="0.25">
      <c r="A725" s="1" t="str">
        <f>IF(OR(MONTH(B725)=10,MONTH(B725)=11,MONTH(B725)=12),YEAR(B725)&amp;"-"&amp;MONTH(B725),YEAR(B725)&amp;"-0"&amp;MONTH(B725))</f>
        <v>2024-12</v>
      </c>
      <c r="B725" s="2">
        <v>45629</v>
      </c>
      <c r="D725" s="1">
        <v>-100</v>
      </c>
      <c r="G725" s="1" t="s">
        <v>555</v>
      </c>
      <c r="H725" s="1" t="s">
        <v>606</v>
      </c>
      <c r="I725" s="1" t="str">
        <f>VLOOKUP(J725,'plano de contas'!$A$1:$B$45,2,FALSE)</f>
        <v>11. Investimentos e Outras Transações</v>
      </c>
      <c r="J725" s="8" t="s">
        <v>776</v>
      </c>
      <c r="K725" s="1" t="s">
        <v>342</v>
      </c>
      <c r="L725" s="1" t="s">
        <v>343</v>
      </c>
      <c r="M725" s="1" t="s">
        <v>344</v>
      </c>
    </row>
    <row r="726" spans="1:13" x14ac:dyDescent="0.25">
      <c r="A726" s="1" t="str">
        <f>IF(OR(MONTH(B726)=10,MONTH(B726)=11,MONTH(B726)=12),YEAR(B726)&amp;"-"&amp;MONTH(B726),YEAR(B726)&amp;"-0"&amp;MONTH(B726))</f>
        <v>2024-02</v>
      </c>
      <c r="B726" s="2">
        <v>45351</v>
      </c>
      <c r="D726" s="1">
        <v>-95.78</v>
      </c>
      <c r="G726" s="1" t="s">
        <v>554</v>
      </c>
      <c r="H726" s="1" t="s">
        <v>606</v>
      </c>
      <c r="I726" s="1" t="str">
        <f>VLOOKUP(J726,'plano de contas'!$A$1:$B$45,2,FALSE)</f>
        <v>11. Investimentos e Outras Transações</v>
      </c>
      <c r="J726" s="8" t="s">
        <v>776</v>
      </c>
      <c r="K726" s="1" t="s">
        <v>342</v>
      </c>
      <c r="L726" s="1" t="s">
        <v>343</v>
      </c>
      <c r="M726" s="1" t="s">
        <v>344</v>
      </c>
    </row>
    <row r="727" spans="1:13" x14ac:dyDescent="0.25">
      <c r="A727" s="1" t="str">
        <f>IF(OR(MONTH(B727)=10,MONTH(B727)=11,MONTH(B727)=12),YEAR(B727)&amp;"-"&amp;MONTH(B727),YEAR(B727)&amp;"-0"&amp;MONTH(B727))</f>
        <v>2024-03</v>
      </c>
      <c r="B727" s="2">
        <v>45379</v>
      </c>
      <c r="D727" s="1">
        <v>-72.88</v>
      </c>
      <c r="G727" s="1" t="s">
        <v>554</v>
      </c>
      <c r="H727" s="1" t="s">
        <v>606</v>
      </c>
      <c r="I727" s="1" t="str">
        <f>VLOOKUP(J727,'plano de contas'!$A$1:$B$45,2,FALSE)</f>
        <v>11. Investimentos e Outras Transações</v>
      </c>
      <c r="J727" s="8" t="s">
        <v>776</v>
      </c>
      <c r="K727" s="1" t="s">
        <v>342</v>
      </c>
      <c r="L727" s="1" t="s">
        <v>343</v>
      </c>
      <c r="M727" s="1" t="s">
        <v>344</v>
      </c>
    </row>
    <row r="728" spans="1:13" x14ac:dyDescent="0.25">
      <c r="A728" s="1" t="str">
        <f>IF(OR(MONTH(B728)=10,MONTH(B728)=11,MONTH(B728)=12),YEAR(B728)&amp;"-"&amp;MONTH(B728),YEAR(B728)&amp;"-0"&amp;MONTH(B728))</f>
        <v>2024-03</v>
      </c>
      <c r="B728" s="2">
        <v>45379</v>
      </c>
      <c r="D728" s="1">
        <v>-70</v>
      </c>
      <c r="G728" s="1" t="s">
        <v>554</v>
      </c>
      <c r="H728" s="1" t="s">
        <v>606</v>
      </c>
      <c r="I728" s="1" t="str">
        <f>VLOOKUP(J728,'plano de contas'!$A$1:$B$45,2,FALSE)</f>
        <v>11. Investimentos e Outras Transações</v>
      </c>
      <c r="J728" s="8" t="s">
        <v>776</v>
      </c>
      <c r="K728" s="1" t="s">
        <v>342</v>
      </c>
      <c r="L728" s="1" t="s">
        <v>343</v>
      </c>
      <c r="M728" s="1" t="s">
        <v>344</v>
      </c>
    </row>
    <row r="729" spans="1:13" x14ac:dyDescent="0.25">
      <c r="A729" s="1" t="str">
        <f>IF(OR(MONTH(B729)=10,MONTH(B729)=11,MONTH(B729)=12),YEAR(B729)&amp;"-"&amp;MONTH(B729),YEAR(B729)&amp;"-0"&amp;MONTH(B729))</f>
        <v>2024-05</v>
      </c>
      <c r="B729" s="2">
        <v>45432</v>
      </c>
      <c r="D729" s="1">
        <v>-45</v>
      </c>
      <c r="G729" s="1">
        <v>3840</v>
      </c>
      <c r="H729" s="1" t="s">
        <v>606</v>
      </c>
      <c r="I729" s="1" t="str">
        <f>VLOOKUP(J729,'plano de contas'!$A$1:$B$45,2,FALSE)</f>
        <v>11. Investimentos e Outras Transações</v>
      </c>
      <c r="J729" s="8" t="s">
        <v>776</v>
      </c>
      <c r="K729" s="1" t="s">
        <v>342</v>
      </c>
      <c r="L729" s="1" t="s">
        <v>343</v>
      </c>
      <c r="M729" s="1" t="s">
        <v>344</v>
      </c>
    </row>
    <row r="730" spans="1:13" x14ac:dyDescent="0.25">
      <c r="A730" s="1" t="str">
        <f>IF(OR(MONTH(B730)=10,MONTH(B730)=11,MONTH(B730)=12),YEAR(B730)&amp;"-"&amp;MONTH(B730),YEAR(B730)&amp;"-0"&amp;MONTH(B730))</f>
        <v>2024-01</v>
      </c>
      <c r="B730" s="2">
        <v>45322</v>
      </c>
      <c r="D730" s="1">
        <v>-42.63</v>
      </c>
      <c r="G730" s="1" t="s">
        <v>554</v>
      </c>
      <c r="H730" s="1" t="s">
        <v>606</v>
      </c>
      <c r="I730" s="1" t="str">
        <f>VLOOKUP(J730,'plano de contas'!$A$1:$B$45,2,FALSE)</f>
        <v>11. Investimentos e Outras Transações</v>
      </c>
      <c r="J730" s="8" t="s">
        <v>776</v>
      </c>
      <c r="K730" s="1" t="s">
        <v>342</v>
      </c>
      <c r="L730" s="1" t="s">
        <v>343</v>
      </c>
      <c r="M730" s="1" t="s">
        <v>344</v>
      </c>
    </row>
    <row r="731" spans="1:13" x14ac:dyDescent="0.25">
      <c r="A731" s="1" t="str">
        <f>IF(OR(MONTH(B731)=10,MONTH(B731)=11,MONTH(B731)=12),YEAR(B731)&amp;"-"&amp;MONTH(B731),YEAR(B731)&amp;"-0"&amp;MONTH(B731))</f>
        <v>2024-02</v>
      </c>
      <c r="B731" s="2">
        <v>45351</v>
      </c>
      <c r="D731" s="1">
        <v>-30.5</v>
      </c>
      <c r="G731" s="1" t="s">
        <v>554</v>
      </c>
      <c r="H731" s="1" t="s">
        <v>606</v>
      </c>
      <c r="I731" s="1" t="str">
        <f>VLOOKUP(J731,'plano de contas'!$A$1:$B$45,2,FALSE)</f>
        <v>11. Investimentos e Outras Transações</v>
      </c>
      <c r="J731" s="8" t="s">
        <v>776</v>
      </c>
      <c r="K731" s="1" t="s">
        <v>342</v>
      </c>
      <c r="L731" s="1" t="s">
        <v>343</v>
      </c>
      <c r="M731" s="1" t="s">
        <v>344</v>
      </c>
    </row>
    <row r="732" spans="1:13" x14ac:dyDescent="0.25">
      <c r="A732" s="1" t="str">
        <f>IF(OR(MONTH(B732)=10,MONTH(B732)=11,MONTH(B732)=12),YEAR(B732)&amp;"-"&amp;MONTH(B732),YEAR(B732)&amp;"-0"&amp;MONTH(B732))</f>
        <v>2024-05</v>
      </c>
      <c r="B732" s="2">
        <v>45418</v>
      </c>
      <c r="D732" s="1">
        <v>-22.59</v>
      </c>
      <c r="G732" s="1" t="s">
        <v>554</v>
      </c>
      <c r="H732" s="1" t="s">
        <v>606</v>
      </c>
      <c r="I732" s="1" t="str">
        <f>VLOOKUP(J732,'plano de contas'!$A$1:$B$45,2,FALSE)</f>
        <v>11. Investimentos e Outras Transações</v>
      </c>
      <c r="J732" s="8" t="s">
        <v>776</v>
      </c>
      <c r="K732" s="1" t="s">
        <v>342</v>
      </c>
      <c r="L732" s="1" t="s">
        <v>343</v>
      </c>
      <c r="M732" s="1" t="s">
        <v>344</v>
      </c>
    </row>
    <row r="733" spans="1:13" x14ac:dyDescent="0.25">
      <c r="A733" s="1" t="str">
        <f>IF(OR(MONTH(B733)=10,MONTH(B733)=11,MONTH(B733)=12),YEAR(B733)&amp;"-"&amp;MONTH(B733),YEAR(B733)&amp;"-0"&amp;MONTH(B733))</f>
        <v>2024-10</v>
      </c>
      <c r="B733" s="2">
        <v>45575</v>
      </c>
      <c r="D733" s="1">
        <v>-22.5</v>
      </c>
      <c r="G733" s="1" t="s">
        <v>555</v>
      </c>
      <c r="H733" s="1" t="s">
        <v>606</v>
      </c>
      <c r="I733" s="1" t="str">
        <f>VLOOKUP(J733,'plano de contas'!$A$1:$B$45,2,FALSE)</f>
        <v>11. Investimentos e Outras Transações</v>
      </c>
      <c r="J733" s="8" t="s">
        <v>776</v>
      </c>
      <c r="K733" s="1" t="s">
        <v>342</v>
      </c>
      <c r="L733" s="1" t="s">
        <v>343</v>
      </c>
      <c r="M733" s="1" t="s">
        <v>344</v>
      </c>
    </row>
    <row r="734" spans="1:13" x14ac:dyDescent="0.25">
      <c r="A734" s="1" t="str">
        <f>IF(OR(MONTH(B734)=10,MONTH(B734)=11,MONTH(B734)=12),YEAR(B734)&amp;"-"&amp;MONTH(B734),YEAR(B734)&amp;"-0"&amp;MONTH(B734))</f>
        <v>2024-06</v>
      </c>
      <c r="B734" s="2">
        <v>45449</v>
      </c>
      <c r="D734" s="1">
        <v>-20</v>
      </c>
      <c r="G734" s="1" t="s">
        <v>554</v>
      </c>
      <c r="H734" s="1" t="s">
        <v>606</v>
      </c>
      <c r="I734" s="1" t="str">
        <f>VLOOKUP(J734,'plano de contas'!$A$1:$B$45,2,FALSE)</f>
        <v>11. Investimentos e Outras Transações</v>
      </c>
      <c r="J734" s="8" t="s">
        <v>776</v>
      </c>
      <c r="K734" s="1" t="s">
        <v>342</v>
      </c>
      <c r="L734" s="1" t="s">
        <v>343</v>
      </c>
      <c r="M734" s="1" t="s">
        <v>344</v>
      </c>
    </row>
    <row r="735" spans="1:13" x14ac:dyDescent="0.25">
      <c r="A735" s="1" t="str">
        <f>IF(OR(MONTH(B735)=10,MONTH(B735)=11,MONTH(B735)=12),YEAR(B735)&amp;"-"&amp;MONTH(B735),YEAR(B735)&amp;"-0"&amp;MONTH(B735))</f>
        <v>2024-06</v>
      </c>
      <c r="B735" s="2">
        <v>45469</v>
      </c>
      <c r="D735" s="1">
        <v>-20</v>
      </c>
      <c r="G735" s="1" t="s">
        <v>555</v>
      </c>
      <c r="H735" s="1" t="s">
        <v>606</v>
      </c>
      <c r="I735" s="1" t="str">
        <f>VLOOKUP(J735,'plano de contas'!$A$1:$B$45,2,FALSE)</f>
        <v>11. Investimentos e Outras Transações</v>
      </c>
      <c r="J735" s="8" t="s">
        <v>776</v>
      </c>
      <c r="K735" s="1" t="s">
        <v>342</v>
      </c>
      <c r="L735" s="1" t="s">
        <v>343</v>
      </c>
      <c r="M735" s="1" t="s">
        <v>344</v>
      </c>
    </row>
    <row r="736" spans="1:13" x14ac:dyDescent="0.25">
      <c r="A736" s="1" t="str">
        <f>IF(OR(MONTH(B736)=10,MONTH(B736)=11,MONTH(B736)=12),YEAR(B736)&amp;"-"&amp;MONTH(B736),YEAR(B736)&amp;"-0"&amp;MONTH(B736))</f>
        <v>2024-03</v>
      </c>
      <c r="B736" s="2">
        <v>45353</v>
      </c>
      <c r="D736" s="1">
        <v>-19.28</v>
      </c>
      <c r="G736" s="1" t="s">
        <v>554</v>
      </c>
      <c r="H736" s="1" t="s">
        <v>606</v>
      </c>
      <c r="I736" s="1" t="str">
        <f>VLOOKUP(J736,'plano de contas'!$A$1:$B$45,2,FALSE)</f>
        <v>11. Investimentos e Outras Transações</v>
      </c>
      <c r="J736" s="8" t="s">
        <v>776</v>
      </c>
      <c r="K736" s="1" t="s">
        <v>342</v>
      </c>
      <c r="L736" s="1" t="s">
        <v>343</v>
      </c>
      <c r="M736" s="1" t="s">
        <v>344</v>
      </c>
    </row>
    <row r="737" spans="1:13" x14ac:dyDescent="0.25">
      <c r="A737" s="1" t="str">
        <f>IF(OR(MONTH(B737)=10,MONTH(B737)=11,MONTH(B737)=12),YEAR(B737)&amp;"-"&amp;MONTH(B737),YEAR(B737)&amp;"-0"&amp;MONTH(B737))</f>
        <v>2024-05</v>
      </c>
      <c r="B737" s="2">
        <v>45429</v>
      </c>
      <c r="D737" s="1">
        <v>-16</v>
      </c>
      <c r="G737" s="1" t="s">
        <v>554</v>
      </c>
      <c r="H737" s="1" t="s">
        <v>606</v>
      </c>
      <c r="I737" s="1" t="str">
        <f>VLOOKUP(J737,'plano de contas'!$A$1:$B$45,2,FALSE)</f>
        <v>11. Investimentos e Outras Transações</v>
      </c>
      <c r="J737" s="8" t="s">
        <v>776</v>
      </c>
      <c r="K737" s="1" t="s">
        <v>342</v>
      </c>
      <c r="L737" s="1" t="s">
        <v>343</v>
      </c>
      <c r="M737" s="1" t="s">
        <v>344</v>
      </c>
    </row>
    <row r="738" spans="1:13" x14ac:dyDescent="0.25">
      <c r="A738" s="1" t="str">
        <f>IF(OR(MONTH(B738)=10,MONTH(B738)=11,MONTH(B738)=12),YEAR(B738)&amp;"-"&amp;MONTH(B738),YEAR(B738)&amp;"-0"&amp;MONTH(B738))</f>
        <v>2024-08</v>
      </c>
      <c r="B738" s="2">
        <v>45516</v>
      </c>
      <c r="D738" s="1">
        <v>-12</v>
      </c>
      <c r="G738" s="1" t="s">
        <v>554</v>
      </c>
      <c r="H738" s="1" t="s">
        <v>606</v>
      </c>
      <c r="I738" s="1" t="str">
        <f>VLOOKUP(J738,'plano de contas'!$A$1:$B$45,2,FALSE)</f>
        <v>11. Investimentos e Outras Transações</v>
      </c>
      <c r="J738" s="8" t="s">
        <v>776</v>
      </c>
      <c r="K738" s="1" t="s">
        <v>342</v>
      </c>
      <c r="L738" s="1" t="s">
        <v>343</v>
      </c>
      <c r="M738" s="1" t="s">
        <v>344</v>
      </c>
    </row>
    <row r="739" spans="1:13" x14ac:dyDescent="0.25">
      <c r="A739" s="1" t="str">
        <f>IF(OR(MONTH(B739)=10,MONTH(B739)=11,MONTH(B739)=12),YEAR(B739)&amp;"-"&amp;MONTH(B739),YEAR(B739)&amp;"-0"&amp;MONTH(B739))</f>
        <v>2024-05</v>
      </c>
      <c r="B739" s="2">
        <v>45418</v>
      </c>
      <c r="D739" s="1">
        <v>-6.69</v>
      </c>
      <c r="G739" s="1" t="s">
        <v>554</v>
      </c>
      <c r="H739" s="1" t="s">
        <v>606</v>
      </c>
      <c r="I739" s="1" t="str">
        <f>VLOOKUP(J739,'plano de contas'!$A$1:$B$45,2,FALSE)</f>
        <v>11. Investimentos e Outras Transações</v>
      </c>
      <c r="J739" s="8" t="s">
        <v>776</v>
      </c>
      <c r="K739" s="1" t="s">
        <v>342</v>
      </c>
      <c r="L739" s="1" t="s">
        <v>343</v>
      </c>
      <c r="M739" s="1" t="s">
        <v>344</v>
      </c>
    </row>
    <row r="740" spans="1:13" x14ac:dyDescent="0.25">
      <c r="A740" s="1" t="str">
        <f>IF(OR(MONTH(B740)=10,MONTH(B740)=11,MONTH(B740)=12),YEAR(B740)&amp;"-"&amp;MONTH(B740),YEAR(B740)&amp;"-0"&amp;MONTH(B740))</f>
        <v>2024-05</v>
      </c>
      <c r="B740" s="2">
        <v>45420</v>
      </c>
      <c r="D740" s="1">
        <v>-5</v>
      </c>
      <c r="G740" s="1" t="s">
        <v>554</v>
      </c>
      <c r="H740" s="1" t="s">
        <v>606</v>
      </c>
      <c r="I740" s="1" t="str">
        <f>VLOOKUP(J740,'plano de contas'!$A$1:$B$45,2,FALSE)</f>
        <v>11. Investimentos e Outras Transações</v>
      </c>
      <c r="J740" s="8" t="s">
        <v>776</v>
      </c>
      <c r="K740" s="1" t="s">
        <v>342</v>
      </c>
      <c r="L740" s="1" t="s">
        <v>343</v>
      </c>
      <c r="M740" s="1" t="s">
        <v>344</v>
      </c>
    </row>
    <row r="741" spans="1:13" x14ac:dyDescent="0.25">
      <c r="A741" s="1" t="str">
        <f>IF(OR(MONTH(B741)=10,MONTH(B741)=11,MONTH(B741)=12),YEAR(B741)&amp;"-"&amp;MONTH(B741),YEAR(B741)&amp;"-0"&amp;MONTH(B741))</f>
        <v>2024-05</v>
      </c>
      <c r="B741" s="2">
        <v>45420</v>
      </c>
      <c r="D741" s="1">
        <v>-2.17</v>
      </c>
      <c r="G741" s="1" t="s">
        <v>554</v>
      </c>
      <c r="H741" s="1" t="s">
        <v>606</v>
      </c>
      <c r="I741" s="1" t="str">
        <f>VLOOKUP(J741,'plano de contas'!$A$1:$B$45,2,FALSE)</f>
        <v>11. Investimentos e Outras Transações</v>
      </c>
      <c r="J741" s="8" t="s">
        <v>776</v>
      </c>
      <c r="K741" s="1" t="s">
        <v>342</v>
      </c>
      <c r="L741" s="1" t="s">
        <v>343</v>
      </c>
      <c r="M741" s="1" t="s">
        <v>344</v>
      </c>
    </row>
    <row r="742" spans="1:13" x14ac:dyDescent="0.25">
      <c r="A742" s="1" t="str">
        <f>IF(OR(MONTH(B742)=10,MONTH(B742)=11,MONTH(B742)=12),YEAR(B742)&amp;"-"&amp;MONTH(B742),YEAR(B742)&amp;"-0"&amp;MONTH(B742))</f>
        <v>2024-02</v>
      </c>
      <c r="B742" s="2">
        <v>45324</v>
      </c>
      <c r="D742" s="1">
        <v>-0.17</v>
      </c>
      <c r="G742" s="1" t="s">
        <v>554</v>
      </c>
      <c r="H742" s="1" t="s">
        <v>606</v>
      </c>
      <c r="I742" s="1" t="str">
        <f>VLOOKUP(J742,'plano de contas'!$A$1:$B$45,2,FALSE)</f>
        <v>11. Investimentos e Outras Transações</v>
      </c>
      <c r="J742" s="8" t="s">
        <v>776</v>
      </c>
      <c r="K742" s="1" t="s">
        <v>342</v>
      </c>
      <c r="L742" s="1" t="s">
        <v>343</v>
      </c>
      <c r="M742" s="1" t="s">
        <v>344</v>
      </c>
    </row>
    <row r="743" spans="1:13" x14ac:dyDescent="0.25">
      <c r="A743" s="1" t="str">
        <f>IF(OR(MONTH(B743)=10,MONTH(B743)=11,MONTH(B743)=12),YEAR(B743)&amp;"-"&amp;MONTH(B743),YEAR(B743)&amp;"-0"&amp;MONTH(B743))</f>
        <v>2024-01</v>
      </c>
      <c r="B743" s="2">
        <v>45294</v>
      </c>
      <c r="D743" s="1">
        <v>-0.11</v>
      </c>
      <c r="G743" s="1" t="s">
        <v>554</v>
      </c>
      <c r="H743" s="1" t="s">
        <v>606</v>
      </c>
      <c r="I743" s="1" t="str">
        <f>VLOOKUP(J743,'plano de contas'!$A$1:$B$45,2,FALSE)</f>
        <v>11. Investimentos e Outras Transações</v>
      </c>
      <c r="J743" s="8" t="s">
        <v>776</v>
      </c>
      <c r="K743" s="1" t="s">
        <v>342</v>
      </c>
      <c r="L743" s="1" t="s">
        <v>343</v>
      </c>
      <c r="M743" s="1" t="s">
        <v>344</v>
      </c>
    </row>
    <row r="744" spans="1:13" x14ac:dyDescent="0.25">
      <c r="A744" s="1" t="str">
        <f>IF(OR(MONTH(B744)=10,MONTH(B744)=11,MONTH(B744)=12),YEAR(B744)&amp;"-"&amp;MONTH(B744),YEAR(B744)&amp;"-0"&amp;MONTH(B744))</f>
        <v>2024-07</v>
      </c>
      <c r="B744" s="2">
        <v>45476</v>
      </c>
      <c r="D744" s="1">
        <v>-0.08</v>
      </c>
      <c r="G744" s="1" t="s">
        <v>554</v>
      </c>
      <c r="H744" s="1" t="s">
        <v>606</v>
      </c>
      <c r="I744" s="1" t="str">
        <f>VLOOKUP(J744,'plano de contas'!$A$1:$B$45,2,FALSE)</f>
        <v>11. Investimentos e Outras Transações</v>
      </c>
      <c r="J744" s="8" t="s">
        <v>776</v>
      </c>
      <c r="K744" s="1" t="s">
        <v>342</v>
      </c>
      <c r="L744" s="1" t="s">
        <v>343</v>
      </c>
      <c r="M744" s="1" t="s">
        <v>344</v>
      </c>
    </row>
    <row r="745" spans="1:13" x14ac:dyDescent="0.25">
      <c r="A745" s="1" t="str">
        <f>IF(OR(MONTH(B745)=10,MONTH(B745)=11,MONTH(B745)=12),YEAR(B745)&amp;"-"&amp;MONTH(B745),YEAR(B745)&amp;"-0"&amp;MONTH(B745))</f>
        <v>2024-06</v>
      </c>
      <c r="B745" s="2">
        <v>45448</v>
      </c>
      <c r="D745" s="1">
        <v>-0.06</v>
      </c>
      <c r="G745" s="1" t="s">
        <v>554</v>
      </c>
      <c r="H745" s="1" t="s">
        <v>606</v>
      </c>
      <c r="I745" s="1" t="str">
        <f>VLOOKUP(J745,'plano de contas'!$A$1:$B$45,2,FALSE)</f>
        <v>11. Investimentos e Outras Transações</v>
      </c>
      <c r="J745" s="8" t="s">
        <v>776</v>
      </c>
      <c r="K745" s="1" t="s">
        <v>342</v>
      </c>
      <c r="L745" s="1" t="s">
        <v>343</v>
      </c>
      <c r="M745" s="1" t="s">
        <v>344</v>
      </c>
    </row>
    <row r="746" spans="1:13" x14ac:dyDescent="0.25">
      <c r="A746" s="1" t="str">
        <f>IF(OR(MONTH(B746)=10,MONTH(B746)=11,MONTH(B746)=12),YEAR(B746)&amp;"-"&amp;MONTH(B746),YEAR(B746)&amp;"-0"&amp;MONTH(B746))</f>
        <v>2024-03</v>
      </c>
      <c r="B746" s="2">
        <v>45361</v>
      </c>
      <c r="D746" s="1">
        <v>-0.02</v>
      </c>
      <c r="G746" s="1" t="s">
        <v>554</v>
      </c>
      <c r="H746" s="1" t="s">
        <v>606</v>
      </c>
      <c r="I746" s="1" t="str">
        <f>VLOOKUP(J746,'plano de contas'!$A$1:$B$45,2,FALSE)</f>
        <v>11. Investimentos e Outras Transações</v>
      </c>
      <c r="J746" s="8" t="s">
        <v>776</v>
      </c>
      <c r="K746" s="1" t="s">
        <v>342</v>
      </c>
      <c r="L746" s="1" t="s">
        <v>343</v>
      </c>
      <c r="M746" s="1" t="s">
        <v>344</v>
      </c>
    </row>
    <row r="747" spans="1:13" x14ac:dyDescent="0.25">
      <c r="A747" s="1" t="str">
        <f>IF(OR(MONTH(B747)=10,MONTH(B747)=11,MONTH(B747)=12),YEAR(B747)&amp;"-"&amp;MONTH(B747),YEAR(B747)&amp;"-0"&amp;MONTH(B747))</f>
        <v>2024-07</v>
      </c>
      <c r="B747" s="2">
        <v>45495</v>
      </c>
      <c r="D747" s="1">
        <v>-0.01</v>
      </c>
      <c r="G747" s="1" t="s">
        <v>554</v>
      </c>
      <c r="H747" s="1" t="s">
        <v>606</v>
      </c>
      <c r="I747" s="1" t="str">
        <f>VLOOKUP(J747,'plano de contas'!$A$1:$B$45,2,FALSE)</f>
        <v>11. Investimentos e Outras Transações</v>
      </c>
      <c r="J747" s="8" t="s">
        <v>776</v>
      </c>
      <c r="K747" s="1" t="s">
        <v>342</v>
      </c>
      <c r="L747" s="1" t="s">
        <v>343</v>
      </c>
      <c r="M747" s="1" t="s">
        <v>344</v>
      </c>
    </row>
    <row r="748" spans="1:13" x14ac:dyDescent="0.25">
      <c r="A748" s="1" t="str">
        <f>IF(OR(MONTH(B748)=10,MONTH(B748)=11,MONTH(B748)=12),YEAR(B748)&amp;"-"&amp;MONTH(B748),YEAR(B748)&amp;"-0"&amp;MONTH(B748))</f>
        <v>2024-08</v>
      </c>
      <c r="B748" s="2">
        <v>45516</v>
      </c>
      <c r="D748" s="1">
        <v>1.52</v>
      </c>
      <c r="G748" s="1" t="s">
        <v>554</v>
      </c>
      <c r="H748" s="1" t="s">
        <v>606</v>
      </c>
      <c r="I748" s="1" t="str">
        <f>VLOOKUP(J748,'plano de contas'!$A$1:$B$45,2,FALSE)</f>
        <v>11. Investimentos e Outras Transações</v>
      </c>
      <c r="J748" s="8" t="s">
        <v>776</v>
      </c>
      <c r="K748" s="1" t="s">
        <v>342</v>
      </c>
      <c r="L748" s="1" t="s">
        <v>343</v>
      </c>
      <c r="M748" s="1" t="s">
        <v>344</v>
      </c>
    </row>
    <row r="749" spans="1:13" x14ac:dyDescent="0.25">
      <c r="A749" s="1" t="str">
        <f>IF(OR(MONTH(B749)=10,MONTH(B749)=11,MONTH(B749)=12),YEAR(B749)&amp;"-"&amp;MONTH(B749),YEAR(B749)&amp;"-0"&amp;MONTH(B749))</f>
        <v>2024-05</v>
      </c>
      <c r="B749" s="2">
        <v>45425</v>
      </c>
      <c r="D749" s="1">
        <v>1.99</v>
      </c>
      <c r="G749" s="1" t="s">
        <v>554</v>
      </c>
      <c r="H749" s="1" t="s">
        <v>606</v>
      </c>
      <c r="I749" s="1" t="str">
        <f>VLOOKUP(J749,'plano de contas'!$A$1:$B$45,2,FALSE)</f>
        <v>11. Investimentos e Outras Transações</v>
      </c>
      <c r="J749" s="8" t="s">
        <v>776</v>
      </c>
      <c r="K749" s="1" t="s">
        <v>342</v>
      </c>
      <c r="L749" s="1" t="s">
        <v>343</v>
      </c>
      <c r="M749" s="1" t="s">
        <v>344</v>
      </c>
    </row>
    <row r="750" spans="1:13" x14ac:dyDescent="0.25">
      <c r="A750" s="1" t="str">
        <f>IF(OR(MONTH(B750)=10,MONTH(B750)=11,MONTH(B750)=12),YEAR(B750)&amp;"-"&amp;MONTH(B750),YEAR(B750)&amp;"-0"&amp;MONTH(B750))</f>
        <v>2024-04</v>
      </c>
      <c r="B750" s="2">
        <v>45393</v>
      </c>
      <c r="D750" s="1">
        <v>9.1999999999999993</v>
      </c>
      <c r="G750" s="1" t="s">
        <v>554</v>
      </c>
      <c r="H750" s="1" t="s">
        <v>606</v>
      </c>
      <c r="I750" s="1" t="str">
        <f>VLOOKUP(J750,'plano de contas'!$A$1:$B$45,2,FALSE)</f>
        <v>11. Investimentos e Outras Transações</v>
      </c>
      <c r="J750" s="8" t="s">
        <v>776</v>
      </c>
      <c r="K750" s="1" t="s">
        <v>342</v>
      </c>
      <c r="L750" s="1" t="s">
        <v>343</v>
      </c>
      <c r="M750" s="1" t="s">
        <v>344</v>
      </c>
    </row>
    <row r="751" spans="1:13" x14ac:dyDescent="0.25">
      <c r="A751" s="1" t="str">
        <f>IF(OR(MONTH(B751)=10,MONTH(B751)=11,MONTH(B751)=12),YEAR(B751)&amp;"-"&amp;MONTH(B751),YEAR(B751)&amp;"-0"&amp;MONTH(B751))</f>
        <v>2024-11</v>
      </c>
      <c r="B751" s="2">
        <v>45610</v>
      </c>
      <c r="D751" s="1">
        <v>22</v>
      </c>
      <c r="G751" s="1" t="s">
        <v>554</v>
      </c>
      <c r="H751" s="1" t="s">
        <v>606</v>
      </c>
      <c r="I751" s="1" t="str">
        <f>VLOOKUP(J751,'plano de contas'!$A$1:$B$45,2,FALSE)</f>
        <v>11. Investimentos e Outras Transações</v>
      </c>
      <c r="J751" s="8" t="s">
        <v>776</v>
      </c>
      <c r="K751" s="1" t="s">
        <v>342</v>
      </c>
      <c r="L751" s="1" t="s">
        <v>343</v>
      </c>
      <c r="M751" s="1" t="s">
        <v>344</v>
      </c>
    </row>
    <row r="752" spans="1:13" x14ac:dyDescent="0.25">
      <c r="A752" s="1" t="str">
        <f>IF(OR(MONTH(B752)=10,MONTH(B752)=11,MONTH(B752)=12),YEAR(B752)&amp;"-"&amp;MONTH(B752),YEAR(B752)&amp;"-0"&amp;MONTH(B752))</f>
        <v>2024-06</v>
      </c>
      <c r="B752" s="2">
        <v>45453</v>
      </c>
      <c r="D752" s="1">
        <v>25.45</v>
      </c>
      <c r="G752" s="1" t="s">
        <v>554</v>
      </c>
      <c r="H752" s="1" t="s">
        <v>606</v>
      </c>
      <c r="I752" s="1" t="str">
        <f>VLOOKUP(J752,'plano de contas'!$A$1:$B$45,2,FALSE)</f>
        <v>11. Investimentos e Outras Transações</v>
      </c>
      <c r="J752" s="8" t="s">
        <v>776</v>
      </c>
      <c r="K752" s="1" t="s">
        <v>342</v>
      </c>
      <c r="L752" s="1" t="s">
        <v>343</v>
      </c>
      <c r="M752" s="1" t="s">
        <v>344</v>
      </c>
    </row>
    <row r="753" spans="1:14" x14ac:dyDescent="0.25">
      <c r="A753" s="1" t="str">
        <f>IF(OR(MONTH(B753)=10,MONTH(B753)=11,MONTH(B753)=12),YEAR(B753)&amp;"-"&amp;MONTH(B753),YEAR(B753)&amp;"-0"&amp;MONTH(B753))</f>
        <v>2024-01</v>
      </c>
      <c r="B753" s="2">
        <v>45299</v>
      </c>
      <c r="D753" s="1">
        <v>35.520000000000003</v>
      </c>
      <c r="G753" s="1" t="s">
        <v>554</v>
      </c>
      <c r="H753" s="1" t="s">
        <v>606</v>
      </c>
      <c r="I753" s="1" t="str">
        <f>VLOOKUP(J753,'plano de contas'!$A$1:$B$45,2,FALSE)</f>
        <v>11. Investimentos e Outras Transações</v>
      </c>
      <c r="J753" s="8" t="s">
        <v>776</v>
      </c>
      <c r="K753" s="1" t="s">
        <v>342</v>
      </c>
      <c r="L753" s="1" t="s">
        <v>343</v>
      </c>
      <c r="M753" s="1" t="s">
        <v>344</v>
      </c>
    </row>
    <row r="754" spans="1:14" x14ac:dyDescent="0.25">
      <c r="A754" s="1" t="str">
        <f>IF(OR(MONTH(B754)=10,MONTH(B754)=11,MONTH(B754)=12),YEAR(B754)&amp;"-"&amp;MONTH(B754),YEAR(B754)&amp;"-0"&amp;MONTH(B754))</f>
        <v>2024-07</v>
      </c>
      <c r="B754" s="2">
        <v>45481</v>
      </c>
      <c r="D754" s="1">
        <v>45.01</v>
      </c>
      <c r="G754" s="1" t="s">
        <v>554</v>
      </c>
      <c r="H754" s="1" t="s">
        <v>606</v>
      </c>
      <c r="I754" s="1" t="str">
        <f>VLOOKUP(J754,'plano de contas'!$A$1:$B$45,2,FALSE)</f>
        <v>11. Investimentos e Outras Transações</v>
      </c>
      <c r="J754" s="8" t="s">
        <v>776</v>
      </c>
      <c r="K754" s="1" t="s">
        <v>342</v>
      </c>
      <c r="L754" s="1" t="s">
        <v>343</v>
      </c>
      <c r="M754" s="1" t="s">
        <v>344</v>
      </c>
    </row>
    <row r="755" spans="1:14" x14ac:dyDescent="0.25">
      <c r="A755" s="1" t="str">
        <f>IF(OR(MONTH(B755)=10,MONTH(B755)=11,MONTH(B755)=12),YEAR(B755)&amp;"-"&amp;MONTH(B755),YEAR(B755)&amp;"-0"&amp;MONTH(B755))</f>
        <v>2024-12</v>
      </c>
      <c r="B755" s="2">
        <v>45630</v>
      </c>
      <c r="D755" s="1">
        <v>47.57</v>
      </c>
      <c r="G755" s="1" t="s">
        <v>554</v>
      </c>
      <c r="H755" s="1" t="s">
        <v>606</v>
      </c>
      <c r="I755" s="1" t="str">
        <f>VLOOKUP(J755,'plano de contas'!$A$1:$B$45,2,FALSE)</f>
        <v>11. Investimentos e Outras Transações</v>
      </c>
      <c r="J755" s="8" t="s">
        <v>776</v>
      </c>
      <c r="K755" s="1" t="s">
        <v>342</v>
      </c>
      <c r="L755" s="1" t="s">
        <v>343</v>
      </c>
      <c r="M755" s="1" t="s">
        <v>344</v>
      </c>
    </row>
    <row r="756" spans="1:14" x14ac:dyDescent="0.25">
      <c r="A756" s="1" t="str">
        <f>IF(OR(MONTH(B756)=10,MONTH(B756)=11,MONTH(B756)=12),YEAR(B756)&amp;"-"&amp;MONTH(B756),YEAR(B756)&amp;"-0"&amp;MONTH(B756))</f>
        <v>2024-08</v>
      </c>
      <c r="B756" s="2">
        <v>45509</v>
      </c>
      <c r="D756" s="1">
        <v>50</v>
      </c>
      <c r="G756" s="1" t="s">
        <v>554</v>
      </c>
      <c r="H756" s="1" t="s">
        <v>606</v>
      </c>
      <c r="I756" s="1" t="str">
        <f>VLOOKUP(J756,'plano de contas'!$A$1:$B$45,2,FALSE)</f>
        <v>11. Investimentos e Outras Transações</v>
      </c>
      <c r="J756" s="8" t="s">
        <v>776</v>
      </c>
      <c r="K756" s="1" t="s">
        <v>342</v>
      </c>
      <c r="L756" s="1" t="s">
        <v>343</v>
      </c>
      <c r="M756" s="1" t="s">
        <v>344</v>
      </c>
    </row>
    <row r="757" spans="1:14" x14ac:dyDescent="0.25">
      <c r="A757" s="1" t="str">
        <f>IF(OR(MONTH(B757)=10,MONTH(B757)=11,MONTH(B757)=12),YEAR(B757)&amp;"-"&amp;MONTH(B757),YEAR(B757)&amp;"-0"&amp;MONTH(B757))</f>
        <v>2024-12</v>
      </c>
      <c r="B757" s="2">
        <v>45652</v>
      </c>
      <c r="D757" s="1">
        <v>60.01</v>
      </c>
      <c r="G757" s="1" t="s">
        <v>554</v>
      </c>
      <c r="H757" s="1" t="s">
        <v>606</v>
      </c>
      <c r="I757" s="1" t="str">
        <f>VLOOKUP(J757,'plano de contas'!$A$1:$B$45,2,FALSE)</f>
        <v>11. Investimentos e Outras Transações</v>
      </c>
      <c r="J757" s="8" t="s">
        <v>776</v>
      </c>
      <c r="K757" s="1" t="s">
        <v>342</v>
      </c>
      <c r="L757" s="1" t="s">
        <v>343</v>
      </c>
      <c r="M757" s="1" t="s">
        <v>344</v>
      </c>
    </row>
    <row r="758" spans="1:14" x14ac:dyDescent="0.25">
      <c r="A758" s="1" t="str">
        <f>IF(OR(MONTH(B758)=10,MONTH(B758)=11,MONTH(B758)=12),YEAR(B758)&amp;"-"&amp;MONTH(B758),YEAR(B758)&amp;"-0"&amp;MONTH(B758))</f>
        <v>2024-09</v>
      </c>
      <c r="B758" s="2">
        <v>45565</v>
      </c>
      <c r="D758" s="1">
        <v>61</v>
      </c>
      <c r="G758" s="1" t="s">
        <v>554</v>
      </c>
      <c r="H758" s="1" t="s">
        <v>606</v>
      </c>
      <c r="I758" s="1" t="str">
        <f>VLOOKUP(J758,'plano de contas'!$A$1:$B$45,2,FALSE)</f>
        <v>11. Investimentos e Outras Transações</v>
      </c>
      <c r="J758" s="8" t="s">
        <v>776</v>
      </c>
      <c r="K758" s="1" t="s">
        <v>342</v>
      </c>
      <c r="L758" s="1" t="s">
        <v>343</v>
      </c>
      <c r="M758" s="1" t="s">
        <v>344</v>
      </c>
    </row>
    <row r="759" spans="1:14" x14ac:dyDescent="0.25">
      <c r="A759" s="1" t="str">
        <f>IF(OR(MONTH(B759)=10,MONTH(B759)=11,MONTH(B759)=12),YEAR(B759)&amp;"-"&amp;MONTH(B759),YEAR(B759)&amp;"-0"&amp;MONTH(B759))</f>
        <v>2024-07</v>
      </c>
      <c r="B759" s="2">
        <v>45474</v>
      </c>
      <c r="D759" s="1">
        <v>88.43</v>
      </c>
      <c r="G759" s="1" t="s">
        <v>554</v>
      </c>
      <c r="H759" s="1" t="s">
        <v>606</v>
      </c>
      <c r="I759" s="1" t="str">
        <f>VLOOKUP(J759,'plano de contas'!$A$1:$B$45,2,FALSE)</f>
        <v>11. Investimentos e Outras Transações</v>
      </c>
      <c r="J759" s="8" t="s">
        <v>776</v>
      </c>
      <c r="K759" s="1" t="s">
        <v>342</v>
      </c>
      <c r="L759" s="1" t="s">
        <v>343</v>
      </c>
      <c r="M759" s="1" t="s">
        <v>344</v>
      </c>
    </row>
    <row r="760" spans="1:14" x14ac:dyDescent="0.25">
      <c r="A760" s="1" t="str">
        <f>IF(OR(MONTH(B760)=10,MONTH(B760)=11,MONTH(B760)=12),YEAR(B760)&amp;"-"&amp;MONTH(B760),YEAR(B760)&amp;"-0"&amp;MONTH(B760))</f>
        <v>2024-08</v>
      </c>
      <c r="B760" s="2">
        <v>45518</v>
      </c>
      <c r="D760" s="1">
        <v>120</v>
      </c>
      <c r="G760" s="1" t="s">
        <v>554</v>
      </c>
      <c r="H760" s="1" t="s">
        <v>606</v>
      </c>
      <c r="I760" s="1" t="str">
        <f>VLOOKUP(J760,'plano de contas'!$A$1:$B$45,2,FALSE)</f>
        <v>11. Investimentos e Outras Transações</v>
      </c>
      <c r="J760" s="8" t="s">
        <v>776</v>
      </c>
      <c r="K760" s="1" t="s">
        <v>342</v>
      </c>
      <c r="L760" s="1" t="s">
        <v>343</v>
      </c>
      <c r="M760" s="1" t="s">
        <v>344</v>
      </c>
    </row>
    <row r="761" spans="1:14" x14ac:dyDescent="0.25">
      <c r="A761" s="1" t="str">
        <f>IF(OR(MONTH(B761)=10,MONTH(B761)=11,MONTH(B761)=12),YEAR(B761)&amp;"-"&amp;MONTH(B761),YEAR(B761)&amp;"-0"&amp;MONTH(B761))</f>
        <v>2024-04</v>
      </c>
      <c r="B761" s="2">
        <v>45412</v>
      </c>
      <c r="D761" s="1">
        <v>165.01</v>
      </c>
      <c r="G761" s="1" t="s">
        <v>554</v>
      </c>
      <c r="H761" s="1" t="s">
        <v>606</v>
      </c>
      <c r="I761" s="1" t="str">
        <f>VLOOKUP(J761,'plano de contas'!$A$1:$B$45,2,FALSE)</f>
        <v>11. Investimentos e Outras Transações</v>
      </c>
      <c r="J761" s="8" t="s">
        <v>776</v>
      </c>
      <c r="K761" s="1" t="s">
        <v>342</v>
      </c>
      <c r="L761" s="1" t="s">
        <v>343</v>
      </c>
      <c r="M761" s="1" t="s">
        <v>344</v>
      </c>
    </row>
    <row r="762" spans="1:14" x14ac:dyDescent="0.25">
      <c r="A762" s="1" t="str">
        <f>IF(OR(MONTH(B762)=10,MONTH(B762)=11,MONTH(B762)=12),YEAR(B762)&amp;"-"&amp;MONTH(B762),YEAR(B762)&amp;"-0"&amp;MONTH(B762))</f>
        <v>2024-01</v>
      </c>
      <c r="B762" s="2">
        <v>45304</v>
      </c>
      <c r="D762" s="1">
        <v>200</v>
      </c>
      <c r="G762" s="1" t="s">
        <v>554</v>
      </c>
      <c r="H762" s="1" t="s">
        <v>606</v>
      </c>
      <c r="I762" s="1" t="str">
        <f>VLOOKUP(J762,'plano de contas'!$A$1:$B$45,2,FALSE)</f>
        <v>11. Investimentos e Outras Transações</v>
      </c>
      <c r="J762" s="8" t="s">
        <v>776</v>
      </c>
      <c r="K762" s="1" t="s">
        <v>342</v>
      </c>
      <c r="L762" s="1" t="s">
        <v>343</v>
      </c>
      <c r="M762" s="1" t="s">
        <v>344</v>
      </c>
    </row>
    <row r="763" spans="1:14" x14ac:dyDescent="0.25">
      <c r="A763" s="1" t="str">
        <f>IF(OR(MONTH(B763)=10,MONTH(B763)=11,MONTH(B763)=12),YEAR(B763)&amp;"-"&amp;MONTH(B763),YEAR(B763)&amp;"-0"&amp;MONTH(B763))</f>
        <v>2024-06</v>
      </c>
      <c r="B763" s="2">
        <v>45455</v>
      </c>
      <c r="D763" s="1">
        <v>369.48</v>
      </c>
      <c r="G763" s="1" t="s">
        <v>554</v>
      </c>
      <c r="H763" s="1" t="s">
        <v>606</v>
      </c>
      <c r="I763" s="1" t="str">
        <f>VLOOKUP(J763,'plano de contas'!$A$1:$B$45,2,FALSE)</f>
        <v>11. Investimentos e Outras Transações</v>
      </c>
      <c r="J763" s="8" t="s">
        <v>776</v>
      </c>
      <c r="K763" s="1" t="s">
        <v>342</v>
      </c>
      <c r="L763" s="1" t="s">
        <v>343</v>
      </c>
      <c r="M763" s="1" t="s">
        <v>344</v>
      </c>
    </row>
    <row r="764" spans="1:14" x14ac:dyDescent="0.25">
      <c r="A764" s="1" t="str">
        <f>IF(OR(MONTH(B764)=10,MONTH(B764)=11,MONTH(B764)=12),YEAR(B764)&amp;"-"&amp;MONTH(B764),YEAR(B764)&amp;"-0"&amp;MONTH(B764))</f>
        <v>2024-06</v>
      </c>
      <c r="B764" s="2">
        <v>45461</v>
      </c>
      <c r="D764" s="1">
        <v>578.6</v>
      </c>
      <c r="G764" s="1" t="s">
        <v>554</v>
      </c>
      <c r="H764" s="1" t="s">
        <v>606</v>
      </c>
      <c r="I764" s="1" t="str">
        <f>VLOOKUP(J764,'plano de contas'!$A$1:$B$45,2,FALSE)</f>
        <v>11. Investimentos e Outras Transações</v>
      </c>
      <c r="J764" s="8" t="s">
        <v>776</v>
      </c>
      <c r="K764" s="1" t="s">
        <v>342</v>
      </c>
      <c r="L764" s="1" t="s">
        <v>343</v>
      </c>
      <c r="M764" s="1" t="s">
        <v>344</v>
      </c>
    </row>
    <row r="765" spans="1:14" x14ac:dyDescent="0.25">
      <c r="A765" s="1" t="str">
        <f>IF(OR(MONTH(B765)=10,MONTH(B765)=11,MONTH(B765)=12),YEAR(B765)&amp;"-"&amp;MONTH(B765),YEAR(B765)&amp;"-0"&amp;MONTH(B765))</f>
        <v>2024-01</v>
      </c>
      <c r="B765" s="2">
        <v>45292</v>
      </c>
      <c r="D765" s="1">
        <v>908.15</v>
      </c>
      <c r="G765" s="1" t="s">
        <v>554</v>
      </c>
      <c r="H765" s="1" t="s">
        <v>606</v>
      </c>
      <c r="I765" s="1" t="str">
        <f>VLOOKUP(J765,'plano de contas'!$A$1:$B$45,2,FALSE)</f>
        <v>11. Investimentos e Outras Transações</v>
      </c>
      <c r="J765" s="8" t="s">
        <v>776</v>
      </c>
      <c r="K765" s="1" t="s">
        <v>342</v>
      </c>
      <c r="L765" s="1" t="s">
        <v>343</v>
      </c>
      <c r="M765" s="1" t="s">
        <v>344</v>
      </c>
    </row>
    <row r="766" spans="1:14" x14ac:dyDescent="0.25">
      <c r="A766" s="1" t="str">
        <f>IF(OR(MONTH(B766)=10,MONTH(B766)=11,MONTH(B766)=12),YEAR(B766)&amp;"-"&amp;MONTH(B766),YEAR(B766)&amp;"-0"&amp;MONTH(B766))</f>
        <v>2024-04</v>
      </c>
      <c r="B766" s="2">
        <v>45383</v>
      </c>
      <c r="C766" s="3">
        <v>45373</v>
      </c>
      <c r="D766" s="1">
        <v>-35</v>
      </c>
      <c r="E766" s="1" t="s">
        <v>673</v>
      </c>
      <c r="F766" s="5"/>
      <c r="G766" s="1" t="s">
        <v>54</v>
      </c>
      <c r="H766" s="1" t="s">
        <v>262</v>
      </c>
      <c r="I766" s="1" t="str">
        <f>VLOOKUP(J766,'plano de contas'!$A$1:$B$45,2,FALSE)</f>
        <v>11. Investimentos e Outras Transações</v>
      </c>
      <c r="J766" s="8" t="s">
        <v>776</v>
      </c>
      <c r="K766" s="1" t="s">
        <v>342</v>
      </c>
      <c r="L766" s="1" t="s">
        <v>343</v>
      </c>
      <c r="M766" s="1" t="s">
        <v>344</v>
      </c>
      <c r="N766" s="5"/>
    </row>
    <row r="767" spans="1:14" x14ac:dyDescent="0.25">
      <c r="A767" s="1" t="str">
        <f>IF(OR(MONTH(B767)=10,MONTH(B767)=11,MONTH(B767)=12),YEAR(B767)&amp;"-"&amp;MONTH(B767),YEAR(B767)&amp;"-0"&amp;MONTH(B767))</f>
        <v>2024-08</v>
      </c>
      <c r="B767" s="2">
        <v>45505</v>
      </c>
      <c r="C767" s="3">
        <v>45499</v>
      </c>
      <c r="D767" s="1">
        <v>-35</v>
      </c>
      <c r="E767" s="1" t="s">
        <v>677</v>
      </c>
      <c r="F767" s="5"/>
      <c r="G767" s="1" t="s">
        <v>54</v>
      </c>
      <c r="H767" s="1" t="s">
        <v>262</v>
      </c>
      <c r="I767" s="1" t="str">
        <f>VLOOKUP(J767,'plano de contas'!$A$1:$B$45,2,FALSE)</f>
        <v>11. Investimentos e Outras Transações</v>
      </c>
      <c r="J767" s="8" t="s">
        <v>776</v>
      </c>
      <c r="K767" s="1" t="s">
        <v>342</v>
      </c>
      <c r="L767" s="1" t="s">
        <v>343</v>
      </c>
      <c r="M767" s="1" t="s">
        <v>344</v>
      </c>
      <c r="N767" s="5"/>
    </row>
    <row r="768" spans="1:14" x14ac:dyDescent="0.25">
      <c r="A768" s="1" t="str">
        <f>IF(OR(MONTH(B768)=10,MONTH(B768)=11,MONTH(B768)=12),YEAR(B768)&amp;"-"&amp;MONTH(B768),YEAR(B768)&amp;"-0"&amp;MONTH(B768))</f>
        <v>2024-04</v>
      </c>
      <c r="B768" s="2">
        <v>45383</v>
      </c>
      <c r="C768" s="3">
        <v>45363</v>
      </c>
      <c r="D768" s="1">
        <v>-21</v>
      </c>
      <c r="E768" s="1" t="s">
        <v>673</v>
      </c>
      <c r="F768" s="5"/>
      <c r="G768" s="1" t="s">
        <v>46</v>
      </c>
      <c r="H768" s="1" t="s">
        <v>262</v>
      </c>
      <c r="I768" s="1" t="str">
        <f>VLOOKUP(J768,'plano de contas'!$A$1:$B$45,2,FALSE)</f>
        <v>11. Investimentos e Outras Transações</v>
      </c>
      <c r="J768" s="8" t="s">
        <v>776</v>
      </c>
      <c r="K768" s="1" t="s">
        <v>342</v>
      </c>
      <c r="L768" s="1" t="s">
        <v>343</v>
      </c>
      <c r="M768" s="1" t="s">
        <v>344</v>
      </c>
      <c r="N768" s="5"/>
    </row>
    <row r="769" spans="1:14" x14ac:dyDescent="0.25">
      <c r="A769" s="1" t="str">
        <f>IF(OR(MONTH(B769)=10,MONTH(B769)=11,MONTH(B769)=12),YEAR(B769)&amp;"-"&amp;MONTH(B769),YEAR(B769)&amp;"-0"&amp;MONTH(B769))</f>
        <v>2024-03</v>
      </c>
      <c r="B769" s="2">
        <v>45352</v>
      </c>
      <c r="C769" s="3">
        <v>45345</v>
      </c>
      <c r="D769" s="1">
        <v>-17.7</v>
      </c>
      <c r="E769" s="1" t="s">
        <v>672</v>
      </c>
      <c r="G769" s="1" t="s">
        <v>26</v>
      </c>
      <c r="H769" s="1" t="s">
        <v>269</v>
      </c>
      <c r="I769" s="1" t="str">
        <f>VLOOKUP(J769,'plano de contas'!$A$1:$B$45,2,FALSE)</f>
        <v>11. Investimentos e Outras Transações</v>
      </c>
      <c r="J769" s="8" t="s">
        <v>776</v>
      </c>
      <c r="K769" s="1" t="s">
        <v>342</v>
      </c>
      <c r="L769" s="1" t="s">
        <v>343</v>
      </c>
      <c r="M769" s="1" t="s">
        <v>344</v>
      </c>
    </row>
    <row r="770" spans="1:14" x14ac:dyDescent="0.25">
      <c r="A770" s="1" t="str">
        <f>IF(OR(MONTH(B770)=10,MONTH(B770)=11,MONTH(B770)=12),YEAR(B770)&amp;"-"&amp;MONTH(B770),YEAR(B770)&amp;"-0"&amp;MONTH(B770))</f>
        <v>2024-02</v>
      </c>
      <c r="B770" s="2">
        <v>45323</v>
      </c>
      <c r="C770" s="3">
        <v>45318</v>
      </c>
      <c r="D770" s="1">
        <v>-12</v>
      </c>
      <c r="E770" s="1" t="s">
        <v>671</v>
      </c>
      <c r="F770" s="5"/>
      <c r="G770" s="1" t="s">
        <v>13</v>
      </c>
      <c r="H770" s="1" t="s">
        <v>262</v>
      </c>
      <c r="I770" s="1" t="str">
        <f>VLOOKUP(J770,'plano de contas'!$A$1:$B$45,2,FALSE)</f>
        <v>11. Investimentos e Outras Transações</v>
      </c>
      <c r="J770" s="8" t="s">
        <v>776</v>
      </c>
      <c r="K770" s="1" t="s">
        <v>342</v>
      </c>
      <c r="L770" s="1" t="s">
        <v>343</v>
      </c>
      <c r="M770" s="1" t="s">
        <v>344</v>
      </c>
      <c r="N770" s="5"/>
    </row>
    <row r="771" spans="1:14" x14ac:dyDescent="0.25">
      <c r="A771" s="1" t="str">
        <f>IF(OR(MONTH(B771)=10,MONTH(B771)=11,MONTH(B771)=12),YEAR(B771)&amp;"-"&amp;MONTH(B771),YEAR(B771)&amp;"-0"&amp;MONTH(B771))</f>
        <v>2024-09</v>
      </c>
      <c r="B771" s="2">
        <v>45550</v>
      </c>
      <c r="D771" s="1">
        <v>88.79</v>
      </c>
      <c r="G771" s="1" t="s">
        <v>377</v>
      </c>
      <c r="H771" s="1" t="s">
        <v>262</v>
      </c>
      <c r="I771" s="1" t="str">
        <f>VLOOKUP(J771,'plano de contas'!$A$1:$B$45,2,FALSE)</f>
        <v>11. Investimentos e Outras Transações</v>
      </c>
      <c r="J771" s="8" t="s">
        <v>776</v>
      </c>
      <c r="K771" s="1" t="s">
        <v>342</v>
      </c>
      <c r="L771" s="1" t="s">
        <v>343</v>
      </c>
      <c r="M771" s="1" t="s">
        <v>344</v>
      </c>
    </row>
    <row r="772" spans="1:14" x14ac:dyDescent="0.25">
      <c r="A772" s="1" t="str">
        <f>IF(OR(MONTH(B772)=10,MONTH(B772)=11,MONTH(B772)=12),YEAR(B772)&amp;"-"&amp;MONTH(B772),YEAR(B772)&amp;"-0"&amp;MONTH(B772))</f>
        <v>2024-10</v>
      </c>
      <c r="B772" s="2">
        <v>45591</v>
      </c>
      <c r="D772" s="1">
        <v>-8.6</v>
      </c>
      <c r="G772" s="1" t="s">
        <v>480</v>
      </c>
      <c r="H772" s="1" t="s">
        <v>481</v>
      </c>
      <c r="I772" s="1" t="str">
        <f>VLOOKUP(J772,'plano de contas'!$A$1:$B$45,2,FALSE)</f>
        <v xml:space="preserve">02.Alimentação </v>
      </c>
      <c r="J772" s="8" t="s">
        <v>732</v>
      </c>
      <c r="K772" s="1" t="s">
        <v>342</v>
      </c>
      <c r="L772" s="1" t="s">
        <v>343</v>
      </c>
      <c r="M772" s="1" t="s">
        <v>344</v>
      </c>
    </row>
    <row r="773" spans="1:14" x14ac:dyDescent="0.25">
      <c r="A773" s="1" t="str">
        <f>IF(OR(MONTH(B773)=10,MONTH(B773)=11,MONTH(B773)=12),YEAR(B773)&amp;"-"&amp;MONTH(B773),YEAR(B773)&amp;"-0"&amp;MONTH(B773))</f>
        <v>2024-07</v>
      </c>
      <c r="B773" s="2">
        <v>45486</v>
      </c>
      <c r="D773" s="1">
        <v>-22.5</v>
      </c>
      <c r="G773" s="1" t="s">
        <v>494</v>
      </c>
      <c r="H773" s="1" t="s">
        <v>495</v>
      </c>
      <c r="I773" s="1" t="str">
        <f>VLOOKUP(J773,'plano de contas'!$A$1:$B$45,2,FALSE)</f>
        <v xml:space="preserve">02.Alimentação </v>
      </c>
      <c r="J773" s="8" t="s">
        <v>732</v>
      </c>
      <c r="K773" s="1" t="s">
        <v>342</v>
      </c>
      <c r="L773" s="1" t="s">
        <v>343</v>
      </c>
      <c r="M773" s="1" t="s">
        <v>344</v>
      </c>
    </row>
    <row r="774" spans="1:14" x14ac:dyDescent="0.25">
      <c r="A774" s="1" t="str">
        <f>IF(OR(MONTH(B774)=10,MONTH(B774)=11,MONTH(B774)=12),YEAR(B774)&amp;"-"&amp;MONTH(B774),YEAR(B774)&amp;"-0"&amp;MONTH(B774))</f>
        <v>2024-11</v>
      </c>
      <c r="B774" s="2">
        <v>45611</v>
      </c>
      <c r="D774" s="1">
        <v>-12.84</v>
      </c>
      <c r="G774" s="1" t="s">
        <v>494</v>
      </c>
      <c r="H774" s="1" t="s">
        <v>495</v>
      </c>
      <c r="I774" s="1" t="str">
        <f>VLOOKUP(J774,'plano de contas'!$A$1:$B$45,2,FALSE)</f>
        <v xml:space="preserve">02.Alimentação </v>
      </c>
      <c r="J774" s="8" t="s">
        <v>732</v>
      </c>
      <c r="K774" s="1" t="s">
        <v>342</v>
      </c>
      <c r="L774" s="1" t="s">
        <v>343</v>
      </c>
      <c r="M774" s="1" t="s">
        <v>344</v>
      </c>
    </row>
    <row r="775" spans="1:14" x14ac:dyDescent="0.25">
      <c r="A775" s="1" t="str">
        <f>IF(OR(MONTH(B775)=10,MONTH(B775)=11,MONTH(B775)=12),YEAR(B775)&amp;"-"&amp;MONTH(B775),YEAR(B775)&amp;"-0"&amp;MONTH(B775))</f>
        <v>2024-07</v>
      </c>
      <c r="B775" s="2">
        <v>45482</v>
      </c>
      <c r="D775" s="1">
        <v>-30</v>
      </c>
      <c r="G775" s="1" t="s">
        <v>436</v>
      </c>
      <c r="H775" s="1" t="s">
        <v>437</v>
      </c>
      <c r="I775" s="1" t="str">
        <f>VLOOKUP(J775,'plano de contas'!$A$1:$B$45,2,FALSE)</f>
        <v xml:space="preserve">02.Alimentação </v>
      </c>
      <c r="J775" s="8" t="s">
        <v>732</v>
      </c>
      <c r="K775" s="1" t="s">
        <v>342</v>
      </c>
      <c r="L775" s="1" t="s">
        <v>343</v>
      </c>
      <c r="M775" s="1" t="s">
        <v>344</v>
      </c>
    </row>
    <row r="776" spans="1:14" x14ac:dyDescent="0.25">
      <c r="A776" s="1" t="str">
        <f>IF(OR(MONTH(B776)=10,MONTH(B776)=11,MONTH(B776)=12),YEAR(B776)&amp;"-"&amp;MONTH(B776),YEAR(B776)&amp;"-0"&amp;MONTH(B776))</f>
        <v>2024-11</v>
      </c>
      <c r="B776" s="2">
        <v>45610</v>
      </c>
      <c r="D776" s="1">
        <v>-23.6</v>
      </c>
      <c r="G776" s="1" t="s">
        <v>482</v>
      </c>
      <c r="H776" s="1" t="s">
        <v>483</v>
      </c>
      <c r="I776" s="1" t="str">
        <f>VLOOKUP(J776,'plano de contas'!$A$1:$B$45,2,FALSE)</f>
        <v xml:space="preserve">02.Alimentação </v>
      </c>
      <c r="J776" s="8" t="s">
        <v>732</v>
      </c>
      <c r="K776" s="1" t="s">
        <v>342</v>
      </c>
      <c r="L776" s="1" t="s">
        <v>343</v>
      </c>
      <c r="M776" s="1" t="s">
        <v>344</v>
      </c>
    </row>
    <row r="777" spans="1:14" x14ac:dyDescent="0.25">
      <c r="A777" s="1" t="str">
        <f>IF(OR(MONTH(B777)=10,MONTH(B777)=11,MONTH(B777)=12),YEAR(B777)&amp;"-"&amp;MONTH(B777),YEAR(B777)&amp;"-0"&amp;MONTH(B777))</f>
        <v>2024-08</v>
      </c>
      <c r="B777" s="2">
        <v>45517</v>
      </c>
      <c r="D777" s="1">
        <v>-13</v>
      </c>
      <c r="G777" s="1" t="s">
        <v>482</v>
      </c>
      <c r="H777" s="1" t="s">
        <v>483</v>
      </c>
      <c r="I777" s="1" t="str">
        <f>VLOOKUP(J777,'plano de contas'!$A$1:$B$45,2,FALSE)</f>
        <v xml:space="preserve">02.Alimentação </v>
      </c>
      <c r="J777" s="8" t="s">
        <v>732</v>
      </c>
      <c r="K777" s="1" t="s">
        <v>342</v>
      </c>
      <c r="L777" s="1" t="s">
        <v>343</v>
      </c>
      <c r="M777" s="1" t="s">
        <v>344</v>
      </c>
    </row>
    <row r="778" spans="1:14" x14ac:dyDescent="0.25">
      <c r="A778" s="1" t="str">
        <f>IF(OR(MONTH(B778)=10,MONTH(B778)=11,MONTH(B778)=12),YEAR(B778)&amp;"-"&amp;MONTH(B778),YEAR(B778)&amp;"-0"&amp;MONTH(B778))</f>
        <v>2024-12</v>
      </c>
      <c r="B778" s="2">
        <v>45642</v>
      </c>
      <c r="D778" s="1">
        <v>-21.78</v>
      </c>
      <c r="G778" s="1" t="s">
        <v>364</v>
      </c>
      <c r="H778" s="1" t="s">
        <v>579</v>
      </c>
      <c r="I778" s="1" t="str">
        <f>VLOOKUP(J778,'plano de contas'!$A$1:$B$45,2,FALSE)</f>
        <v xml:space="preserve">02.Alimentação </v>
      </c>
      <c r="J778" s="8" t="s">
        <v>732</v>
      </c>
      <c r="K778" s="1" t="s">
        <v>342</v>
      </c>
      <c r="L778" s="1" t="s">
        <v>343</v>
      </c>
      <c r="M778" s="1" t="s">
        <v>344</v>
      </c>
    </row>
    <row r="779" spans="1:14" x14ac:dyDescent="0.25">
      <c r="A779" s="1" t="str">
        <f>IF(OR(MONTH(B779)=10,MONTH(B779)=11,MONTH(B779)=12),YEAR(B779)&amp;"-"&amp;MONTH(B779),YEAR(B779)&amp;"-0"&amp;MONTH(B779))</f>
        <v>2024-02</v>
      </c>
      <c r="B779" s="2">
        <v>45335</v>
      </c>
      <c r="D779" s="1">
        <v>-13.98</v>
      </c>
      <c r="G779" s="1" t="s">
        <v>364</v>
      </c>
      <c r="H779" s="1" t="s">
        <v>579</v>
      </c>
      <c r="I779" s="1" t="str">
        <f>VLOOKUP(J779,'plano de contas'!$A$1:$B$45,2,FALSE)</f>
        <v xml:space="preserve">02.Alimentação </v>
      </c>
      <c r="J779" s="8" t="s">
        <v>732</v>
      </c>
      <c r="K779" s="1" t="s">
        <v>342</v>
      </c>
      <c r="L779" s="1" t="s">
        <v>343</v>
      </c>
      <c r="M779" s="1" t="s">
        <v>344</v>
      </c>
    </row>
    <row r="780" spans="1:14" x14ac:dyDescent="0.25">
      <c r="A780" s="1" t="str">
        <f>IF(OR(MONTH(B780)=10,MONTH(B780)=11,MONTH(B780)=12),YEAR(B780)&amp;"-"&amp;MONTH(B780),YEAR(B780)&amp;"-0"&amp;MONTH(B780))</f>
        <v>2024-09</v>
      </c>
      <c r="B780" s="2">
        <v>45549</v>
      </c>
      <c r="D780" s="1">
        <v>-12.75</v>
      </c>
      <c r="G780" s="1" t="s">
        <v>364</v>
      </c>
      <c r="H780" s="1" t="s">
        <v>579</v>
      </c>
      <c r="I780" s="1" t="str">
        <f>VLOOKUP(J780,'plano de contas'!$A$1:$B$45,2,FALSE)</f>
        <v xml:space="preserve">02.Alimentação </v>
      </c>
      <c r="J780" s="8" t="s">
        <v>732</v>
      </c>
      <c r="K780" s="1" t="s">
        <v>342</v>
      </c>
      <c r="L780" s="1" t="s">
        <v>343</v>
      </c>
      <c r="M780" s="1" t="s">
        <v>344</v>
      </c>
    </row>
    <row r="781" spans="1:14" x14ac:dyDescent="0.25">
      <c r="A781" s="1" t="str">
        <f>IF(OR(MONTH(B781)=10,MONTH(B781)=11,MONTH(B781)=12),YEAR(B781)&amp;"-"&amp;MONTH(B781),YEAR(B781)&amp;"-0"&amp;MONTH(B781))</f>
        <v>2024-11</v>
      </c>
      <c r="B781" s="2">
        <v>45603</v>
      </c>
      <c r="D781" s="1">
        <v>-11.98</v>
      </c>
      <c r="G781" s="1" t="s">
        <v>364</v>
      </c>
      <c r="H781" s="1" t="s">
        <v>579</v>
      </c>
      <c r="I781" s="1" t="str">
        <f>VLOOKUP(J781,'plano de contas'!$A$1:$B$45,2,FALSE)</f>
        <v xml:space="preserve">02.Alimentação </v>
      </c>
      <c r="J781" s="8" t="s">
        <v>732</v>
      </c>
      <c r="K781" s="1" t="s">
        <v>342</v>
      </c>
      <c r="L781" s="1" t="s">
        <v>343</v>
      </c>
      <c r="M781" s="1" t="s">
        <v>344</v>
      </c>
    </row>
    <row r="782" spans="1:14" x14ac:dyDescent="0.25">
      <c r="A782" s="1" t="str">
        <f>IF(OR(MONTH(B782)=10,MONTH(B782)=11,MONTH(B782)=12),YEAR(B782)&amp;"-"&amp;MONTH(B782),YEAR(B782)&amp;"-0"&amp;MONTH(B782))</f>
        <v>2024-11</v>
      </c>
      <c r="B782" s="2">
        <v>45616</v>
      </c>
      <c r="D782" s="1">
        <v>-10.84</v>
      </c>
      <c r="G782" s="1" t="s">
        <v>364</v>
      </c>
      <c r="H782" s="1" t="s">
        <v>579</v>
      </c>
      <c r="I782" s="1" t="str">
        <f>VLOOKUP(J782,'plano de contas'!$A$1:$B$45,2,FALSE)</f>
        <v xml:space="preserve">02.Alimentação </v>
      </c>
      <c r="J782" s="8" t="s">
        <v>732</v>
      </c>
      <c r="K782" s="1" t="s">
        <v>342</v>
      </c>
      <c r="L782" s="1" t="s">
        <v>343</v>
      </c>
      <c r="M782" s="1" t="s">
        <v>344</v>
      </c>
    </row>
    <row r="783" spans="1:14" x14ac:dyDescent="0.25">
      <c r="A783" s="1" t="str">
        <f>IF(OR(MONTH(B783)=10,MONTH(B783)=11,MONTH(B783)=12),YEAR(B783)&amp;"-"&amp;MONTH(B783),YEAR(B783)&amp;"-0"&amp;MONTH(B783))</f>
        <v>2024-04</v>
      </c>
      <c r="B783" s="2">
        <v>45384</v>
      </c>
      <c r="D783" s="1">
        <v>-9.99</v>
      </c>
      <c r="G783" s="1" t="s">
        <v>364</v>
      </c>
      <c r="H783" s="1" t="s">
        <v>579</v>
      </c>
      <c r="I783" s="1" t="str">
        <f>VLOOKUP(J783,'plano de contas'!$A$1:$B$45,2,FALSE)</f>
        <v xml:space="preserve">02.Alimentação </v>
      </c>
      <c r="J783" s="8" t="s">
        <v>732</v>
      </c>
      <c r="K783" s="1" t="s">
        <v>342</v>
      </c>
      <c r="L783" s="1" t="s">
        <v>343</v>
      </c>
      <c r="M783" s="1" t="s">
        <v>344</v>
      </c>
    </row>
    <row r="784" spans="1:14" x14ac:dyDescent="0.25">
      <c r="A784" s="1" t="str">
        <f>IF(OR(MONTH(B784)=10,MONTH(B784)=11,MONTH(B784)=12),YEAR(B784)&amp;"-"&amp;MONTH(B784),YEAR(B784)&amp;"-0"&amp;MONTH(B784))</f>
        <v>2024-02</v>
      </c>
      <c r="B784" s="2">
        <v>45333</v>
      </c>
      <c r="D784" s="1">
        <v>-5.94</v>
      </c>
      <c r="G784" s="1" t="s">
        <v>364</v>
      </c>
      <c r="H784" s="1" t="s">
        <v>579</v>
      </c>
      <c r="I784" s="1" t="str">
        <f>VLOOKUP(J784,'plano de contas'!$A$1:$B$45,2,FALSE)</f>
        <v xml:space="preserve">02.Alimentação </v>
      </c>
      <c r="J784" s="8" t="s">
        <v>732</v>
      </c>
      <c r="K784" s="1" t="s">
        <v>342</v>
      </c>
      <c r="L784" s="1" t="s">
        <v>343</v>
      </c>
      <c r="M784" s="1" t="s">
        <v>344</v>
      </c>
    </row>
    <row r="785" spans="1:13" x14ac:dyDescent="0.25">
      <c r="A785" s="1" t="str">
        <f>IF(OR(MONTH(B785)=10,MONTH(B785)=11,MONTH(B785)=12),YEAR(B785)&amp;"-"&amp;MONTH(B785),YEAR(B785)&amp;"-0"&amp;MONTH(B785))</f>
        <v>2024-12</v>
      </c>
      <c r="B785" s="2">
        <v>45630</v>
      </c>
      <c r="D785" s="1">
        <v>-4.95</v>
      </c>
      <c r="G785" s="1" t="s">
        <v>364</v>
      </c>
      <c r="H785" s="1" t="s">
        <v>579</v>
      </c>
      <c r="I785" s="1" t="str">
        <f>VLOOKUP(J785,'plano de contas'!$A$1:$B$45,2,FALSE)</f>
        <v xml:space="preserve">02.Alimentação </v>
      </c>
      <c r="J785" s="8" t="s">
        <v>732</v>
      </c>
      <c r="K785" s="1" t="s">
        <v>342</v>
      </c>
      <c r="L785" s="1" t="s">
        <v>343</v>
      </c>
      <c r="M785" s="1" t="s">
        <v>344</v>
      </c>
    </row>
    <row r="786" spans="1:13" x14ac:dyDescent="0.25">
      <c r="A786" s="1" t="str">
        <f>IF(OR(MONTH(B786)=10,MONTH(B786)=11,MONTH(B786)=12),YEAR(B786)&amp;"-"&amp;MONTH(B786),YEAR(B786)&amp;"-0"&amp;MONTH(B786))</f>
        <v>2025-03</v>
      </c>
      <c r="B786" s="2">
        <v>45717</v>
      </c>
      <c r="C786" s="2">
        <v>45709</v>
      </c>
      <c r="D786" s="1">
        <v>-4.95</v>
      </c>
      <c r="E786" s="1" t="s">
        <v>662</v>
      </c>
      <c r="G786" s="1" t="s">
        <v>683</v>
      </c>
      <c r="H786" s="1" t="s">
        <v>579</v>
      </c>
      <c r="I786" s="1" t="str">
        <f>VLOOKUP(J786,'plano de contas'!$A$1:$B$45,2,FALSE)</f>
        <v xml:space="preserve">02.Alimentação </v>
      </c>
      <c r="J786" s="8" t="s">
        <v>732</v>
      </c>
      <c r="K786" s="1" t="s">
        <v>342</v>
      </c>
      <c r="L786" s="1" t="s">
        <v>343</v>
      </c>
      <c r="M786" s="1" t="s">
        <v>344</v>
      </c>
    </row>
    <row r="787" spans="1:13" x14ac:dyDescent="0.25">
      <c r="A787" s="1" t="str">
        <f>IF(OR(MONTH(B787)=10,MONTH(B787)=11,MONTH(B787)=12),YEAR(B787)&amp;"-"&amp;MONTH(B787),YEAR(B787)&amp;"-0"&amp;MONTH(B787))</f>
        <v>2024-11</v>
      </c>
      <c r="B787" s="2">
        <v>45620</v>
      </c>
      <c r="D787" s="1">
        <v>-2.97</v>
      </c>
      <c r="G787" s="1" t="s">
        <v>364</v>
      </c>
      <c r="H787" s="1" t="s">
        <v>579</v>
      </c>
      <c r="I787" s="1" t="str">
        <f>VLOOKUP(J787,'plano de contas'!$A$1:$B$45,2,FALSE)</f>
        <v xml:space="preserve">02.Alimentação </v>
      </c>
      <c r="J787" s="8" t="s">
        <v>732</v>
      </c>
      <c r="K787" s="1" t="s">
        <v>342</v>
      </c>
      <c r="L787" s="1" t="s">
        <v>343</v>
      </c>
      <c r="M787" s="1" t="s">
        <v>344</v>
      </c>
    </row>
    <row r="788" spans="1:13" x14ac:dyDescent="0.25">
      <c r="A788" s="1" t="str">
        <f>IF(OR(MONTH(B788)=10,MONTH(B788)=11,MONTH(B788)=12),YEAR(B788)&amp;"-"&amp;MONTH(B788),YEAR(B788)&amp;"-0"&amp;MONTH(B788))</f>
        <v>2025-03</v>
      </c>
      <c r="B788" s="2">
        <v>45717</v>
      </c>
      <c r="C788" s="2">
        <v>45706</v>
      </c>
      <c r="D788" s="1">
        <v>-2.97</v>
      </c>
      <c r="E788" s="1" t="s">
        <v>662</v>
      </c>
      <c r="G788" s="1" t="s">
        <v>683</v>
      </c>
      <c r="H788" s="1" t="s">
        <v>579</v>
      </c>
      <c r="I788" s="1" t="str">
        <f>VLOOKUP(J788,'plano de contas'!$A$1:$B$45,2,FALSE)</f>
        <v xml:space="preserve">02.Alimentação </v>
      </c>
      <c r="J788" s="8" t="s">
        <v>732</v>
      </c>
      <c r="K788" s="1" t="s">
        <v>342</v>
      </c>
      <c r="L788" s="1" t="s">
        <v>343</v>
      </c>
      <c r="M788" s="1" t="s">
        <v>344</v>
      </c>
    </row>
    <row r="789" spans="1:13" x14ac:dyDescent="0.25">
      <c r="A789" s="1" t="str">
        <f>IF(OR(MONTH(B789)=10,MONTH(B789)=11,MONTH(B789)=12),YEAR(B789)&amp;"-"&amp;MONTH(B789),YEAR(B789)&amp;"-0"&amp;MONTH(B789))</f>
        <v>2024-04</v>
      </c>
      <c r="B789" s="2">
        <v>45395</v>
      </c>
      <c r="D789" s="1">
        <v>-1.98</v>
      </c>
      <c r="G789" s="1" t="s">
        <v>364</v>
      </c>
      <c r="H789" s="1" t="s">
        <v>579</v>
      </c>
      <c r="I789" s="1" t="str">
        <f>VLOOKUP(J789,'plano de contas'!$A$1:$B$45,2,FALSE)</f>
        <v xml:space="preserve">02.Alimentação </v>
      </c>
      <c r="J789" s="8" t="s">
        <v>732</v>
      </c>
      <c r="K789" s="1" t="s">
        <v>342</v>
      </c>
      <c r="L789" s="1" t="s">
        <v>343</v>
      </c>
      <c r="M789" s="1" t="s">
        <v>344</v>
      </c>
    </row>
    <row r="790" spans="1:13" x14ac:dyDescent="0.25">
      <c r="A790" s="1" t="str">
        <f>IF(OR(MONTH(B790)=10,MONTH(B790)=11,MONTH(B790)=12),YEAR(B790)&amp;"-"&amp;MONTH(B790),YEAR(B790)&amp;"-0"&amp;MONTH(B790))</f>
        <v>2025-01</v>
      </c>
      <c r="B790" s="2">
        <v>45668</v>
      </c>
      <c r="D790" s="1">
        <v>200</v>
      </c>
      <c r="G790" s="1" t="s">
        <v>613</v>
      </c>
      <c r="H790" s="1" t="s">
        <v>614</v>
      </c>
      <c r="I790" s="1" t="str">
        <f>VLOOKUP(J790,'plano de contas'!$A$1:$B$45,2,FALSE)</f>
        <v>11. Investimentos e Outras Transações</v>
      </c>
      <c r="J790" s="8" t="s">
        <v>776</v>
      </c>
      <c r="K790" s="1" t="s">
        <v>342</v>
      </c>
      <c r="L790" s="1" t="s">
        <v>343</v>
      </c>
      <c r="M790" s="1" t="s">
        <v>344</v>
      </c>
    </row>
    <row r="791" spans="1:13" x14ac:dyDescent="0.25">
      <c r="A791" s="1" t="str">
        <f>IF(OR(MONTH(B791)=10,MONTH(B791)=11,MONTH(B791)=12),YEAR(B791)&amp;"-"&amp;MONTH(B791),YEAR(B791)&amp;"-0"&amp;MONTH(B791))</f>
        <v>2024-08</v>
      </c>
      <c r="B791" s="2">
        <v>45517</v>
      </c>
      <c r="D791" s="1">
        <v>-17.600000000000001</v>
      </c>
      <c r="G791" s="1" t="s">
        <v>563</v>
      </c>
      <c r="H791" s="1" t="s">
        <v>773</v>
      </c>
      <c r="I791" s="1" t="str">
        <f>VLOOKUP(J791,'plano de contas'!$A$1:$B$45,2,FALSE)</f>
        <v>05.Transporte</v>
      </c>
      <c r="J791" s="8" t="s">
        <v>772</v>
      </c>
      <c r="K791" s="1" t="s">
        <v>342</v>
      </c>
      <c r="L791" s="1" t="s">
        <v>343</v>
      </c>
      <c r="M791" s="1" t="s">
        <v>344</v>
      </c>
    </row>
    <row r="792" spans="1:13" x14ac:dyDescent="0.25">
      <c r="A792" s="1" t="str">
        <f>IF(OR(MONTH(B792)=10,MONTH(B792)=11,MONTH(B792)=12),YEAR(B792)&amp;"-"&amp;MONTH(B792),YEAR(B792)&amp;"-0"&amp;MONTH(B792))</f>
        <v>2024-05</v>
      </c>
      <c r="B792" s="2">
        <v>45422</v>
      </c>
      <c r="D792" s="1">
        <v>-22</v>
      </c>
      <c r="G792" s="1" t="s">
        <v>490</v>
      </c>
      <c r="H792" s="1" t="s">
        <v>491</v>
      </c>
      <c r="I792" s="1" t="str">
        <f>VLOOKUP(J792,'plano de contas'!$A$1:$B$45,2,FALSE)</f>
        <v>10.Porcarias e Outros</v>
      </c>
      <c r="J792" s="8" t="s">
        <v>771</v>
      </c>
      <c r="K792" s="1" t="s">
        <v>342</v>
      </c>
      <c r="L792" s="1" t="s">
        <v>343</v>
      </c>
      <c r="M792" s="1" t="s">
        <v>344</v>
      </c>
    </row>
    <row r="793" spans="1:13" x14ac:dyDescent="0.25">
      <c r="A793" s="1" t="str">
        <f>IF(OR(MONTH(B793)=10,MONTH(B793)=11,MONTH(B793)=12),YEAR(B793)&amp;"-"&amp;MONTH(B793),YEAR(B793)&amp;"-0"&amp;MONTH(B793))</f>
        <v>2024-02</v>
      </c>
      <c r="B793" s="2">
        <v>45336</v>
      </c>
      <c r="D793" s="1">
        <v>-17</v>
      </c>
      <c r="G793" s="1" t="s">
        <v>490</v>
      </c>
      <c r="H793" s="1" t="s">
        <v>491</v>
      </c>
      <c r="I793" s="1" t="str">
        <f>VLOOKUP(J793,'plano de contas'!$A$1:$B$45,2,FALSE)</f>
        <v>10.Porcarias e Outros</v>
      </c>
      <c r="J793" s="8" t="s">
        <v>771</v>
      </c>
      <c r="K793" s="1" t="s">
        <v>342</v>
      </c>
      <c r="L793" s="1" t="s">
        <v>343</v>
      </c>
      <c r="M793" s="1" t="s">
        <v>344</v>
      </c>
    </row>
    <row r="794" spans="1:13" x14ac:dyDescent="0.25">
      <c r="A794" s="1" t="str">
        <f>IF(OR(MONTH(B794)=10,MONTH(B794)=11,MONTH(B794)=12),YEAR(B794)&amp;"-"&amp;MONTH(B794),YEAR(B794)&amp;"-0"&amp;MONTH(B794))</f>
        <v>2024-04</v>
      </c>
      <c r="B794" s="2">
        <v>45393</v>
      </c>
      <c r="D794" s="1">
        <v>-17</v>
      </c>
      <c r="G794" s="1" t="s">
        <v>490</v>
      </c>
      <c r="H794" s="1" t="s">
        <v>491</v>
      </c>
      <c r="I794" s="1" t="str">
        <f>VLOOKUP(J794,'plano de contas'!$A$1:$B$45,2,FALSE)</f>
        <v>10.Porcarias e Outros</v>
      </c>
      <c r="J794" s="8" t="s">
        <v>771</v>
      </c>
      <c r="K794" s="1" t="s">
        <v>342</v>
      </c>
      <c r="L794" s="1" t="s">
        <v>343</v>
      </c>
      <c r="M794" s="1" t="s">
        <v>344</v>
      </c>
    </row>
    <row r="795" spans="1:13" x14ac:dyDescent="0.25">
      <c r="A795" s="1" t="str">
        <f>IF(OR(MONTH(B795)=10,MONTH(B795)=11,MONTH(B795)=12),YEAR(B795)&amp;"-"&amp;MONTH(B795),YEAR(B795)&amp;"-0"&amp;MONTH(B795))</f>
        <v>2024-05</v>
      </c>
      <c r="B795" s="2">
        <v>45416</v>
      </c>
      <c r="D795" s="1">
        <v>-17</v>
      </c>
      <c r="G795" s="1" t="s">
        <v>490</v>
      </c>
      <c r="H795" s="1" t="s">
        <v>491</v>
      </c>
      <c r="I795" s="1" t="str">
        <f>VLOOKUP(J795,'plano de contas'!$A$1:$B$45,2,FALSE)</f>
        <v>10.Porcarias e Outros</v>
      </c>
      <c r="J795" s="8" t="s">
        <v>771</v>
      </c>
      <c r="K795" s="1" t="s">
        <v>342</v>
      </c>
      <c r="L795" s="1" t="s">
        <v>343</v>
      </c>
      <c r="M795" s="1" t="s">
        <v>344</v>
      </c>
    </row>
    <row r="796" spans="1:13" x14ac:dyDescent="0.25">
      <c r="A796" s="1" t="str">
        <f>IF(OR(MONTH(B796)=10,MONTH(B796)=11,MONTH(B796)=12),YEAR(B796)&amp;"-"&amp;MONTH(B796),YEAR(B796)&amp;"-0"&amp;MONTH(B796))</f>
        <v>2024-10</v>
      </c>
      <c r="B796" s="2">
        <v>45588</v>
      </c>
      <c r="D796" s="1">
        <v>-14</v>
      </c>
      <c r="G796" s="1" t="s">
        <v>496</v>
      </c>
      <c r="H796" s="1" t="s">
        <v>491</v>
      </c>
      <c r="I796" s="1" t="str">
        <f>VLOOKUP(J796,'plano de contas'!$A$1:$B$45,2,FALSE)</f>
        <v>10.Porcarias e Outros</v>
      </c>
      <c r="J796" s="8" t="s">
        <v>771</v>
      </c>
      <c r="K796" s="1" t="s">
        <v>342</v>
      </c>
      <c r="L796" s="1" t="s">
        <v>343</v>
      </c>
      <c r="M796" s="1" t="s">
        <v>344</v>
      </c>
    </row>
    <row r="797" spans="1:13" x14ac:dyDescent="0.25">
      <c r="A797" s="1" t="str">
        <f>IF(OR(MONTH(B797)=10,MONTH(B797)=11,MONTH(B797)=12),YEAR(B797)&amp;"-"&amp;MONTH(B797),YEAR(B797)&amp;"-0"&amp;MONTH(B797))</f>
        <v>2024-06</v>
      </c>
      <c r="B797" s="2">
        <v>45448</v>
      </c>
      <c r="D797" s="1">
        <v>-12</v>
      </c>
      <c r="G797" s="1" t="s">
        <v>490</v>
      </c>
      <c r="H797" s="1" t="s">
        <v>491</v>
      </c>
      <c r="I797" s="1" t="str">
        <f>VLOOKUP(J797,'plano de contas'!$A$1:$B$45,2,FALSE)</f>
        <v>10.Porcarias e Outros</v>
      </c>
      <c r="J797" s="8" t="s">
        <v>771</v>
      </c>
      <c r="K797" s="1" t="s">
        <v>342</v>
      </c>
      <c r="L797" s="1" t="s">
        <v>343</v>
      </c>
      <c r="M797" s="1" t="s">
        <v>344</v>
      </c>
    </row>
    <row r="798" spans="1:13" x14ac:dyDescent="0.25">
      <c r="A798" s="1" t="str">
        <f>IF(OR(MONTH(B798)=10,MONTH(B798)=11,MONTH(B798)=12),YEAR(B798)&amp;"-"&amp;MONTH(B798),YEAR(B798)&amp;"-0"&amp;MONTH(B798))</f>
        <v>2024-09</v>
      </c>
      <c r="B798" s="2">
        <v>45555</v>
      </c>
      <c r="D798" s="1">
        <v>-11</v>
      </c>
      <c r="G798" s="1" t="s">
        <v>496</v>
      </c>
      <c r="H798" s="1" t="s">
        <v>491</v>
      </c>
      <c r="I798" s="1" t="str">
        <f>VLOOKUP(J798,'plano de contas'!$A$1:$B$45,2,FALSE)</f>
        <v>10.Porcarias e Outros</v>
      </c>
      <c r="J798" s="8" t="s">
        <v>771</v>
      </c>
      <c r="K798" s="1" t="s">
        <v>342</v>
      </c>
      <c r="L798" s="1" t="s">
        <v>343</v>
      </c>
      <c r="M798" s="1" t="s">
        <v>344</v>
      </c>
    </row>
    <row r="799" spans="1:13" x14ac:dyDescent="0.25">
      <c r="A799" s="1" t="str">
        <f>IF(OR(MONTH(B799)=10,MONTH(B799)=11,MONTH(B799)=12),YEAR(B799)&amp;"-"&amp;MONTH(B799),YEAR(B799)&amp;"-0"&amp;MONTH(B799))</f>
        <v>2025-02</v>
      </c>
      <c r="B799" s="2">
        <v>45689</v>
      </c>
      <c r="C799" s="2">
        <v>45682</v>
      </c>
      <c r="D799" s="1">
        <v>-71</v>
      </c>
      <c r="E799" s="1" t="s">
        <v>314</v>
      </c>
      <c r="G799" s="1" t="s">
        <v>631</v>
      </c>
      <c r="H799" s="1" t="s">
        <v>632</v>
      </c>
      <c r="I799" s="1" t="str">
        <f>VLOOKUP(J799,'plano de contas'!$A$1:$B$45,2,FALSE)</f>
        <v>08.Compras</v>
      </c>
      <c r="J799" s="8" t="s">
        <v>778</v>
      </c>
      <c r="K799" s="1" t="s">
        <v>342</v>
      </c>
      <c r="L799" s="1" t="s">
        <v>343</v>
      </c>
      <c r="M799" s="1" t="s">
        <v>344</v>
      </c>
    </row>
    <row r="800" spans="1:13" x14ac:dyDescent="0.25">
      <c r="A800" s="1" t="str">
        <f>IF(OR(MONTH(B800)=10,MONTH(B800)=11,MONTH(B800)=12),YEAR(B800)&amp;"-"&amp;MONTH(B800),YEAR(B800)&amp;"-0"&amp;MONTH(B800))</f>
        <v>2025-03</v>
      </c>
      <c r="B800" s="2">
        <v>45717</v>
      </c>
      <c r="C800" s="2">
        <v>45712</v>
      </c>
      <c r="D800" s="1">
        <v>-41</v>
      </c>
      <c r="E800" s="1" t="s">
        <v>662</v>
      </c>
      <c r="G800" s="1" t="s">
        <v>686</v>
      </c>
      <c r="H800" s="1" t="s">
        <v>687</v>
      </c>
      <c r="I800" s="1" t="str">
        <f>VLOOKUP(J800,'plano de contas'!$A$1:$B$45,2,FALSE)</f>
        <v>10.Porcarias e Outros</v>
      </c>
      <c r="J800" s="8" t="s">
        <v>771</v>
      </c>
      <c r="K800" s="1" t="s">
        <v>342</v>
      </c>
      <c r="L800" s="1" t="s">
        <v>343</v>
      </c>
      <c r="M800" s="1" t="s">
        <v>344</v>
      </c>
    </row>
    <row r="801" spans="1:14" x14ac:dyDescent="0.25">
      <c r="A801" s="1" t="str">
        <f>IF(OR(MONTH(B801)=10,MONTH(B801)=11,MONTH(B801)=12),YEAR(B801)&amp;"-"&amp;MONTH(B801),YEAR(B801)&amp;"-0"&amp;MONTH(B801))</f>
        <v>2025-03</v>
      </c>
      <c r="B801" s="2">
        <v>45717</v>
      </c>
      <c r="C801" s="2">
        <v>45705</v>
      </c>
      <c r="D801" s="1">
        <v>-15</v>
      </c>
      <c r="E801" s="1" t="s">
        <v>662</v>
      </c>
      <c r="G801" s="1" t="s">
        <v>686</v>
      </c>
      <c r="H801" s="1" t="s">
        <v>687</v>
      </c>
      <c r="I801" s="1" t="str">
        <f>VLOOKUP(J801,'plano de contas'!$A$1:$B$45,2,FALSE)</f>
        <v>10.Porcarias e Outros</v>
      </c>
      <c r="J801" s="8" t="s">
        <v>771</v>
      </c>
      <c r="K801" s="1" t="s">
        <v>342</v>
      </c>
      <c r="L801" s="1" t="s">
        <v>343</v>
      </c>
      <c r="M801" s="1" t="s">
        <v>344</v>
      </c>
    </row>
    <row r="802" spans="1:14" x14ac:dyDescent="0.25">
      <c r="A802" s="1" t="str">
        <f>IF(OR(MONTH(B802)=10,MONTH(B802)=11,MONTH(B802)=12),YEAR(B802)&amp;"-"&amp;MONTH(B802),YEAR(B802)&amp;"-0"&amp;MONTH(B802))</f>
        <v>2024-10</v>
      </c>
      <c r="B802" s="2">
        <v>45596</v>
      </c>
      <c r="D802" s="1">
        <v>-30</v>
      </c>
      <c r="G802" s="1" t="s">
        <v>472</v>
      </c>
      <c r="H802" s="1" t="s">
        <v>591</v>
      </c>
      <c r="I802" s="1" t="str">
        <f>VLOOKUP(J802,'plano de contas'!$A$1:$B$45,2,FALSE)</f>
        <v>10.Porcarias e Outros</v>
      </c>
      <c r="J802" s="8" t="s">
        <v>771</v>
      </c>
      <c r="K802" s="1" t="s">
        <v>342</v>
      </c>
      <c r="L802" s="1" t="s">
        <v>343</v>
      </c>
      <c r="M802" s="1" t="s">
        <v>344</v>
      </c>
    </row>
    <row r="803" spans="1:14" x14ac:dyDescent="0.25">
      <c r="A803" s="1" t="str">
        <f>IF(OR(MONTH(B803)=10,MONTH(B803)=11,MONTH(B803)=12),YEAR(B803)&amp;"-"&amp;MONTH(B803),YEAR(B803)&amp;"-0"&amp;MONTH(B803))</f>
        <v>2024-11</v>
      </c>
      <c r="B803" s="2">
        <v>45616</v>
      </c>
      <c r="D803" s="1">
        <v>-12.5</v>
      </c>
      <c r="G803" s="1" t="s">
        <v>472</v>
      </c>
      <c r="H803" s="1" t="s">
        <v>591</v>
      </c>
      <c r="I803" s="1" t="str">
        <f>VLOOKUP(J803,'plano de contas'!$A$1:$B$45,2,FALSE)</f>
        <v>10.Porcarias e Outros</v>
      </c>
      <c r="J803" s="8" t="s">
        <v>771</v>
      </c>
      <c r="K803" s="1" t="s">
        <v>342</v>
      </c>
      <c r="L803" s="1" t="s">
        <v>343</v>
      </c>
      <c r="M803" s="1" t="s">
        <v>344</v>
      </c>
    </row>
    <row r="804" spans="1:14" x14ac:dyDescent="0.25">
      <c r="A804" s="1" t="str">
        <f>IF(OR(MONTH(B804)=10,MONTH(B804)=11,MONTH(B804)=12),YEAR(B804)&amp;"-"&amp;MONTH(B804),YEAR(B804)&amp;"-0"&amp;MONTH(B804))</f>
        <v>2024-11</v>
      </c>
      <c r="B804" s="2">
        <v>45608</v>
      </c>
      <c r="D804" s="1">
        <v>-10.5</v>
      </c>
      <c r="G804" s="1" t="s">
        <v>472</v>
      </c>
      <c r="H804" s="1" t="s">
        <v>591</v>
      </c>
      <c r="I804" s="1" t="str">
        <f>VLOOKUP(J804,'plano de contas'!$A$1:$B$45,2,FALSE)</f>
        <v>10.Porcarias e Outros</v>
      </c>
      <c r="J804" s="8" t="s">
        <v>771</v>
      </c>
      <c r="K804" s="1" t="s">
        <v>342</v>
      </c>
      <c r="L804" s="1" t="s">
        <v>343</v>
      </c>
      <c r="M804" s="1" t="s">
        <v>344</v>
      </c>
    </row>
    <row r="805" spans="1:14" x14ac:dyDescent="0.25">
      <c r="A805" s="1" t="str">
        <f>IF(OR(MONTH(B805)=10,MONTH(B805)=11,MONTH(B805)=12),YEAR(B805)&amp;"-"&amp;MONTH(B805),YEAR(B805)&amp;"-0"&amp;MONTH(B805))</f>
        <v>2024-11</v>
      </c>
      <c r="B805" s="2">
        <v>45613</v>
      </c>
      <c r="D805" s="1">
        <v>-10</v>
      </c>
      <c r="G805" s="1" t="s">
        <v>472</v>
      </c>
      <c r="H805" s="1" t="s">
        <v>591</v>
      </c>
      <c r="I805" s="1" t="str">
        <f>VLOOKUP(J805,'plano de contas'!$A$1:$B$45,2,FALSE)</f>
        <v>10.Porcarias e Outros</v>
      </c>
      <c r="J805" s="8" t="s">
        <v>771</v>
      </c>
      <c r="K805" s="1" t="s">
        <v>342</v>
      </c>
      <c r="L805" s="1" t="s">
        <v>343</v>
      </c>
      <c r="M805" s="1" t="s">
        <v>344</v>
      </c>
    </row>
    <row r="806" spans="1:14" x14ac:dyDescent="0.25">
      <c r="A806" s="1" t="str">
        <f>IF(OR(MONTH(B806)=10,MONTH(B806)=11,MONTH(B806)=12),YEAR(B806)&amp;"-"&amp;MONTH(B806),YEAR(B806)&amp;"-0"&amp;MONTH(B806))</f>
        <v>2024-04</v>
      </c>
      <c r="B806" s="2">
        <v>45404</v>
      </c>
      <c r="D806" s="1">
        <v>100</v>
      </c>
      <c r="G806" s="1" t="s">
        <v>530</v>
      </c>
      <c r="H806" s="1" t="s">
        <v>531</v>
      </c>
      <c r="I806" s="1" t="str">
        <f>VLOOKUP(J806,'plano de contas'!$A$1:$B$45,2,FALSE)</f>
        <v>00.Renda</v>
      </c>
      <c r="J806" s="8" t="s">
        <v>724</v>
      </c>
      <c r="K806" s="1" t="s">
        <v>342</v>
      </c>
      <c r="L806" s="1" t="s">
        <v>343</v>
      </c>
      <c r="M806" s="1" t="s">
        <v>344</v>
      </c>
    </row>
    <row r="807" spans="1:14" x14ac:dyDescent="0.25">
      <c r="A807" s="1" t="str">
        <f>IF(OR(MONTH(B807)=10,MONTH(B807)=11,MONTH(B807)=12),YEAR(B807)&amp;"-"&amp;MONTH(B807),YEAR(B807)&amp;"-0"&amp;MONTH(B807))</f>
        <v>2024-05</v>
      </c>
      <c r="B807" s="2">
        <v>45432</v>
      </c>
      <c r="D807" s="1">
        <v>100</v>
      </c>
      <c r="G807" s="1" t="s">
        <v>530</v>
      </c>
      <c r="H807" s="1" t="s">
        <v>531</v>
      </c>
      <c r="I807" s="1" t="str">
        <f>VLOOKUP(J807,'plano de contas'!$A$1:$B$45,2,FALSE)</f>
        <v>00.Renda</v>
      </c>
      <c r="J807" s="8" t="s">
        <v>724</v>
      </c>
      <c r="K807" s="1" t="s">
        <v>342</v>
      </c>
      <c r="L807" s="1" t="s">
        <v>343</v>
      </c>
      <c r="M807" s="1" t="s">
        <v>344</v>
      </c>
    </row>
    <row r="808" spans="1:14" x14ac:dyDescent="0.25">
      <c r="A808" s="1" t="str">
        <f>IF(OR(MONTH(B808)=10,MONTH(B808)=11,MONTH(B808)=12),YEAR(B808)&amp;"-"&amp;MONTH(B808),YEAR(B808)&amp;"-0"&amp;MONTH(B808))</f>
        <v>2024-09</v>
      </c>
      <c r="B808" s="2">
        <v>45536</v>
      </c>
      <c r="D808" s="1">
        <v>250</v>
      </c>
      <c r="G808" s="1" t="s">
        <v>530</v>
      </c>
      <c r="H808" s="1" t="s">
        <v>531</v>
      </c>
      <c r="I808" s="1" t="str">
        <f>VLOOKUP(J808,'plano de contas'!$A$1:$B$45,2,FALSE)</f>
        <v>00.Renda</v>
      </c>
      <c r="J808" s="8" t="s">
        <v>724</v>
      </c>
      <c r="K808" s="1" t="s">
        <v>342</v>
      </c>
      <c r="L808" s="1" t="s">
        <v>343</v>
      </c>
      <c r="M808" s="1" t="s">
        <v>344</v>
      </c>
    </row>
    <row r="809" spans="1:14" x14ac:dyDescent="0.25">
      <c r="A809" s="1" t="str">
        <f>IF(OR(MONTH(B809)=10,MONTH(B809)=11,MONTH(B809)=12),YEAR(B809)&amp;"-"&amp;MONTH(B809),YEAR(B809)&amp;"-0"&amp;MONTH(B809))</f>
        <v>2024-09</v>
      </c>
      <c r="B809" s="2">
        <v>45537</v>
      </c>
      <c r="D809" s="1">
        <v>280</v>
      </c>
      <c r="G809" s="1" t="s">
        <v>530</v>
      </c>
      <c r="H809" s="1" t="s">
        <v>531</v>
      </c>
      <c r="I809" s="1" t="str">
        <f>VLOOKUP(J809,'plano de contas'!$A$1:$B$45,2,FALSE)</f>
        <v>00.Renda</v>
      </c>
      <c r="J809" s="8" t="s">
        <v>724</v>
      </c>
      <c r="K809" s="1" t="s">
        <v>342</v>
      </c>
      <c r="L809" s="1" t="s">
        <v>343</v>
      </c>
      <c r="M809" s="1" t="s">
        <v>344</v>
      </c>
    </row>
    <row r="810" spans="1:14" x14ac:dyDescent="0.25">
      <c r="A810" s="1" t="str">
        <f>IF(OR(MONTH(B810)=10,MONTH(B810)=11,MONTH(B810)=12),YEAR(B810)&amp;"-"&amp;MONTH(B810),YEAR(B810)&amp;"-0"&amp;MONTH(B810))</f>
        <v>2024-09</v>
      </c>
      <c r="B810" s="2">
        <v>45536</v>
      </c>
      <c r="C810" s="3">
        <v>45532</v>
      </c>
      <c r="D810" s="1">
        <v>-54.18</v>
      </c>
      <c r="E810" s="1" t="s">
        <v>678</v>
      </c>
      <c r="F810" s="5"/>
      <c r="G810" s="1" t="s">
        <v>115</v>
      </c>
      <c r="H810" s="1" t="s">
        <v>249</v>
      </c>
      <c r="I810" s="1" t="str">
        <f>VLOOKUP(J810,'plano de contas'!$A$1:$B$45,2,FALSE)</f>
        <v>10.Porcarias e Outros</v>
      </c>
      <c r="J810" s="8" t="s">
        <v>771</v>
      </c>
      <c r="K810" s="1" t="s">
        <v>342</v>
      </c>
      <c r="L810" s="1" t="s">
        <v>343</v>
      </c>
      <c r="M810" s="1" t="s">
        <v>344</v>
      </c>
      <c r="N810" s="5"/>
    </row>
    <row r="811" spans="1:14" x14ac:dyDescent="0.25">
      <c r="A811" s="1" t="str">
        <f>IF(OR(MONTH(B811)=10,MONTH(B811)=11,MONTH(B811)=12),YEAR(B811)&amp;"-"&amp;MONTH(B811),YEAR(B811)&amp;"-0"&amp;MONTH(B811))</f>
        <v>2024-04</v>
      </c>
      <c r="B811" s="2">
        <v>45383</v>
      </c>
      <c r="C811" s="3">
        <v>45374</v>
      </c>
      <c r="D811" s="1">
        <v>-52.6</v>
      </c>
      <c r="E811" s="1" t="s">
        <v>673</v>
      </c>
      <c r="F811" s="5"/>
      <c r="G811" s="1" t="s">
        <v>55</v>
      </c>
      <c r="H811" s="1" t="s">
        <v>249</v>
      </c>
      <c r="I811" s="1" t="str">
        <f>VLOOKUP(J811,'plano de contas'!$A$1:$B$45,2,FALSE)</f>
        <v>10.Porcarias e Outros</v>
      </c>
      <c r="J811" s="8" t="s">
        <v>771</v>
      </c>
      <c r="K811" s="1" t="s">
        <v>342</v>
      </c>
      <c r="L811" s="1" t="s">
        <v>343</v>
      </c>
      <c r="M811" s="1" t="s">
        <v>344</v>
      </c>
      <c r="N811" s="5"/>
    </row>
    <row r="812" spans="1:14" x14ac:dyDescent="0.25">
      <c r="A812" s="1" t="str">
        <f>IF(OR(MONTH(B812)=10,MONTH(B812)=11,MONTH(B812)=12),YEAR(B812)&amp;"-"&amp;MONTH(B812),YEAR(B812)&amp;"-0"&amp;MONTH(B812))</f>
        <v>2025-02</v>
      </c>
      <c r="B812" s="2">
        <v>45689</v>
      </c>
      <c r="C812" s="2">
        <v>45664</v>
      </c>
      <c r="D812" s="1">
        <v>-42.66</v>
      </c>
      <c r="E812" s="1" t="s">
        <v>314</v>
      </c>
      <c r="G812" s="1" t="s">
        <v>315</v>
      </c>
      <c r="H812" s="1" t="s">
        <v>249</v>
      </c>
      <c r="I812" s="1" t="str">
        <f>VLOOKUP(J812,'plano de contas'!$A$1:$B$45,2,FALSE)</f>
        <v>10.Porcarias e Outros</v>
      </c>
      <c r="J812" s="8" t="s">
        <v>771</v>
      </c>
      <c r="K812" s="1" t="s">
        <v>342</v>
      </c>
      <c r="L812" s="1" t="s">
        <v>343</v>
      </c>
      <c r="M812" s="1" t="s">
        <v>344</v>
      </c>
    </row>
    <row r="813" spans="1:14" x14ac:dyDescent="0.25">
      <c r="A813" s="1" t="str">
        <f>IF(OR(MONTH(B813)=10,MONTH(B813)=11,MONTH(B813)=12),YEAR(B813)&amp;"-"&amp;MONTH(B813),YEAR(B813)&amp;"-0"&amp;MONTH(B813))</f>
        <v>2024-06</v>
      </c>
      <c r="B813" s="2">
        <v>45444</v>
      </c>
      <c r="C813" s="3">
        <v>45436</v>
      </c>
      <c r="D813" s="1">
        <v>-29.9</v>
      </c>
      <c r="E813" s="1" t="s">
        <v>675</v>
      </c>
      <c r="F813" s="5"/>
      <c r="G813" s="1" t="s">
        <v>79</v>
      </c>
      <c r="H813" s="1" t="s">
        <v>249</v>
      </c>
      <c r="I813" s="1" t="str">
        <f>VLOOKUP(J813,'plano de contas'!$A$1:$B$45,2,FALSE)</f>
        <v>10.Porcarias e Outros</v>
      </c>
      <c r="J813" s="8" t="s">
        <v>771</v>
      </c>
      <c r="K813" s="1" t="s">
        <v>342</v>
      </c>
      <c r="L813" s="1" t="s">
        <v>343</v>
      </c>
      <c r="M813" s="1" t="s">
        <v>344</v>
      </c>
      <c r="N813" s="5"/>
    </row>
    <row r="814" spans="1:14" x14ac:dyDescent="0.25">
      <c r="A814" s="1" t="str">
        <f>IF(OR(MONTH(B814)=10,MONTH(B814)=11,MONTH(B814)=12),YEAR(B814)&amp;"-"&amp;MONTH(B814),YEAR(B814)&amp;"-0"&amp;MONTH(B814))</f>
        <v>2024-03</v>
      </c>
      <c r="B814" s="2">
        <v>45352</v>
      </c>
      <c r="C814" s="3">
        <v>45346</v>
      </c>
      <c r="D814" s="1">
        <v>-28.63</v>
      </c>
      <c r="E814" s="1" t="s">
        <v>672</v>
      </c>
      <c r="F814" s="5"/>
      <c r="G814" s="1" t="s">
        <v>28</v>
      </c>
      <c r="H814" s="1" t="s">
        <v>249</v>
      </c>
      <c r="I814" s="1" t="str">
        <f>VLOOKUP(J814,'plano de contas'!$A$1:$B$45,2,FALSE)</f>
        <v>10.Porcarias e Outros</v>
      </c>
      <c r="J814" s="8" t="s">
        <v>771</v>
      </c>
      <c r="K814" s="1" t="s">
        <v>342</v>
      </c>
      <c r="L814" s="1" t="s">
        <v>343</v>
      </c>
      <c r="M814" s="1" t="s">
        <v>344</v>
      </c>
      <c r="N814" s="5"/>
    </row>
    <row r="815" spans="1:14" x14ac:dyDescent="0.25">
      <c r="A815" s="1" t="str">
        <f>IF(OR(MONTH(B815)=10,MONTH(B815)=11,MONTH(B815)=12),YEAR(B815)&amp;"-"&amp;MONTH(B815),YEAR(B815)&amp;"-0"&amp;MONTH(B815))</f>
        <v>2024-09</v>
      </c>
      <c r="B815" s="2">
        <v>45536</v>
      </c>
      <c r="C815" s="3">
        <v>45528</v>
      </c>
      <c r="D815" s="1">
        <v>-26.86</v>
      </c>
      <c r="E815" s="1" t="s">
        <v>678</v>
      </c>
      <c r="G815" s="1" t="s">
        <v>113</v>
      </c>
      <c r="H815" s="1" t="s">
        <v>249</v>
      </c>
      <c r="I815" s="1" t="str">
        <f>VLOOKUP(J815,'plano de contas'!$A$1:$B$45,2,FALSE)</f>
        <v>10.Porcarias e Outros</v>
      </c>
      <c r="J815" s="8" t="s">
        <v>771</v>
      </c>
      <c r="K815" s="1" t="s">
        <v>342</v>
      </c>
      <c r="L815" s="1" t="s">
        <v>343</v>
      </c>
      <c r="M815" s="1" t="s">
        <v>344</v>
      </c>
    </row>
    <row r="816" spans="1:14" x14ac:dyDescent="0.25">
      <c r="A816" s="1" t="str">
        <f>IF(OR(MONTH(B816)=10,MONTH(B816)=11,MONTH(B816)=12),YEAR(B816)&amp;"-"&amp;MONTH(B816),YEAR(B816)&amp;"-0"&amp;MONTH(B816))</f>
        <v>2024-09</v>
      </c>
      <c r="B816" s="2">
        <v>45536</v>
      </c>
      <c r="C816" s="3">
        <v>45526</v>
      </c>
      <c r="D816" s="1">
        <v>-24</v>
      </c>
      <c r="E816" s="1" t="s">
        <v>678</v>
      </c>
      <c r="G816" s="1" t="s">
        <v>111</v>
      </c>
      <c r="H816" s="1" t="s">
        <v>249</v>
      </c>
      <c r="I816" s="1" t="str">
        <f>VLOOKUP(J816,'plano de contas'!$A$1:$B$45,2,FALSE)</f>
        <v>10.Porcarias e Outros</v>
      </c>
      <c r="J816" s="8" t="s">
        <v>771</v>
      </c>
      <c r="K816" s="1" t="s">
        <v>342</v>
      </c>
      <c r="L816" s="1" t="s">
        <v>343</v>
      </c>
      <c r="M816" s="1" t="s">
        <v>344</v>
      </c>
    </row>
    <row r="817" spans="1:14" x14ac:dyDescent="0.25">
      <c r="A817" s="1" t="str">
        <f>IF(OR(MONTH(B817)=10,MONTH(B817)=11,MONTH(B817)=12),YEAR(B817)&amp;"-"&amp;MONTH(B817),YEAR(B817)&amp;"-0"&amp;MONTH(B817))</f>
        <v>2024-08</v>
      </c>
      <c r="B817" s="2">
        <v>45505</v>
      </c>
      <c r="C817" s="3">
        <v>45500</v>
      </c>
      <c r="D817" s="1">
        <v>-24</v>
      </c>
      <c r="E817" s="1" t="s">
        <v>677</v>
      </c>
      <c r="F817" s="5"/>
      <c r="G817" s="1" t="s">
        <v>102</v>
      </c>
      <c r="H817" s="1" t="s">
        <v>249</v>
      </c>
      <c r="I817" s="1" t="str">
        <f>VLOOKUP(J817,'plano de contas'!$A$1:$B$45,2,FALSE)</f>
        <v>10.Porcarias e Outros</v>
      </c>
      <c r="J817" s="8" t="s">
        <v>771</v>
      </c>
      <c r="K817" s="1" t="s">
        <v>342</v>
      </c>
      <c r="L817" s="1" t="s">
        <v>343</v>
      </c>
      <c r="M817" s="1" t="s">
        <v>344</v>
      </c>
      <c r="N817" s="5"/>
    </row>
    <row r="818" spans="1:14" x14ac:dyDescent="0.25">
      <c r="A818" s="1" t="str">
        <f>IF(OR(MONTH(B818)=10,MONTH(B818)=11,MONTH(B818)=12),YEAR(B818)&amp;"-"&amp;MONTH(B818),YEAR(B818)&amp;"-0"&amp;MONTH(B818))</f>
        <v>2024-09</v>
      </c>
      <c r="B818" s="2">
        <v>45536</v>
      </c>
      <c r="C818" s="3">
        <v>45529</v>
      </c>
      <c r="D818" s="1">
        <v>-21.5</v>
      </c>
      <c r="E818" s="1" t="s">
        <v>678</v>
      </c>
      <c r="F818" s="5"/>
      <c r="G818" s="1" t="s">
        <v>114</v>
      </c>
      <c r="H818" s="1" t="s">
        <v>249</v>
      </c>
      <c r="I818" s="1" t="str">
        <f>VLOOKUP(J818,'plano de contas'!$A$1:$B$45,2,FALSE)</f>
        <v>10.Porcarias e Outros</v>
      </c>
      <c r="J818" s="8" t="s">
        <v>771</v>
      </c>
      <c r="K818" s="1" t="s">
        <v>342</v>
      </c>
      <c r="L818" s="1" t="s">
        <v>343</v>
      </c>
      <c r="M818" s="1" t="s">
        <v>344</v>
      </c>
      <c r="N818" s="5"/>
    </row>
    <row r="819" spans="1:14" x14ac:dyDescent="0.25">
      <c r="A819" s="1" t="str">
        <f>IF(OR(MONTH(B819)=10,MONTH(B819)=11,MONTH(B819)=12),YEAR(B819)&amp;"-"&amp;MONTH(B819),YEAR(B819)&amp;"-0"&amp;MONTH(B819))</f>
        <v>2024-06</v>
      </c>
      <c r="B819" s="2">
        <v>45444</v>
      </c>
      <c r="C819" s="3">
        <v>45436</v>
      </c>
      <c r="D819" s="1">
        <v>-18</v>
      </c>
      <c r="E819" s="1" t="s">
        <v>675</v>
      </c>
      <c r="F819" s="5"/>
      <c r="G819" s="1" t="s">
        <v>80</v>
      </c>
      <c r="H819" s="1" t="s">
        <v>249</v>
      </c>
      <c r="I819" s="1" t="str">
        <f>VLOOKUP(J819,'plano de contas'!$A$1:$B$45,2,FALSE)</f>
        <v>10.Porcarias e Outros</v>
      </c>
      <c r="J819" s="8" t="s">
        <v>771</v>
      </c>
      <c r="K819" s="1" t="s">
        <v>342</v>
      </c>
      <c r="L819" s="1" t="s">
        <v>343</v>
      </c>
      <c r="M819" s="1" t="s">
        <v>344</v>
      </c>
      <c r="N819" s="5"/>
    </row>
    <row r="820" spans="1:14" x14ac:dyDescent="0.25">
      <c r="A820" s="1" t="str">
        <f>IF(OR(MONTH(B820)=10,MONTH(B820)=11,MONTH(B820)=12),YEAR(B820)&amp;"-"&amp;MONTH(B820),YEAR(B820)&amp;"-0"&amp;MONTH(B820))</f>
        <v>2024-03</v>
      </c>
      <c r="B820" s="2">
        <v>45352</v>
      </c>
      <c r="C820" s="3">
        <v>45343</v>
      </c>
      <c r="D820" s="1">
        <v>-17.5</v>
      </c>
      <c r="E820" s="1" t="s">
        <v>672</v>
      </c>
      <c r="F820" s="5"/>
      <c r="G820" s="1" t="s">
        <v>25</v>
      </c>
      <c r="H820" s="1" t="s">
        <v>249</v>
      </c>
      <c r="I820" s="1" t="str">
        <f>VLOOKUP(J820,'plano de contas'!$A$1:$B$45,2,FALSE)</f>
        <v>10.Porcarias e Outros</v>
      </c>
      <c r="J820" s="8" t="s">
        <v>771</v>
      </c>
      <c r="K820" s="1" t="s">
        <v>342</v>
      </c>
      <c r="L820" s="1" t="s">
        <v>343</v>
      </c>
      <c r="M820" s="1" t="s">
        <v>344</v>
      </c>
      <c r="N820" s="5"/>
    </row>
    <row r="821" spans="1:14" x14ac:dyDescent="0.25">
      <c r="A821" s="1" t="str">
        <f>IF(OR(MONTH(B821)=10,MONTH(B821)=11,MONTH(B821)=12),YEAR(B821)&amp;"-"&amp;MONTH(B821),YEAR(B821)&amp;"-0"&amp;MONTH(B821))</f>
        <v>2024-08</v>
      </c>
      <c r="B821" s="2">
        <v>45505</v>
      </c>
      <c r="C821" s="3">
        <v>45499</v>
      </c>
      <c r="D821" s="1">
        <v>-17.399999999999999</v>
      </c>
      <c r="E821" s="1" t="s">
        <v>677</v>
      </c>
      <c r="F821" s="5"/>
      <c r="G821" s="1" t="s">
        <v>101</v>
      </c>
      <c r="H821" s="1" t="s">
        <v>249</v>
      </c>
      <c r="I821" s="1" t="str">
        <f>VLOOKUP(J821,'plano de contas'!$A$1:$B$45,2,FALSE)</f>
        <v>10.Porcarias e Outros</v>
      </c>
      <c r="J821" s="8" t="s">
        <v>771</v>
      </c>
      <c r="K821" s="1" t="s">
        <v>342</v>
      </c>
      <c r="L821" s="1" t="s">
        <v>343</v>
      </c>
      <c r="M821" s="1" t="s">
        <v>344</v>
      </c>
      <c r="N821" s="5"/>
    </row>
    <row r="822" spans="1:14" x14ac:dyDescent="0.25">
      <c r="A822" s="1" t="str">
        <f>IF(OR(MONTH(B822)=10,MONTH(B822)=11,MONTH(B822)=12),YEAR(B822)&amp;"-"&amp;MONTH(B822),YEAR(B822)&amp;"-0"&amp;MONTH(B822))</f>
        <v>2024-08</v>
      </c>
      <c r="B822" s="2">
        <v>45505</v>
      </c>
      <c r="C822" s="3">
        <v>45501</v>
      </c>
      <c r="D822" s="1">
        <v>-17</v>
      </c>
      <c r="E822" s="1" t="s">
        <v>677</v>
      </c>
      <c r="F822" s="5"/>
      <c r="G822" s="1" t="s">
        <v>104</v>
      </c>
      <c r="H822" s="1" t="s">
        <v>249</v>
      </c>
      <c r="I822" s="1" t="str">
        <f>VLOOKUP(J822,'plano de contas'!$A$1:$B$45,2,FALSE)</f>
        <v>10.Porcarias e Outros</v>
      </c>
      <c r="J822" s="8" t="s">
        <v>771</v>
      </c>
      <c r="K822" s="1" t="s">
        <v>342</v>
      </c>
      <c r="L822" s="1" t="s">
        <v>343</v>
      </c>
      <c r="M822" s="1" t="s">
        <v>344</v>
      </c>
      <c r="N822" s="5"/>
    </row>
    <row r="823" spans="1:14" x14ac:dyDescent="0.25">
      <c r="A823" s="1" t="str">
        <f>IF(OR(MONTH(B823)=10,MONTH(B823)=11,MONTH(B823)=12),YEAR(B823)&amp;"-"&amp;MONTH(B823),YEAR(B823)&amp;"-0"&amp;MONTH(B823))</f>
        <v>2024-08</v>
      </c>
      <c r="B823" s="2">
        <v>45505</v>
      </c>
      <c r="C823" s="3">
        <v>45480</v>
      </c>
      <c r="D823" s="1">
        <v>-16</v>
      </c>
      <c r="E823" s="1" t="s">
        <v>677</v>
      </c>
      <c r="F823" s="5"/>
      <c r="G823" s="1" t="s">
        <v>95</v>
      </c>
      <c r="H823" s="1" t="s">
        <v>249</v>
      </c>
      <c r="I823" s="1" t="str">
        <f>VLOOKUP(J823,'plano de contas'!$A$1:$B$45,2,FALSE)</f>
        <v>10.Porcarias e Outros</v>
      </c>
      <c r="J823" s="8" t="s">
        <v>771</v>
      </c>
      <c r="K823" s="1" t="s">
        <v>342</v>
      </c>
      <c r="L823" s="1" t="s">
        <v>343</v>
      </c>
      <c r="M823" s="1" t="s">
        <v>344</v>
      </c>
      <c r="N823" s="5"/>
    </row>
    <row r="824" spans="1:14" x14ac:dyDescent="0.25">
      <c r="A824" s="1" t="str">
        <f>IF(OR(MONTH(B824)=10,MONTH(B824)=11,MONTH(B824)=12),YEAR(B824)&amp;"-"&amp;MONTH(B824),YEAR(B824)&amp;"-0"&amp;MONTH(B824))</f>
        <v>2024-09</v>
      </c>
      <c r="B824" s="2">
        <v>45536</v>
      </c>
      <c r="C824" s="3">
        <v>45521</v>
      </c>
      <c r="D824" s="1">
        <v>-12</v>
      </c>
      <c r="E824" s="1" t="s">
        <v>678</v>
      </c>
      <c r="F824" s="5"/>
      <c r="G824" s="1" t="s">
        <v>108</v>
      </c>
      <c r="H824" s="1" t="s">
        <v>249</v>
      </c>
      <c r="I824" s="1" t="str">
        <f>VLOOKUP(J824,'plano de contas'!$A$1:$B$45,2,FALSE)</f>
        <v>10.Porcarias e Outros</v>
      </c>
      <c r="J824" s="8" t="s">
        <v>771</v>
      </c>
      <c r="K824" s="1" t="s">
        <v>342</v>
      </c>
      <c r="L824" s="1" t="s">
        <v>343</v>
      </c>
      <c r="M824" s="1" t="s">
        <v>344</v>
      </c>
      <c r="N824" s="5"/>
    </row>
    <row r="825" spans="1:14" x14ac:dyDescent="0.25">
      <c r="A825" s="1" t="str">
        <f>IF(OR(MONTH(B825)=10,MONTH(B825)=11,MONTH(B825)=12),YEAR(B825)&amp;"-"&amp;MONTH(B825),YEAR(B825)&amp;"-0"&amp;MONTH(B825))</f>
        <v>2024-03</v>
      </c>
      <c r="B825" s="2">
        <v>45352</v>
      </c>
      <c r="C825" s="3">
        <v>45346</v>
      </c>
      <c r="D825" s="1">
        <v>-10.1</v>
      </c>
      <c r="E825" s="1" t="s">
        <v>672</v>
      </c>
      <c r="F825" s="5"/>
      <c r="G825" s="1" t="s">
        <v>31</v>
      </c>
      <c r="H825" s="1" t="s">
        <v>249</v>
      </c>
      <c r="I825" s="1" t="str">
        <f>VLOOKUP(J825,'plano de contas'!$A$1:$B$45,2,FALSE)</f>
        <v>10.Porcarias e Outros</v>
      </c>
      <c r="J825" s="8" t="s">
        <v>771</v>
      </c>
      <c r="K825" s="1" t="s">
        <v>342</v>
      </c>
      <c r="L825" s="1" t="s">
        <v>343</v>
      </c>
      <c r="M825" s="1" t="s">
        <v>344</v>
      </c>
      <c r="N825" s="5"/>
    </row>
    <row r="826" spans="1:14" x14ac:dyDescent="0.25">
      <c r="A826" s="1" t="str">
        <f>IF(OR(MONTH(B826)=10,MONTH(B826)=11,MONTH(B826)=12),YEAR(B826)&amp;"-"&amp;MONTH(B826),YEAR(B826)&amp;"-0"&amp;MONTH(B826))</f>
        <v>2024-09</v>
      </c>
      <c r="B826" s="2">
        <v>45536</v>
      </c>
      <c r="C826" s="3">
        <v>45523</v>
      </c>
      <c r="D826" s="1">
        <v>-7.97</v>
      </c>
      <c r="E826" s="1" t="s">
        <v>678</v>
      </c>
      <c r="G826" s="1" t="s">
        <v>109</v>
      </c>
      <c r="H826" s="1" t="s">
        <v>249</v>
      </c>
      <c r="I826" s="1" t="str">
        <f>VLOOKUP(J826,'plano de contas'!$A$1:$B$45,2,FALSE)</f>
        <v>10.Porcarias e Outros</v>
      </c>
      <c r="J826" s="8" t="s">
        <v>771</v>
      </c>
      <c r="K826" s="1" t="s">
        <v>342</v>
      </c>
      <c r="L826" s="1" t="s">
        <v>343</v>
      </c>
      <c r="M826" s="1" t="s">
        <v>344</v>
      </c>
    </row>
    <row r="827" spans="1:14" x14ac:dyDescent="0.25">
      <c r="A827" s="1" t="str">
        <f>IF(OR(MONTH(B827)=10,MONTH(B827)=11,MONTH(B827)=12),YEAR(B827)&amp;"-"&amp;MONTH(B827),YEAR(B827)&amp;"-0"&amp;MONTH(B827))</f>
        <v>2024-11</v>
      </c>
      <c r="B827" s="2">
        <v>45612</v>
      </c>
      <c r="D827" s="1">
        <v>-50</v>
      </c>
      <c r="G827" s="1" t="s">
        <v>503</v>
      </c>
      <c r="H827" s="1" t="s">
        <v>504</v>
      </c>
      <c r="I827" s="1" t="str">
        <f>VLOOKUP(J827,'plano de contas'!$A$1:$B$45,2,FALSE)</f>
        <v>05.Transporte</v>
      </c>
      <c r="J827" s="8" t="s">
        <v>744</v>
      </c>
      <c r="K827" s="1" t="s">
        <v>342</v>
      </c>
      <c r="L827" s="1" t="s">
        <v>343</v>
      </c>
      <c r="M827" s="1" t="s">
        <v>344</v>
      </c>
    </row>
    <row r="828" spans="1:14" x14ac:dyDescent="0.25">
      <c r="A828" s="1" t="str">
        <f>IF(OR(MONTH(B828)=10,MONTH(B828)=11,MONTH(B828)=12),YEAR(B828)&amp;"-"&amp;MONTH(B828),YEAR(B828)&amp;"-0"&amp;MONTH(B828))</f>
        <v>2024-07</v>
      </c>
      <c r="B828" s="2">
        <v>45496</v>
      </c>
      <c r="D828" s="1">
        <v>-130</v>
      </c>
      <c r="G828" s="1" t="s">
        <v>425</v>
      </c>
      <c r="H828" s="1" t="s">
        <v>609</v>
      </c>
      <c r="I828" s="1" t="str">
        <f>VLOOKUP(J828,'plano de contas'!$A$1:$B$45,2,FALSE)</f>
        <v>08.Compras</v>
      </c>
      <c r="J828" s="8" t="s">
        <v>757</v>
      </c>
      <c r="K828" s="1" t="s">
        <v>342</v>
      </c>
      <c r="L828" s="1" t="s">
        <v>343</v>
      </c>
      <c r="M828" s="1" t="s">
        <v>344</v>
      </c>
    </row>
    <row r="829" spans="1:14" x14ac:dyDescent="0.25">
      <c r="A829" s="1" t="str">
        <f>IF(OR(MONTH(B829)=10,MONTH(B829)=11,MONTH(B829)=12),YEAR(B829)&amp;"-"&amp;MONTH(B829),YEAR(B829)&amp;"-0"&amp;MONTH(B829))</f>
        <v>2024-03</v>
      </c>
      <c r="B829" s="2">
        <v>45352</v>
      </c>
      <c r="C829" s="3">
        <v>45349</v>
      </c>
      <c r="D829" s="1">
        <v>-85.59</v>
      </c>
      <c r="E829" s="1" t="s">
        <v>672</v>
      </c>
      <c r="G829" s="1" t="s">
        <v>37</v>
      </c>
      <c r="H829" s="1" t="s">
        <v>34</v>
      </c>
      <c r="I829" s="1" t="str">
        <f>VLOOKUP(J829,'plano de contas'!$A$1:$B$45,2,FALSE)</f>
        <v>03.Saúde</v>
      </c>
      <c r="J829" s="8" t="s">
        <v>736</v>
      </c>
      <c r="K829" s="1" t="s">
        <v>342</v>
      </c>
      <c r="L829" s="1" t="s">
        <v>343</v>
      </c>
      <c r="M829" s="1" t="s">
        <v>344</v>
      </c>
    </row>
    <row r="830" spans="1:14" x14ac:dyDescent="0.25">
      <c r="A830" s="1" t="str">
        <f>IF(OR(MONTH(B830)=10,MONTH(B830)=11,MONTH(B830)=12),YEAR(B830)&amp;"-"&amp;MONTH(B830),YEAR(B830)&amp;"-0"&amp;MONTH(B830))</f>
        <v>2024-12</v>
      </c>
      <c r="B830" s="2">
        <v>45641</v>
      </c>
      <c r="D830" s="1">
        <v>-17</v>
      </c>
      <c r="G830" s="1" t="s">
        <v>350</v>
      </c>
      <c r="H830" s="1" t="s">
        <v>600</v>
      </c>
      <c r="I830" s="1" t="str">
        <f>VLOOKUP(J830,'plano de contas'!$A$1:$B$45,2,FALSE)</f>
        <v xml:space="preserve">02.Alimentação </v>
      </c>
      <c r="J830" s="8" t="s">
        <v>733</v>
      </c>
      <c r="K830" s="1" t="s">
        <v>342</v>
      </c>
      <c r="L830" s="1" t="s">
        <v>343</v>
      </c>
      <c r="M830" s="1" t="s">
        <v>344</v>
      </c>
    </row>
    <row r="831" spans="1:14" x14ac:dyDescent="0.25">
      <c r="A831" s="1" t="str">
        <f>IF(OR(MONTH(B831)=10,MONTH(B831)=11,MONTH(B831)=12),YEAR(B831)&amp;"-"&amp;MONTH(B831),YEAR(B831)&amp;"-0"&amp;MONTH(B831))</f>
        <v>2024-12</v>
      </c>
      <c r="B831" s="2">
        <v>45642</v>
      </c>
      <c r="D831" s="1">
        <v>-27</v>
      </c>
      <c r="G831" s="1" t="s">
        <v>519</v>
      </c>
      <c r="H831" s="1" t="s">
        <v>520</v>
      </c>
      <c r="I831" s="1" t="str">
        <f>VLOOKUP(J831,'plano de contas'!$A$1:$B$45,2,FALSE)</f>
        <v xml:space="preserve">02.Alimentação </v>
      </c>
      <c r="J831" s="8" t="s">
        <v>733</v>
      </c>
      <c r="K831" s="1" t="s">
        <v>342</v>
      </c>
      <c r="L831" s="1" t="s">
        <v>343</v>
      </c>
      <c r="M831" s="1" t="s">
        <v>344</v>
      </c>
    </row>
    <row r="832" spans="1:14" x14ac:dyDescent="0.25">
      <c r="A832" s="1" t="str">
        <f>IF(OR(MONTH(B832)=10,MONTH(B832)=11,MONTH(B832)=12),YEAR(B832)&amp;"-"&amp;MONTH(B832),YEAR(B832)&amp;"-0"&amp;MONTH(B832))</f>
        <v>2024-07</v>
      </c>
      <c r="B832" s="2">
        <v>45499</v>
      </c>
      <c r="D832" s="1">
        <v>-32.9</v>
      </c>
      <c r="G832" s="1" t="s">
        <v>521</v>
      </c>
      <c r="H832" s="1" t="s">
        <v>522</v>
      </c>
      <c r="I832" s="1" t="str">
        <f>VLOOKUP(J832,'plano de contas'!$A$1:$B$45,2,FALSE)</f>
        <v xml:space="preserve">02.Alimentação </v>
      </c>
      <c r="J832" s="8" t="s">
        <v>733</v>
      </c>
      <c r="K832" s="1" t="s">
        <v>342</v>
      </c>
      <c r="L832" s="1" t="s">
        <v>343</v>
      </c>
      <c r="M832" s="1" t="s">
        <v>344</v>
      </c>
    </row>
    <row r="833" spans="1:14" x14ac:dyDescent="0.25">
      <c r="A833" s="1" t="str">
        <f>IF(OR(MONTH(B833)=10,MONTH(B833)=11,MONTH(B833)=12),YEAR(B833)&amp;"-"&amp;MONTH(B833),YEAR(B833)&amp;"-0"&amp;MONTH(B833))</f>
        <v>2024-05</v>
      </c>
      <c r="B833" s="2">
        <v>45423</v>
      </c>
      <c r="D833" s="1">
        <v>-157.5</v>
      </c>
      <c r="G833" s="1" t="s">
        <v>411</v>
      </c>
      <c r="H833" s="1" t="s">
        <v>586</v>
      </c>
      <c r="I833" s="1" t="str">
        <f>VLOOKUP(J833,'plano de contas'!$A$1:$B$45,2,FALSE)</f>
        <v xml:space="preserve">02.Alimentação </v>
      </c>
      <c r="J833" s="8" t="s">
        <v>733</v>
      </c>
      <c r="K833" s="1" t="s">
        <v>342</v>
      </c>
      <c r="L833" s="1" t="s">
        <v>343</v>
      </c>
      <c r="M833" s="1" t="s">
        <v>344</v>
      </c>
    </row>
    <row r="834" spans="1:14" x14ac:dyDescent="0.25">
      <c r="A834" s="1" t="str">
        <f>IF(OR(MONTH(B834)=10,MONTH(B834)=11,MONTH(B834)=12),YEAR(B834)&amp;"-"&amp;MONTH(B834),YEAR(B834)&amp;"-0"&amp;MONTH(B834))</f>
        <v>2024-11</v>
      </c>
      <c r="B834" s="2">
        <v>45598</v>
      </c>
      <c r="D834" s="1">
        <v>-50.88</v>
      </c>
      <c r="G834" s="1" t="s">
        <v>526</v>
      </c>
      <c r="H834" s="1" t="s">
        <v>527</v>
      </c>
      <c r="I834" s="1" t="str">
        <f>VLOOKUP(J834,'plano de contas'!$A$1:$B$45,2,FALSE)</f>
        <v xml:space="preserve">02.Alimentação </v>
      </c>
      <c r="J834" s="8" t="s">
        <v>733</v>
      </c>
      <c r="K834" s="1" t="s">
        <v>342</v>
      </c>
      <c r="L834" s="1" t="s">
        <v>343</v>
      </c>
      <c r="M834" s="1" t="s">
        <v>344</v>
      </c>
    </row>
    <row r="835" spans="1:14" x14ac:dyDescent="0.25">
      <c r="A835" s="1" t="str">
        <f>IF(OR(MONTH(B835)=10,MONTH(B835)=11,MONTH(B835)=12),YEAR(B835)&amp;"-"&amp;MONTH(B835),YEAR(B835)&amp;"-0"&amp;MONTH(B835))</f>
        <v>2024-10</v>
      </c>
      <c r="B835" s="2">
        <v>45584</v>
      </c>
      <c r="D835" s="1">
        <v>-49</v>
      </c>
      <c r="G835" s="1" t="s">
        <v>542</v>
      </c>
      <c r="H835" s="1" t="s">
        <v>543</v>
      </c>
      <c r="I835" s="1" t="str">
        <f>VLOOKUP(J835,'plano de contas'!$A$1:$B$45,2,FALSE)</f>
        <v xml:space="preserve">02.Alimentação </v>
      </c>
      <c r="J835" s="8" t="s">
        <v>733</v>
      </c>
      <c r="K835" s="1" t="s">
        <v>342</v>
      </c>
      <c r="L835" s="1" t="s">
        <v>343</v>
      </c>
      <c r="M835" s="1" t="s">
        <v>344</v>
      </c>
    </row>
    <row r="836" spans="1:14" x14ac:dyDescent="0.25">
      <c r="A836" s="1" t="str">
        <f>IF(OR(MONTH(B836)=10,MONTH(B836)=11,MONTH(B836)=12),YEAR(B836)&amp;"-"&amp;MONTH(B836),YEAR(B836)&amp;"-0"&amp;MONTH(B836))</f>
        <v>2024-06</v>
      </c>
      <c r="B836" s="2">
        <v>45463</v>
      </c>
      <c r="D836" s="1">
        <v>-43.8</v>
      </c>
      <c r="G836" s="1" t="s">
        <v>544</v>
      </c>
      <c r="H836" s="1" t="s">
        <v>545</v>
      </c>
      <c r="I836" s="1" t="str">
        <f>VLOOKUP(J836,'plano de contas'!$A$1:$B$45,2,FALSE)</f>
        <v xml:space="preserve">02.Alimentação </v>
      </c>
      <c r="J836" s="8" t="s">
        <v>733</v>
      </c>
      <c r="K836" s="1" t="s">
        <v>342</v>
      </c>
      <c r="L836" s="1" t="s">
        <v>343</v>
      </c>
      <c r="M836" s="1" t="s">
        <v>344</v>
      </c>
    </row>
    <row r="837" spans="1:14" x14ac:dyDescent="0.25">
      <c r="A837" s="1" t="str">
        <f>IF(OR(MONTH(B837)=10,MONTH(B837)=11,MONTH(B837)=12),YEAR(B837)&amp;"-"&amp;MONTH(B837),YEAR(B837)&amp;"-0"&amp;MONTH(B837))</f>
        <v>2024-11</v>
      </c>
      <c r="B837" s="2">
        <v>45612</v>
      </c>
      <c r="D837" s="1">
        <v>-47.9</v>
      </c>
      <c r="G837" s="1" t="s">
        <v>548</v>
      </c>
      <c r="H837" s="1" t="s">
        <v>549</v>
      </c>
      <c r="I837" s="1" t="str">
        <f>VLOOKUP(J837,'plano de contas'!$A$1:$B$45,2,FALSE)</f>
        <v xml:space="preserve">02.Alimentação </v>
      </c>
      <c r="J837" s="8" t="s">
        <v>733</v>
      </c>
      <c r="K837" s="1" t="s">
        <v>342</v>
      </c>
      <c r="L837" s="1" t="s">
        <v>343</v>
      </c>
      <c r="M837" s="1" t="s">
        <v>344</v>
      </c>
    </row>
    <row r="838" spans="1:14" x14ac:dyDescent="0.25">
      <c r="A838" s="1" t="str">
        <f>IF(OR(MONTH(B838)=10,MONTH(B838)=11,MONTH(B838)=12),YEAR(B838)&amp;"-"&amp;MONTH(B838),YEAR(B838)&amp;"-0"&amp;MONTH(B838))</f>
        <v>2024-09</v>
      </c>
      <c r="B838" s="2">
        <v>45550</v>
      </c>
      <c r="D838" s="1">
        <v>-42.83</v>
      </c>
      <c r="G838" s="1" t="s">
        <v>559</v>
      </c>
      <c r="H838" s="1" t="s">
        <v>560</v>
      </c>
      <c r="I838" s="1" t="str">
        <f>VLOOKUP(J838,'plano de contas'!$A$1:$B$45,2,FALSE)</f>
        <v xml:space="preserve">02.Alimentação </v>
      </c>
      <c r="J838" s="8" t="s">
        <v>733</v>
      </c>
      <c r="K838" s="1" t="s">
        <v>342</v>
      </c>
      <c r="L838" s="1" t="s">
        <v>343</v>
      </c>
      <c r="M838" s="1" t="s">
        <v>344</v>
      </c>
    </row>
    <row r="839" spans="1:14" x14ac:dyDescent="0.25">
      <c r="A839" s="1" t="str">
        <f>IF(OR(MONTH(B839)=10,MONTH(B839)=11,MONTH(B839)=12),YEAR(B839)&amp;"-"&amp;MONTH(B839),YEAR(B839)&amp;"-0"&amp;MONTH(B839))</f>
        <v>2024-12</v>
      </c>
      <c r="B839" s="2">
        <v>45647</v>
      </c>
      <c r="D839" s="1">
        <v>-70.400000000000006</v>
      </c>
      <c r="G839" s="1" t="s">
        <v>570</v>
      </c>
      <c r="H839" s="1" t="s">
        <v>571</v>
      </c>
      <c r="I839" s="1" t="str">
        <f>VLOOKUP(J839,'plano de contas'!$A$1:$B$45,2,FALSE)</f>
        <v>07.Lazer</v>
      </c>
      <c r="J839" s="8" t="s">
        <v>751</v>
      </c>
      <c r="K839" s="1" t="s">
        <v>342</v>
      </c>
      <c r="L839" s="1" t="s">
        <v>343</v>
      </c>
      <c r="M839" s="1" t="s">
        <v>344</v>
      </c>
    </row>
    <row r="840" spans="1:14" x14ac:dyDescent="0.25">
      <c r="A840" s="1" t="str">
        <f>IF(OR(MONTH(B840)=10,MONTH(B840)=11,MONTH(B840)=12),YEAR(B840)&amp;"-"&amp;MONTH(B840),YEAR(B840)&amp;"-0"&amp;MONTH(B840))</f>
        <v>2024-09</v>
      </c>
      <c r="B840" s="2">
        <v>45536</v>
      </c>
      <c r="C840" s="3">
        <v>45535</v>
      </c>
      <c r="D840" s="1">
        <v>-166</v>
      </c>
      <c r="E840" s="1" t="s">
        <v>678</v>
      </c>
      <c r="F840" s="5"/>
      <c r="G840" s="1" t="s">
        <v>117</v>
      </c>
      <c r="H840" s="1" t="s">
        <v>248</v>
      </c>
      <c r="I840" s="1" t="str">
        <f>VLOOKUP(J840,'plano de contas'!$A$1:$B$45,2,FALSE)</f>
        <v xml:space="preserve">02.Alimentação </v>
      </c>
      <c r="J840" s="8" t="s">
        <v>733</v>
      </c>
      <c r="K840" s="1" t="s">
        <v>342</v>
      </c>
      <c r="L840" s="1" t="s">
        <v>343</v>
      </c>
      <c r="M840" s="1" t="s">
        <v>344</v>
      </c>
      <c r="N840" s="5"/>
    </row>
    <row r="841" spans="1:14" x14ac:dyDescent="0.25">
      <c r="A841" s="1" t="str">
        <f>IF(OR(MONTH(B841)=10,MONTH(B841)=11,MONTH(B841)=12),YEAR(B841)&amp;"-"&amp;MONTH(B841),YEAR(B841)&amp;"-0"&amp;MONTH(B841))</f>
        <v>2024-08</v>
      </c>
      <c r="B841" s="2">
        <v>45505</v>
      </c>
      <c r="C841" s="3">
        <v>45480</v>
      </c>
      <c r="D841" s="1">
        <v>-93</v>
      </c>
      <c r="E841" s="1" t="s">
        <v>677</v>
      </c>
      <c r="F841" s="5"/>
      <c r="G841" s="1" t="s">
        <v>96</v>
      </c>
      <c r="H841" s="1" t="s">
        <v>248</v>
      </c>
      <c r="I841" s="1" t="str">
        <f>VLOOKUP(J841,'plano de contas'!$A$1:$B$45,2,FALSE)</f>
        <v xml:space="preserve">02.Alimentação </v>
      </c>
      <c r="J841" s="8" t="s">
        <v>733</v>
      </c>
      <c r="K841" s="1" t="s">
        <v>342</v>
      </c>
      <c r="L841" s="1" t="s">
        <v>343</v>
      </c>
      <c r="M841" s="1" t="s">
        <v>344</v>
      </c>
      <c r="N841" s="5"/>
    </row>
    <row r="842" spans="1:14" x14ac:dyDescent="0.25">
      <c r="A842" s="1" t="str">
        <f>IF(OR(MONTH(B842)=10,MONTH(B842)=11,MONTH(B842)=12),YEAR(B842)&amp;"-"&amp;MONTH(B842),YEAR(B842)&amp;"-0"&amp;MONTH(B842))</f>
        <v>2024-06</v>
      </c>
      <c r="B842" s="2">
        <v>45444</v>
      </c>
      <c r="C842" s="3">
        <v>45443</v>
      </c>
      <c r="D842" s="1">
        <v>-86</v>
      </c>
      <c r="E842" s="1" t="s">
        <v>675</v>
      </c>
      <c r="F842" s="5"/>
      <c r="G842" s="1" t="s">
        <v>86</v>
      </c>
      <c r="H842" s="1" t="s">
        <v>248</v>
      </c>
      <c r="I842" s="1" t="str">
        <f>VLOOKUP(J842,'plano de contas'!$A$1:$B$45,2,FALSE)</f>
        <v xml:space="preserve">02.Alimentação </v>
      </c>
      <c r="J842" s="8" t="s">
        <v>733</v>
      </c>
      <c r="K842" s="1" t="s">
        <v>342</v>
      </c>
      <c r="L842" s="1" t="s">
        <v>343</v>
      </c>
      <c r="M842" s="1" t="s">
        <v>344</v>
      </c>
      <c r="N842" s="5"/>
    </row>
    <row r="843" spans="1:14" x14ac:dyDescent="0.25">
      <c r="A843" s="1" t="str">
        <f>IF(OR(MONTH(B843)=10,MONTH(B843)=11,MONTH(B843)=12),YEAR(B843)&amp;"-"&amp;MONTH(B843),YEAR(B843)&amp;"-0"&amp;MONTH(B843))</f>
        <v>2024-05</v>
      </c>
      <c r="B843" s="2">
        <v>45413</v>
      </c>
      <c r="C843" s="3">
        <v>45407</v>
      </c>
      <c r="D843" s="1">
        <v>-78.099999999999994</v>
      </c>
      <c r="E843" s="1" t="s">
        <v>674</v>
      </c>
      <c r="G843" s="1" t="s">
        <v>61</v>
      </c>
      <c r="H843" s="1" t="s">
        <v>248</v>
      </c>
      <c r="I843" s="1" t="str">
        <f>VLOOKUP(J843,'plano de contas'!$A$1:$B$45,2,FALSE)</f>
        <v xml:space="preserve">02.Alimentação </v>
      </c>
      <c r="J843" s="8" t="s">
        <v>733</v>
      </c>
      <c r="K843" s="1" t="s">
        <v>342</v>
      </c>
      <c r="L843" s="1" t="s">
        <v>343</v>
      </c>
      <c r="M843" s="1" t="s">
        <v>344</v>
      </c>
    </row>
    <row r="844" spans="1:14" x14ac:dyDescent="0.25">
      <c r="A844" s="1" t="str">
        <f>IF(OR(MONTH(B844)=10,MONTH(B844)=11,MONTH(B844)=12),YEAR(B844)&amp;"-"&amp;MONTH(B844),YEAR(B844)&amp;"-0"&amp;MONTH(B844))</f>
        <v>2024-09</v>
      </c>
      <c r="B844" s="2">
        <v>45536</v>
      </c>
      <c r="C844" s="3">
        <v>45514</v>
      </c>
      <c r="D844" s="1">
        <v>-72.25</v>
      </c>
      <c r="E844" s="1" t="s">
        <v>678</v>
      </c>
      <c r="F844" s="5"/>
      <c r="G844" s="1" t="s">
        <v>107</v>
      </c>
      <c r="H844" s="1" t="s">
        <v>248</v>
      </c>
      <c r="I844" s="1" t="str">
        <f>VLOOKUP(J844,'plano de contas'!$A$1:$B$45,2,FALSE)</f>
        <v xml:space="preserve">02.Alimentação </v>
      </c>
      <c r="J844" s="8" t="s">
        <v>733</v>
      </c>
      <c r="K844" s="1" t="s">
        <v>342</v>
      </c>
      <c r="L844" s="1" t="s">
        <v>343</v>
      </c>
      <c r="M844" s="1" t="s">
        <v>344</v>
      </c>
      <c r="N844" s="5"/>
    </row>
    <row r="845" spans="1:14" x14ac:dyDescent="0.25">
      <c r="A845" s="1" t="str">
        <f>IF(OR(MONTH(B845)=10,MONTH(B845)=11,MONTH(B845)=12),YEAR(B845)&amp;"-"&amp;MONTH(B845),YEAR(B845)&amp;"-0"&amp;MONTH(B845))</f>
        <v>2024-04</v>
      </c>
      <c r="B845" s="2">
        <v>45383</v>
      </c>
      <c r="C845" s="3">
        <v>45368</v>
      </c>
      <c r="D845" s="1">
        <v>-62.9</v>
      </c>
      <c r="E845" s="1" t="s">
        <v>673</v>
      </c>
      <c r="F845" s="5"/>
      <c r="G845" s="1" t="s">
        <v>49</v>
      </c>
      <c r="H845" s="1" t="s">
        <v>248</v>
      </c>
      <c r="I845" s="1" t="str">
        <f>VLOOKUP(J845,'plano de contas'!$A$1:$B$45,2,FALSE)</f>
        <v xml:space="preserve">02.Alimentação </v>
      </c>
      <c r="J845" s="8" t="s">
        <v>733</v>
      </c>
      <c r="K845" s="1" t="s">
        <v>342</v>
      </c>
      <c r="L845" s="1" t="s">
        <v>343</v>
      </c>
      <c r="M845" s="1" t="s">
        <v>344</v>
      </c>
      <c r="N845" s="5"/>
    </row>
    <row r="846" spans="1:14" x14ac:dyDescent="0.25">
      <c r="A846" s="1" t="str">
        <f>IF(OR(MONTH(B846)=10,MONTH(B846)=11,MONTH(B846)=12),YEAR(B846)&amp;"-"&amp;MONTH(B846),YEAR(B846)&amp;"-0"&amp;MONTH(B846))</f>
        <v>2024-06</v>
      </c>
      <c r="B846" s="2">
        <v>45444</v>
      </c>
      <c r="C846" s="3">
        <v>45443</v>
      </c>
      <c r="D846" s="1">
        <v>-47</v>
      </c>
      <c r="E846" s="1" t="s">
        <v>675</v>
      </c>
      <c r="G846" s="1" t="s">
        <v>88</v>
      </c>
      <c r="H846" s="1" t="s">
        <v>248</v>
      </c>
      <c r="I846" s="1" t="str">
        <f>VLOOKUP(J846,'plano de contas'!$A$1:$B$45,2,FALSE)</f>
        <v xml:space="preserve">02.Alimentação </v>
      </c>
      <c r="J846" s="8" t="s">
        <v>733</v>
      </c>
      <c r="K846" s="1" t="s">
        <v>342</v>
      </c>
      <c r="L846" s="1" t="s">
        <v>343</v>
      </c>
      <c r="M846" s="1" t="s">
        <v>344</v>
      </c>
    </row>
    <row r="847" spans="1:14" x14ac:dyDescent="0.25">
      <c r="A847" s="1" t="str">
        <f>IF(OR(MONTH(B847)=10,MONTH(B847)=11,MONTH(B847)=12),YEAR(B847)&amp;"-"&amp;MONTH(B847),YEAR(B847)&amp;"-0"&amp;MONTH(B847))</f>
        <v>2024-06</v>
      </c>
      <c r="B847" s="2">
        <v>45444</v>
      </c>
      <c r="C847" s="3">
        <v>45418</v>
      </c>
      <c r="D847" s="1">
        <v>-46</v>
      </c>
      <c r="E847" s="1" t="s">
        <v>675</v>
      </c>
      <c r="G847" s="1" t="s">
        <v>76</v>
      </c>
      <c r="H847" s="1" t="s">
        <v>248</v>
      </c>
      <c r="I847" s="1" t="str">
        <f>VLOOKUP(J847,'plano de contas'!$A$1:$B$45,2,FALSE)</f>
        <v xml:space="preserve">02.Alimentação </v>
      </c>
      <c r="J847" s="8" t="s">
        <v>733</v>
      </c>
      <c r="K847" s="1" t="s">
        <v>342</v>
      </c>
      <c r="L847" s="1" t="s">
        <v>343</v>
      </c>
      <c r="M847" s="1" t="s">
        <v>344</v>
      </c>
    </row>
    <row r="848" spans="1:14" x14ac:dyDescent="0.25">
      <c r="A848" s="1" t="str">
        <f>IF(OR(MONTH(B848)=10,MONTH(B848)=11,MONTH(B848)=12),YEAR(B848)&amp;"-"&amp;MONTH(B848),YEAR(B848)&amp;"-0"&amp;MONTH(B848))</f>
        <v>2024-08</v>
      </c>
      <c r="B848" s="2">
        <v>45505</v>
      </c>
      <c r="C848" s="3">
        <v>45500</v>
      </c>
      <c r="D848" s="1">
        <v>-44.1</v>
      </c>
      <c r="E848" s="1" t="s">
        <v>677</v>
      </c>
      <c r="G848" s="1" t="s">
        <v>103</v>
      </c>
      <c r="H848" s="1" t="s">
        <v>248</v>
      </c>
      <c r="I848" s="1" t="str">
        <f>VLOOKUP(J848,'plano de contas'!$A$1:$B$45,2,FALSE)</f>
        <v xml:space="preserve">02.Alimentação </v>
      </c>
      <c r="J848" s="8" t="s">
        <v>733</v>
      </c>
      <c r="K848" s="1" t="s">
        <v>342</v>
      </c>
      <c r="L848" s="1" t="s">
        <v>343</v>
      </c>
      <c r="M848" s="1" t="s">
        <v>344</v>
      </c>
    </row>
    <row r="849" spans="1:14" x14ac:dyDescent="0.25">
      <c r="A849" s="1" t="str">
        <f>IF(OR(MONTH(B849)=10,MONTH(B849)=11,MONTH(B849)=12),YEAR(B849)&amp;"-"&amp;MONTH(B849),YEAR(B849)&amp;"-0"&amp;MONTH(B849))</f>
        <v>2024-09</v>
      </c>
      <c r="B849" s="2">
        <v>45536</v>
      </c>
      <c r="C849" s="3">
        <v>45523</v>
      </c>
      <c r="D849" s="1">
        <v>-30.9</v>
      </c>
      <c r="E849" s="1" t="s">
        <v>678</v>
      </c>
      <c r="G849" s="1" t="s">
        <v>145</v>
      </c>
      <c r="H849" s="1" t="s">
        <v>248</v>
      </c>
      <c r="I849" s="1" t="str">
        <f>VLOOKUP(J849,'plano de contas'!$A$1:$B$45,2,FALSE)</f>
        <v xml:space="preserve">02.Alimentação </v>
      </c>
      <c r="J849" s="8" t="s">
        <v>733</v>
      </c>
      <c r="K849" s="1" t="s">
        <v>342</v>
      </c>
      <c r="L849" s="1" t="s">
        <v>343</v>
      </c>
      <c r="M849" s="1" t="s">
        <v>344</v>
      </c>
    </row>
    <row r="850" spans="1:14" x14ac:dyDescent="0.25">
      <c r="A850" s="1" t="str">
        <f>IF(OR(MONTH(B850)=10,MONTH(B850)=11,MONTH(B850)=12),YEAR(B850)&amp;"-"&amp;MONTH(B850),YEAR(B850)&amp;"-0"&amp;MONTH(B850))</f>
        <v>2024-03</v>
      </c>
      <c r="B850" s="2">
        <v>45352</v>
      </c>
      <c r="C850" s="3">
        <v>45341</v>
      </c>
      <c r="D850" s="1">
        <v>-27</v>
      </c>
      <c r="E850" s="1" t="s">
        <v>672</v>
      </c>
      <c r="F850" s="5"/>
      <c r="G850" s="1" t="s">
        <v>23</v>
      </c>
      <c r="H850" s="1" t="s">
        <v>248</v>
      </c>
      <c r="I850" s="1" t="str">
        <f>VLOOKUP(J850,'plano de contas'!$A$1:$B$45,2,FALSE)</f>
        <v xml:space="preserve">02.Alimentação </v>
      </c>
      <c r="J850" s="8" t="s">
        <v>733</v>
      </c>
      <c r="K850" s="1" t="s">
        <v>342</v>
      </c>
      <c r="L850" s="1" t="s">
        <v>343</v>
      </c>
      <c r="M850" s="1" t="s">
        <v>344</v>
      </c>
      <c r="N850" s="5"/>
    </row>
    <row r="851" spans="1:14" x14ac:dyDescent="0.25">
      <c r="A851" s="1" t="str">
        <f>IF(OR(MONTH(B851)=10,MONTH(B851)=11,MONTH(B851)=12),YEAR(B851)&amp;"-"&amp;MONTH(B851),YEAR(B851)&amp;"-0"&amp;MONTH(B851))</f>
        <v>2024-02</v>
      </c>
      <c r="B851" s="2">
        <v>45323</v>
      </c>
      <c r="C851" s="3">
        <v>45317</v>
      </c>
      <c r="D851" s="1">
        <v>-25</v>
      </c>
      <c r="E851" s="1" t="s">
        <v>671</v>
      </c>
      <c r="F851" s="5"/>
      <c r="G851" s="1" t="s">
        <v>10</v>
      </c>
      <c r="H851" s="1" t="s">
        <v>248</v>
      </c>
      <c r="I851" s="1" t="str">
        <f>VLOOKUP(J851,'plano de contas'!$A$1:$B$45,2,FALSE)</f>
        <v xml:space="preserve">02.Alimentação </v>
      </c>
      <c r="J851" s="8" t="s">
        <v>733</v>
      </c>
      <c r="K851" s="1" t="s">
        <v>342</v>
      </c>
      <c r="L851" s="1" t="s">
        <v>343</v>
      </c>
      <c r="M851" s="1" t="s">
        <v>344</v>
      </c>
      <c r="N851" s="5"/>
    </row>
    <row r="852" spans="1:14" x14ac:dyDescent="0.25">
      <c r="A852" s="1" t="str">
        <f>IF(OR(MONTH(B852)=10,MONTH(B852)=11,MONTH(B852)=12),YEAR(B852)&amp;"-"&amp;MONTH(B852),YEAR(B852)&amp;"-0"&amp;MONTH(B852))</f>
        <v>2024-03</v>
      </c>
      <c r="B852" s="2">
        <v>45352</v>
      </c>
      <c r="C852" s="3">
        <v>45341</v>
      </c>
      <c r="D852" s="1">
        <v>-22</v>
      </c>
      <c r="E852" s="1" t="s">
        <v>672</v>
      </c>
      <c r="F852" s="5"/>
      <c r="G852" s="1" t="s">
        <v>22</v>
      </c>
      <c r="H852" s="1" t="s">
        <v>248</v>
      </c>
      <c r="I852" s="1" t="str">
        <f>VLOOKUP(J852,'plano de contas'!$A$1:$B$45,2,FALSE)</f>
        <v xml:space="preserve">02.Alimentação </v>
      </c>
      <c r="J852" s="8" t="s">
        <v>733</v>
      </c>
      <c r="K852" s="1" t="s">
        <v>342</v>
      </c>
      <c r="L852" s="1" t="s">
        <v>343</v>
      </c>
      <c r="M852" s="1" t="s">
        <v>344</v>
      </c>
      <c r="N852" s="5"/>
    </row>
    <row r="853" spans="1:14" x14ac:dyDescent="0.25">
      <c r="A853" s="1" t="str">
        <f>IF(OR(MONTH(B853)=10,MONTH(B853)=11,MONTH(B853)=12),YEAR(B853)&amp;"-"&amp;MONTH(B853),YEAR(B853)&amp;"-0"&amp;MONTH(B853))</f>
        <v>2024-03</v>
      </c>
      <c r="B853" s="2">
        <v>45352</v>
      </c>
      <c r="C853" s="3">
        <v>45346</v>
      </c>
      <c r="D853" s="1">
        <v>-17.8</v>
      </c>
      <c r="E853" s="1" t="s">
        <v>672</v>
      </c>
      <c r="G853" s="1" t="s">
        <v>30</v>
      </c>
      <c r="H853" s="1" t="s">
        <v>248</v>
      </c>
      <c r="I853" s="1" t="str">
        <f>VLOOKUP(J853,'plano de contas'!$A$1:$B$45,2,FALSE)</f>
        <v xml:space="preserve">02.Alimentação </v>
      </c>
      <c r="J853" s="8" t="s">
        <v>733</v>
      </c>
      <c r="K853" s="1" t="s">
        <v>342</v>
      </c>
      <c r="L853" s="1" t="s">
        <v>343</v>
      </c>
      <c r="M853" s="1" t="s">
        <v>344</v>
      </c>
    </row>
    <row r="854" spans="1:14" x14ac:dyDescent="0.25">
      <c r="A854" s="1" t="str">
        <f>IF(OR(MONTH(B854)=10,MONTH(B854)=11,MONTH(B854)=12),YEAR(B854)&amp;"-"&amp;MONTH(B854),YEAR(B854)&amp;"-0"&amp;MONTH(B854))</f>
        <v>2024-03</v>
      </c>
      <c r="B854" s="2">
        <v>45352</v>
      </c>
      <c r="C854" s="3">
        <v>45353</v>
      </c>
      <c r="D854" s="1">
        <v>-13</v>
      </c>
      <c r="E854" s="1" t="s">
        <v>672</v>
      </c>
      <c r="G854" s="1" t="s">
        <v>22</v>
      </c>
      <c r="H854" s="1" t="s">
        <v>248</v>
      </c>
      <c r="I854" s="1" t="str">
        <f>VLOOKUP(J854,'plano de contas'!$A$1:$B$45,2,FALSE)</f>
        <v xml:space="preserve">02.Alimentação </v>
      </c>
      <c r="J854" s="8" t="s">
        <v>733</v>
      </c>
      <c r="K854" s="1" t="s">
        <v>342</v>
      </c>
      <c r="L854" s="1" t="s">
        <v>343</v>
      </c>
      <c r="M854" s="1" t="s">
        <v>344</v>
      </c>
    </row>
    <row r="855" spans="1:14" x14ac:dyDescent="0.25">
      <c r="A855" s="1" t="str">
        <f>IF(OR(MONTH(B855)=10,MONTH(B855)=11,MONTH(B855)=12),YEAR(B855)&amp;"-"&amp;MONTH(B855),YEAR(B855)&amp;"-0"&amp;MONTH(B855))</f>
        <v>2024-02</v>
      </c>
      <c r="B855" s="2">
        <v>45323</v>
      </c>
      <c r="C855" s="3">
        <v>45320</v>
      </c>
      <c r="D855" s="1">
        <v>-12.9</v>
      </c>
      <c r="E855" s="1" t="s">
        <v>671</v>
      </c>
      <c r="G855" s="1" t="s">
        <v>14</v>
      </c>
      <c r="H855" s="1" t="s">
        <v>248</v>
      </c>
      <c r="I855" s="1" t="str">
        <f>VLOOKUP(J855,'plano de contas'!$A$1:$B$45,2,FALSE)</f>
        <v xml:space="preserve">02.Alimentação </v>
      </c>
      <c r="J855" s="8" t="s">
        <v>733</v>
      </c>
      <c r="K855" s="1" t="s">
        <v>342</v>
      </c>
      <c r="L855" s="1" t="s">
        <v>343</v>
      </c>
      <c r="M855" s="1" t="s">
        <v>344</v>
      </c>
    </row>
    <row r="856" spans="1:14" x14ac:dyDescent="0.25">
      <c r="A856" s="1" t="str">
        <f>IF(OR(MONTH(B856)=10,MONTH(B856)=11,MONTH(B856)=12),YEAR(B856)&amp;"-"&amp;MONTH(B856),YEAR(B856)&amp;"-0"&amp;MONTH(B856))</f>
        <v>2024-05</v>
      </c>
      <c r="B856" s="2">
        <v>45413</v>
      </c>
      <c r="C856" s="3">
        <v>45407</v>
      </c>
      <c r="D856" s="1">
        <v>-8.9</v>
      </c>
      <c r="E856" s="1" t="s">
        <v>674</v>
      </c>
      <c r="F856" s="5"/>
      <c r="G856" s="1" t="s">
        <v>62</v>
      </c>
      <c r="H856" s="1" t="s">
        <v>248</v>
      </c>
      <c r="I856" s="1" t="str">
        <f>VLOOKUP(J856,'plano de contas'!$A$1:$B$45,2,FALSE)</f>
        <v xml:space="preserve">02.Alimentação </v>
      </c>
      <c r="J856" s="8" t="s">
        <v>733</v>
      </c>
      <c r="K856" s="1" t="s">
        <v>342</v>
      </c>
      <c r="L856" s="1" t="s">
        <v>343</v>
      </c>
      <c r="M856" s="1" t="s">
        <v>344</v>
      </c>
      <c r="N856" s="5"/>
    </row>
    <row r="857" spans="1:14" x14ac:dyDescent="0.25">
      <c r="A857" s="1" t="str">
        <f>IF(OR(MONTH(B857)=10,MONTH(B857)=11,MONTH(B857)=12),YEAR(B857)&amp;"-"&amp;MONTH(B857),YEAR(B857)&amp;"-0"&amp;MONTH(B857))</f>
        <v>2024-04</v>
      </c>
      <c r="B857" s="2">
        <v>45389</v>
      </c>
      <c r="D857" s="1">
        <v>-95</v>
      </c>
      <c r="G857" s="1" t="s">
        <v>455</v>
      </c>
      <c r="H857" s="1" t="s">
        <v>611</v>
      </c>
      <c r="I857" s="1" t="str">
        <f>VLOOKUP(J857,'plano de contas'!$A$1:$B$45,2,FALSE)</f>
        <v>07.Lazer</v>
      </c>
      <c r="J857" s="8" t="s">
        <v>749</v>
      </c>
      <c r="K857" s="1" t="s">
        <v>342</v>
      </c>
      <c r="L857" s="1" t="s">
        <v>343</v>
      </c>
      <c r="M857" s="1" t="s">
        <v>344</v>
      </c>
    </row>
    <row r="858" spans="1:14" x14ac:dyDescent="0.25">
      <c r="A858" s="1" t="str">
        <f>IF(OR(MONTH(B858)=10,MONTH(B858)=11,MONTH(B858)=12),YEAR(B858)&amp;"-"&amp;MONTH(B858),YEAR(B858)&amp;"-0"&amp;MONTH(B858))</f>
        <v>2024-08</v>
      </c>
      <c r="B858" s="2">
        <v>45510</v>
      </c>
      <c r="D858" s="1">
        <v>-38</v>
      </c>
      <c r="G858" s="1" t="s">
        <v>572</v>
      </c>
      <c r="H858" s="1" t="s">
        <v>774</v>
      </c>
      <c r="I858" s="1" t="str">
        <f>VLOOKUP(J858,'plano de contas'!$A$1:$B$45,2,FALSE)</f>
        <v>08.Compras</v>
      </c>
      <c r="J858" s="8" t="s">
        <v>758</v>
      </c>
      <c r="K858" s="1" t="s">
        <v>342</v>
      </c>
      <c r="L858" s="1" t="s">
        <v>343</v>
      </c>
      <c r="M858" s="1" t="s">
        <v>344</v>
      </c>
    </row>
    <row r="859" spans="1:14" x14ac:dyDescent="0.25">
      <c r="A859" s="1" t="str">
        <f>IF(OR(MONTH(B859)=10,MONTH(B859)=11,MONTH(B859)=12),YEAR(B859)&amp;"-"&amp;MONTH(B859),YEAR(B859)&amp;"-0"&amp;MONTH(B859))</f>
        <v>2024-07</v>
      </c>
      <c r="B859" s="2">
        <v>45481</v>
      </c>
      <c r="D859" s="1">
        <v>-29.9</v>
      </c>
      <c r="G859" s="1" t="s">
        <v>572</v>
      </c>
      <c r="H859" s="1" t="s">
        <v>774</v>
      </c>
      <c r="I859" s="1" t="str">
        <f>VLOOKUP(J859,'plano de contas'!$A$1:$B$45,2,FALSE)</f>
        <v>08.Compras</v>
      </c>
      <c r="J859" s="8" t="s">
        <v>758</v>
      </c>
      <c r="K859" s="1" t="s">
        <v>342</v>
      </c>
      <c r="L859" s="1" t="s">
        <v>343</v>
      </c>
      <c r="M859" s="1" t="s">
        <v>344</v>
      </c>
    </row>
    <row r="860" spans="1:14" x14ac:dyDescent="0.25">
      <c r="A860" s="1" t="str">
        <f>IF(OR(MONTH(B860)=10,MONTH(B860)=11,MONTH(B860)=12),YEAR(B860)&amp;"-"&amp;MONTH(B860),YEAR(B860)&amp;"-0"&amp;MONTH(B860))</f>
        <v>2024-11</v>
      </c>
      <c r="B860" s="2">
        <v>45609</v>
      </c>
      <c r="D860" s="1">
        <v>-28</v>
      </c>
      <c r="G860" s="1" t="s">
        <v>453</v>
      </c>
      <c r="H860" s="1" t="s">
        <v>590</v>
      </c>
      <c r="I860" s="1" t="str">
        <f>VLOOKUP(J860,'plano de contas'!$A$1:$B$45,2,FALSE)</f>
        <v xml:space="preserve">02.Alimentação </v>
      </c>
      <c r="J860" s="8" t="s">
        <v>732</v>
      </c>
      <c r="K860" s="1" t="s">
        <v>342</v>
      </c>
      <c r="L860" s="1" t="s">
        <v>343</v>
      </c>
      <c r="M860" s="1" t="s">
        <v>344</v>
      </c>
    </row>
    <row r="861" spans="1:14" x14ac:dyDescent="0.25">
      <c r="A861" s="1" t="str">
        <f>IF(OR(MONTH(B861)=10,MONTH(B861)=11,MONTH(B861)=12),YEAR(B861)&amp;"-"&amp;MONTH(B861),YEAR(B861)&amp;"-0"&amp;MONTH(B861))</f>
        <v>2024-09</v>
      </c>
      <c r="B861" s="2">
        <v>45560</v>
      </c>
      <c r="D861" s="1">
        <v>-20.5</v>
      </c>
      <c r="G861" s="1" t="s">
        <v>453</v>
      </c>
      <c r="H861" s="1" t="s">
        <v>590</v>
      </c>
      <c r="I861" s="1" t="str">
        <f>VLOOKUP(J861,'plano de contas'!$A$1:$B$45,2,FALSE)</f>
        <v xml:space="preserve">02.Alimentação </v>
      </c>
      <c r="J861" s="8" t="s">
        <v>732</v>
      </c>
      <c r="K861" s="1" t="s">
        <v>342</v>
      </c>
      <c r="L861" s="1" t="s">
        <v>343</v>
      </c>
      <c r="M861" s="1" t="s">
        <v>344</v>
      </c>
    </row>
    <row r="862" spans="1:14" x14ac:dyDescent="0.25">
      <c r="A862" s="1" t="str">
        <f>IF(OR(MONTH(B862)=10,MONTH(B862)=11,MONTH(B862)=12),YEAR(B862)&amp;"-"&amp;MONTH(B862),YEAR(B862)&amp;"-0"&amp;MONTH(B862))</f>
        <v>2024-06</v>
      </c>
      <c r="B862" s="2">
        <v>45462</v>
      </c>
      <c r="D862" s="1">
        <v>-19</v>
      </c>
      <c r="G862" s="1" t="s">
        <v>453</v>
      </c>
      <c r="H862" s="1" t="s">
        <v>590</v>
      </c>
      <c r="I862" s="1" t="str">
        <f>VLOOKUP(J862,'plano de contas'!$A$1:$B$45,2,FALSE)</f>
        <v xml:space="preserve">02.Alimentação </v>
      </c>
      <c r="J862" s="8" t="s">
        <v>732</v>
      </c>
      <c r="K862" s="1" t="s">
        <v>342</v>
      </c>
      <c r="L862" s="1" t="s">
        <v>343</v>
      </c>
      <c r="M862" s="1" t="s">
        <v>344</v>
      </c>
    </row>
    <row r="863" spans="1:14" x14ac:dyDescent="0.25">
      <c r="A863" s="1" t="str">
        <f>IF(OR(MONTH(B863)=10,MONTH(B863)=11,MONTH(B863)=12),YEAR(B863)&amp;"-"&amp;MONTH(B863),YEAR(B863)&amp;"-0"&amp;MONTH(B863))</f>
        <v>2024-08</v>
      </c>
      <c r="B863" s="2">
        <v>45513</v>
      </c>
      <c r="D863" s="1">
        <v>-16.5</v>
      </c>
      <c r="G863" s="1" t="s">
        <v>453</v>
      </c>
      <c r="H863" s="1" t="s">
        <v>590</v>
      </c>
      <c r="I863" s="1" t="str">
        <f>VLOOKUP(J863,'plano de contas'!$A$1:$B$45,2,FALSE)</f>
        <v xml:space="preserve">02.Alimentação </v>
      </c>
      <c r="J863" s="8" t="s">
        <v>732</v>
      </c>
      <c r="K863" s="1" t="s">
        <v>342</v>
      </c>
      <c r="L863" s="1" t="s">
        <v>343</v>
      </c>
      <c r="M863" s="1" t="s">
        <v>344</v>
      </c>
    </row>
    <row r="864" spans="1:14" x14ac:dyDescent="0.25">
      <c r="A864" s="1" t="str">
        <f>IF(OR(MONTH(B864)=10,MONTH(B864)=11,MONTH(B864)=12),YEAR(B864)&amp;"-"&amp;MONTH(B864),YEAR(B864)&amp;"-0"&amp;MONTH(B864))</f>
        <v>2024-05</v>
      </c>
      <c r="B864" s="2">
        <v>45428</v>
      </c>
      <c r="D864" s="1">
        <v>-16</v>
      </c>
      <c r="G864" s="1" t="s">
        <v>453</v>
      </c>
      <c r="H864" s="1" t="s">
        <v>590</v>
      </c>
      <c r="I864" s="1" t="str">
        <f>VLOOKUP(J864,'plano de contas'!$A$1:$B$45,2,FALSE)</f>
        <v xml:space="preserve">02.Alimentação </v>
      </c>
      <c r="J864" s="8" t="s">
        <v>732</v>
      </c>
      <c r="K864" s="1" t="s">
        <v>342</v>
      </c>
      <c r="L864" s="1" t="s">
        <v>343</v>
      </c>
      <c r="M864" s="1" t="s">
        <v>344</v>
      </c>
    </row>
    <row r="865" spans="1:14" x14ac:dyDescent="0.25">
      <c r="A865" s="1" t="str">
        <f>IF(OR(MONTH(B865)=10,MONTH(B865)=11,MONTH(B865)=12),YEAR(B865)&amp;"-"&amp;MONTH(B865),YEAR(B865)&amp;"-0"&amp;MONTH(B865))</f>
        <v>2024-03</v>
      </c>
      <c r="B865" s="2">
        <v>45365</v>
      </c>
      <c r="D865" s="1">
        <v>-15</v>
      </c>
      <c r="G865" s="1" t="s">
        <v>453</v>
      </c>
      <c r="H865" s="1" t="s">
        <v>590</v>
      </c>
      <c r="I865" s="1" t="str">
        <f>VLOOKUP(J865,'plano de contas'!$A$1:$B$45,2,FALSE)</f>
        <v xml:space="preserve">02.Alimentação </v>
      </c>
      <c r="J865" s="8" t="s">
        <v>732</v>
      </c>
      <c r="K865" s="1" t="s">
        <v>342</v>
      </c>
      <c r="L865" s="1" t="s">
        <v>343</v>
      </c>
      <c r="M865" s="1" t="s">
        <v>344</v>
      </c>
    </row>
    <row r="866" spans="1:14" x14ac:dyDescent="0.25">
      <c r="A866" s="1" t="str">
        <f>IF(OR(MONTH(B866)=10,MONTH(B866)=11,MONTH(B866)=12),YEAR(B866)&amp;"-"&amp;MONTH(B866),YEAR(B866)&amp;"-0"&amp;MONTH(B866))</f>
        <v>2024-10</v>
      </c>
      <c r="B866" s="2">
        <v>45590</v>
      </c>
      <c r="D866" s="1">
        <v>-15</v>
      </c>
      <c r="G866" s="1" t="s">
        <v>453</v>
      </c>
      <c r="H866" s="1" t="s">
        <v>590</v>
      </c>
      <c r="I866" s="1" t="str">
        <f>VLOOKUP(J866,'plano de contas'!$A$1:$B$45,2,FALSE)</f>
        <v xml:space="preserve">02.Alimentação </v>
      </c>
      <c r="J866" s="8" t="s">
        <v>732</v>
      </c>
      <c r="K866" s="1" t="s">
        <v>342</v>
      </c>
      <c r="L866" s="1" t="s">
        <v>343</v>
      </c>
      <c r="M866" s="1" t="s">
        <v>344</v>
      </c>
    </row>
    <row r="867" spans="1:14" x14ac:dyDescent="0.25">
      <c r="A867" s="1" t="str">
        <f>IF(OR(MONTH(B867)=10,MONTH(B867)=11,MONTH(B867)=12),YEAR(B867)&amp;"-"&amp;MONTH(B867),YEAR(B867)&amp;"-0"&amp;MONTH(B867))</f>
        <v>2024-07</v>
      </c>
      <c r="B867" s="2">
        <v>45479</v>
      </c>
      <c r="D867" s="1">
        <v>-12.5</v>
      </c>
      <c r="G867" s="1" t="s">
        <v>453</v>
      </c>
      <c r="H867" s="1" t="s">
        <v>590</v>
      </c>
      <c r="I867" s="1" t="str">
        <f>VLOOKUP(J867,'plano de contas'!$A$1:$B$45,2,FALSE)</f>
        <v xml:space="preserve">02.Alimentação </v>
      </c>
      <c r="J867" s="8" t="s">
        <v>732</v>
      </c>
      <c r="K867" s="1" t="s">
        <v>342</v>
      </c>
      <c r="L867" s="1" t="s">
        <v>343</v>
      </c>
      <c r="M867" s="1" t="s">
        <v>344</v>
      </c>
    </row>
    <row r="868" spans="1:14" x14ac:dyDescent="0.25">
      <c r="A868" s="1" t="str">
        <f>IF(OR(MONTH(B868)=10,MONTH(B868)=11,MONTH(B868)=12),YEAR(B868)&amp;"-"&amp;MONTH(B868),YEAR(B868)&amp;"-0"&amp;MONTH(B868))</f>
        <v>2024-05</v>
      </c>
      <c r="B868" s="2">
        <v>45422</v>
      </c>
      <c r="D868" s="1">
        <v>-12</v>
      </c>
      <c r="G868" s="1" t="s">
        <v>453</v>
      </c>
      <c r="H868" s="1" t="s">
        <v>590</v>
      </c>
      <c r="I868" s="1" t="str">
        <f>VLOOKUP(J868,'plano de contas'!$A$1:$B$45,2,FALSE)</f>
        <v xml:space="preserve">02.Alimentação </v>
      </c>
      <c r="J868" s="8" t="s">
        <v>732</v>
      </c>
      <c r="K868" s="1" t="s">
        <v>342</v>
      </c>
      <c r="L868" s="1" t="s">
        <v>343</v>
      </c>
      <c r="M868" s="1" t="s">
        <v>344</v>
      </c>
    </row>
    <row r="869" spans="1:14" x14ac:dyDescent="0.25">
      <c r="A869" s="1" t="str">
        <f>IF(OR(MONTH(B869)=10,MONTH(B869)=11,MONTH(B869)=12),YEAR(B869)&amp;"-"&amp;MONTH(B869),YEAR(B869)&amp;"-0"&amp;MONTH(B869))</f>
        <v>2024-09</v>
      </c>
      <c r="B869" s="2">
        <v>45541</v>
      </c>
      <c r="D869" s="1">
        <v>-15.7</v>
      </c>
      <c r="G869" s="1" t="s">
        <v>382</v>
      </c>
      <c r="H869" s="1" t="s">
        <v>585</v>
      </c>
      <c r="I869" s="1" t="str">
        <f>VLOOKUP(J869,'plano de contas'!$A$1:$B$45,2,FALSE)</f>
        <v xml:space="preserve">02.Alimentação </v>
      </c>
      <c r="J869" s="8" t="s">
        <v>732</v>
      </c>
      <c r="K869" s="1" t="s">
        <v>342</v>
      </c>
      <c r="L869" s="1" t="s">
        <v>343</v>
      </c>
      <c r="M869" s="1" t="s">
        <v>344</v>
      </c>
    </row>
    <row r="870" spans="1:14" x14ac:dyDescent="0.25">
      <c r="A870" s="1" t="str">
        <f>IF(OR(MONTH(B870)=10,MONTH(B870)=11,MONTH(B870)=12),YEAR(B870)&amp;"-"&amp;MONTH(B870),YEAR(B870)&amp;"-0"&amp;MONTH(B870))</f>
        <v>2024-06</v>
      </c>
      <c r="B870" s="2">
        <v>45458</v>
      </c>
      <c r="D870" s="1">
        <v>-431.07</v>
      </c>
      <c r="G870" s="1" t="s">
        <v>537</v>
      </c>
      <c r="H870" s="1" t="s">
        <v>51</v>
      </c>
      <c r="I870" s="1" t="str">
        <f>VLOOKUP(J870,'plano de contas'!$A$1:$B$45,2,FALSE)</f>
        <v xml:space="preserve">02.Alimentação </v>
      </c>
      <c r="J870" s="8" t="s">
        <v>730</v>
      </c>
      <c r="K870" s="1" t="s">
        <v>342</v>
      </c>
      <c r="L870" s="1" t="s">
        <v>343</v>
      </c>
      <c r="M870" s="1" t="s">
        <v>344</v>
      </c>
    </row>
    <row r="871" spans="1:14" x14ac:dyDescent="0.25">
      <c r="A871" s="1" t="str">
        <f>IF(OR(MONTH(B871)=10,MONTH(B871)=11,MONTH(B871)=12),YEAR(B871)&amp;"-"&amp;MONTH(B871),YEAR(B871)&amp;"-0"&amp;MONTH(B871))</f>
        <v>2024-09</v>
      </c>
      <c r="B871" s="2">
        <v>45542</v>
      </c>
      <c r="D871" s="1">
        <v>-385.87</v>
      </c>
      <c r="G871" s="1" t="s">
        <v>537</v>
      </c>
      <c r="H871" s="1" t="s">
        <v>51</v>
      </c>
      <c r="I871" s="1" t="str">
        <f>VLOOKUP(J871,'plano de contas'!$A$1:$B$45,2,FALSE)</f>
        <v xml:space="preserve">02.Alimentação </v>
      </c>
      <c r="J871" s="8" t="s">
        <v>730</v>
      </c>
      <c r="K871" s="1" t="s">
        <v>342</v>
      </c>
      <c r="L871" s="1" t="s">
        <v>343</v>
      </c>
      <c r="M871" s="1" t="s">
        <v>344</v>
      </c>
    </row>
    <row r="872" spans="1:14" x14ac:dyDescent="0.25">
      <c r="A872" s="1" t="str">
        <f>IF(OR(MONTH(B872)=10,MONTH(B872)=11,MONTH(B872)=12),YEAR(B872)&amp;"-"&amp;MONTH(B872),YEAR(B872)&amp;"-0"&amp;MONTH(B872))</f>
        <v>2024-05</v>
      </c>
      <c r="B872" s="2">
        <v>45413</v>
      </c>
      <c r="C872" s="3">
        <v>45397</v>
      </c>
      <c r="D872" s="1">
        <v>-322.01</v>
      </c>
      <c r="E872" s="1" t="s">
        <v>674</v>
      </c>
      <c r="F872" s="5"/>
      <c r="G872" s="1" t="s">
        <v>36</v>
      </c>
      <c r="H872" s="1" t="s">
        <v>51</v>
      </c>
      <c r="I872" s="1" t="str">
        <f>VLOOKUP(J872,'plano de contas'!$A$1:$B$45,2,FALSE)</f>
        <v xml:space="preserve">02.Alimentação </v>
      </c>
      <c r="J872" s="8" t="s">
        <v>730</v>
      </c>
      <c r="K872" s="1" t="s">
        <v>342</v>
      </c>
      <c r="L872" s="1" t="s">
        <v>343</v>
      </c>
      <c r="M872" s="1" t="s">
        <v>344</v>
      </c>
      <c r="N872" s="5"/>
    </row>
    <row r="873" spans="1:14" x14ac:dyDescent="0.25">
      <c r="A873" s="1" t="str">
        <f>IF(OR(MONTH(B873)=10,MONTH(B873)=11,MONTH(B873)=12),YEAR(B873)&amp;"-"&amp;MONTH(B873),YEAR(B873)&amp;"-0"&amp;MONTH(B873))</f>
        <v>2024-06</v>
      </c>
      <c r="B873" s="2">
        <v>45444</v>
      </c>
      <c r="C873" s="3">
        <v>45437</v>
      </c>
      <c r="D873" s="1">
        <v>-263.02</v>
      </c>
      <c r="E873" s="1" t="s">
        <v>675</v>
      </c>
      <c r="F873" s="5"/>
      <c r="G873" s="1" t="s">
        <v>36</v>
      </c>
      <c r="H873" s="1" t="s">
        <v>51</v>
      </c>
      <c r="I873" s="1" t="str">
        <f>VLOOKUP(J873,'plano de contas'!$A$1:$B$45,2,FALSE)</f>
        <v xml:space="preserve">02.Alimentação </v>
      </c>
      <c r="J873" s="8" t="s">
        <v>730</v>
      </c>
      <c r="K873" s="1" t="s">
        <v>342</v>
      </c>
      <c r="L873" s="1" t="s">
        <v>343</v>
      </c>
      <c r="M873" s="1" t="s">
        <v>344</v>
      </c>
      <c r="N873" s="5"/>
    </row>
    <row r="874" spans="1:14" x14ac:dyDescent="0.25">
      <c r="A874" s="1" t="str">
        <f>IF(OR(MONTH(B874)=10,MONTH(B874)=11,MONTH(B874)=12),YEAR(B874)&amp;"-"&amp;MONTH(B874),YEAR(B874)&amp;"-0"&amp;MONTH(B874))</f>
        <v>2024-10</v>
      </c>
      <c r="B874" s="2">
        <v>45593</v>
      </c>
      <c r="D874" s="1">
        <v>-261.45999999999998</v>
      </c>
      <c r="G874" s="1" t="s">
        <v>537</v>
      </c>
      <c r="H874" s="1" t="s">
        <v>51</v>
      </c>
      <c r="I874" s="1" t="str">
        <f>VLOOKUP(J874,'plano de contas'!$A$1:$B$45,2,FALSE)</f>
        <v xml:space="preserve">02.Alimentação </v>
      </c>
      <c r="J874" s="8" t="s">
        <v>730</v>
      </c>
      <c r="K874" s="1" t="s">
        <v>342</v>
      </c>
      <c r="L874" s="1" t="s">
        <v>343</v>
      </c>
      <c r="M874" s="1" t="s">
        <v>344</v>
      </c>
    </row>
    <row r="875" spans="1:14" x14ac:dyDescent="0.25">
      <c r="A875" s="1" t="str">
        <f>IF(OR(MONTH(B875)=10,MONTH(B875)=11,MONTH(B875)=12),YEAR(B875)&amp;"-"&amp;MONTH(B875),YEAR(B875)&amp;"-0"&amp;MONTH(B875))</f>
        <v>2024-11</v>
      </c>
      <c r="B875" s="2">
        <v>45619</v>
      </c>
      <c r="D875" s="1">
        <v>-243.12</v>
      </c>
      <c r="G875" s="1" t="s">
        <v>537</v>
      </c>
      <c r="H875" s="1" t="s">
        <v>51</v>
      </c>
      <c r="I875" s="1" t="str">
        <f>VLOOKUP(J875,'plano de contas'!$A$1:$B$45,2,FALSE)</f>
        <v xml:space="preserve">02.Alimentação </v>
      </c>
      <c r="J875" s="8" t="s">
        <v>730</v>
      </c>
      <c r="K875" s="1" t="s">
        <v>342</v>
      </c>
      <c r="L875" s="1" t="s">
        <v>343</v>
      </c>
      <c r="M875" s="1" t="s">
        <v>344</v>
      </c>
    </row>
    <row r="876" spans="1:14" x14ac:dyDescent="0.25">
      <c r="A876" s="1" t="str">
        <f>IF(OR(MONTH(B876)=10,MONTH(B876)=11,MONTH(B876)=12),YEAR(B876)&amp;"-"&amp;MONTH(B876),YEAR(B876)&amp;"-0"&amp;MONTH(B876))</f>
        <v>2024-03</v>
      </c>
      <c r="B876" s="2">
        <v>45352</v>
      </c>
      <c r="C876" s="3">
        <v>45348</v>
      </c>
      <c r="D876" s="1">
        <v>-236.49</v>
      </c>
      <c r="E876" s="1" t="s">
        <v>672</v>
      </c>
      <c r="F876" s="5"/>
      <c r="G876" s="1" t="s">
        <v>36</v>
      </c>
      <c r="H876" s="1" t="s">
        <v>51</v>
      </c>
      <c r="I876" s="1" t="str">
        <f>VLOOKUP(J876,'plano de contas'!$A$1:$B$45,2,FALSE)</f>
        <v xml:space="preserve">02.Alimentação </v>
      </c>
      <c r="J876" s="8" t="s">
        <v>730</v>
      </c>
      <c r="K876" s="1" t="s">
        <v>342</v>
      </c>
      <c r="L876" s="1" t="s">
        <v>343</v>
      </c>
      <c r="M876" s="1" t="s">
        <v>344</v>
      </c>
      <c r="N876" s="5"/>
    </row>
    <row r="877" spans="1:14" x14ac:dyDescent="0.25">
      <c r="A877" s="1" t="str">
        <f>IF(OR(MONTH(B877)=10,MONTH(B877)=11,MONTH(B877)=12),YEAR(B877)&amp;"-"&amp;MONTH(B877),YEAR(B877)&amp;"-0"&amp;MONTH(B877))</f>
        <v>2024-06</v>
      </c>
      <c r="B877" s="2">
        <v>45472</v>
      </c>
      <c r="D877" s="1">
        <v>-228.16</v>
      </c>
      <c r="G877" s="1" t="s">
        <v>537</v>
      </c>
      <c r="H877" s="1" t="s">
        <v>51</v>
      </c>
      <c r="I877" s="1" t="str">
        <f>VLOOKUP(J877,'plano de contas'!$A$1:$B$45,2,FALSE)</f>
        <v xml:space="preserve">02.Alimentação </v>
      </c>
      <c r="J877" s="8" t="s">
        <v>730</v>
      </c>
      <c r="K877" s="1" t="s">
        <v>342</v>
      </c>
      <c r="L877" s="1" t="s">
        <v>343</v>
      </c>
      <c r="M877" s="1" t="s">
        <v>344</v>
      </c>
    </row>
    <row r="878" spans="1:14" x14ac:dyDescent="0.25">
      <c r="A878" s="1" t="str">
        <f>IF(OR(MONTH(B878)=10,MONTH(B878)=11,MONTH(B878)=12),YEAR(B878)&amp;"-"&amp;MONTH(B878),YEAR(B878)&amp;"-0"&amp;MONTH(B878))</f>
        <v>2024-08</v>
      </c>
      <c r="B878" s="2">
        <v>45510</v>
      </c>
      <c r="D878" s="1">
        <v>-216.81</v>
      </c>
      <c r="G878" s="1" t="s">
        <v>537</v>
      </c>
      <c r="H878" s="1" t="s">
        <v>51</v>
      </c>
      <c r="I878" s="1" t="str">
        <f>VLOOKUP(J878,'plano de contas'!$A$1:$B$45,2,FALSE)</f>
        <v xml:space="preserve">02.Alimentação </v>
      </c>
      <c r="J878" s="8" t="s">
        <v>730</v>
      </c>
      <c r="K878" s="1" t="s">
        <v>342</v>
      </c>
      <c r="L878" s="1" t="s">
        <v>343</v>
      </c>
      <c r="M878" s="1" t="s">
        <v>344</v>
      </c>
    </row>
    <row r="879" spans="1:14" x14ac:dyDescent="0.25">
      <c r="A879" s="1" t="str">
        <f>IF(OR(MONTH(B879)=10,MONTH(B879)=11,MONTH(B879)=12),YEAR(B879)&amp;"-"&amp;MONTH(B879),YEAR(B879)&amp;"-0"&amp;MONTH(B879))</f>
        <v>2024-04</v>
      </c>
      <c r="B879" s="2">
        <v>45386</v>
      </c>
      <c r="D879" s="1">
        <v>-208.31</v>
      </c>
      <c r="G879" s="1" t="s">
        <v>537</v>
      </c>
      <c r="H879" s="1" t="s">
        <v>51</v>
      </c>
      <c r="I879" s="1" t="str">
        <f>VLOOKUP(J879,'plano de contas'!$A$1:$B$45,2,FALSE)</f>
        <v xml:space="preserve">02.Alimentação </v>
      </c>
      <c r="J879" s="8" t="s">
        <v>730</v>
      </c>
      <c r="K879" s="1" t="s">
        <v>342</v>
      </c>
      <c r="L879" s="1" t="s">
        <v>343</v>
      </c>
      <c r="M879" s="1" t="s">
        <v>344</v>
      </c>
    </row>
    <row r="880" spans="1:14" x14ac:dyDescent="0.25">
      <c r="A880" s="1" t="str">
        <f>IF(OR(MONTH(B880)=10,MONTH(B880)=11,MONTH(B880)=12),YEAR(B880)&amp;"-"&amp;MONTH(B880),YEAR(B880)&amp;"-0"&amp;MONTH(B880))</f>
        <v>2024-06</v>
      </c>
      <c r="B880" s="2">
        <v>45451</v>
      </c>
      <c r="D880" s="1">
        <v>-154.47</v>
      </c>
      <c r="G880" s="1" t="s">
        <v>537</v>
      </c>
      <c r="H880" s="1" t="s">
        <v>51</v>
      </c>
      <c r="I880" s="1" t="str">
        <f>VLOOKUP(J880,'plano de contas'!$A$1:$B$45,2,FALSE)</f>
        <v xml:space="preserve">02.Alimentação </v>
      </c>
      <c r="J880" s="8" t="s">
        <v>730</v>
      </c>
      <c r="K880" s="1" t="s">
        <v>342</v>
      </c>
      <c r="L880" s="1" t="s">
        <v>343</v>
      </c>
      <c r="M880" s="1" t="s">
        <v>344</v>
      </c>
    </row>
    <row r="881" spans="1:14" x14ac:dyDescent="0.25">
      <c r="A881" s="1" t="str">
        <f>IF(OR(MONTH(B881)=10,MONTH(B881)=11,MONTH(B881)=12),YEAR(B881)&amp;"-"&amp;MONTH(B881),YEAR(B881)&amp;"-0"&amp;MONTH(B881))</f>
        <v>2024-09</v>
      </c>
      <c r="B881" s="2">
        <v>45550</v>
      </c>
      <c r="D881" s="1">
        <v>-82.03</v>
      </c>
      <c r="G881" s="1" t="s">
        <v>537</v>
      </c>
      <c r="H881" s="1" t="s">
        <v>51</v>
      </c>
      <c r="I881" s="1" t="str">
        <f>VLOOKUP(J881,'plano de contas'!$A$1:$B$45,2,FALSE)</f>
        <v xml:space="preserve">02.Alimentação </v>
      </c>
      <c r="J881" s="8" t="s">
        <v>730</v>
      </c>
      <c r="K881" s="1" t="s">
        <v>342</v>
      </c>
      <c r="L881" s="1" t="s">
        <v>343</v>
      </c>
      <c r="M881" s="1" t="s">
        <v>344</v>
      </c>
    </row>
    <row r="882" spans="1:14" x14ac:dyDescent="0.25">
      <c r="A882" s="1" t="str">
        <f>IF(OR(MONTH(B882)=10,MONTH(B882)=11,MONTH(B882)=12),YEAR(B882)&amp;"-"&amp;MONTH(B882),YEAR(B882)&amp;"-0"&amp;MONTH(B882))</f>
        <v>2024-10</v>
      </c>
      <c r="B882" s="2">
        <v>45572</v>
      </c>
      <c r="D882" s="1">
        <v>-62.38</v>
      </c>
      <c r="G882" s="1" t="s">
        <v>537</v>
      </c>
      <c r="H882" s="1" t="s">
        <v>51</v>
      </c>
      <c r="I882" s="1" t="str">
        <f>VLOOKUP(J882,'plano de contas'!$A$1:$B$45,2,FALSE)</f>
        <v xml:space="preserve">02.Alimentação </v>
      </c>
      <c r="J882" s="8" t="s">
        <v>730</v>
      </c>
      <c r="K882" s="1" t="s">
        <v>342</v>
      </c>
      <c r="L882" s="1" t="s">
        <v>343</v>
      </c>
      <c r="M882" s="1" t="s">
        <v>344</v>
      </c>
    </row>
    <row r="883" spans="1:14" x14ac:dyDescent="0.25">
      <c r="A883" s="1" t="str">
        <f>IF(OR(MONTH(B883)=10,MONTH(B883)=11,MONTH(B883)=12),YEAR(B883)&amp;"-"&amp;MONTH(B883),YEAR(B883)&amp;"-0"&amp;MONTH(B883))</f>
        <v>2024-04</v>
      </c>
      <c r="B883" s="2">
        <v>45383</v>
      </c>
      <c r="C883" s="3">
        <v>45370</v>
      </c>
      <c r="D883" s="1">
        <v>-52.66</v>
      </c>
      <c r="E883" s="1" t="s">
        <v>673</v>
      </c>
      <c r="F883" s="5"/>
      <c r="G883" s="1" t="s">
        <v>51</v>
      </c>
      <c r="H883" s="1" t="s">
        <v>51</v>
      </c>
      <c r="I883" s="1" t="str">
        <f>VLOOKUP(J883,'plano de contas'!$A$1:$B$45,2,FALSE)</f>
        <v xml:space="preserve">02.Alimentação </v>
      </c>
      <c r="J883" s="8" t="s">
        <v>730</v>
      </c>
      <c r="K883" s="1" t="s">
        <v>342</v>
      </c>
      <c r="L883" s="1" t="s">
        <v>343</v>
      </c>
      <c r="M883" s="1" t="s">
        <v>344</v>
      </c>
      <c r="N883" s="5"/>
    </row>
    <row r="884" spans="1:14" x14ac:dyDescent="0.25">
      <c r="A884" s="1" t="str">
        <f>IF(OR(MONTH(B884)=10,MONTH(B884)=11,MONTH(B884)=12),YEAR(B884)&amp;"-"&amp;MONTH(B884),YEAR(B884)&amp;"-0"&amp;MONTH(B884))</f>
        <v>2024-11</v>
      </c>
      <c r="B884" s="2">
        <v>45604</v>
      </c>
      <c r="D884" s="1">
        <v>-52.42</v>
      </c>
      <c r="G884" s="1" t="s">
        <v>537</v>
      </c>
      <c r="H884" s="1" t="s">
        <v>51</v>
      </c>
      <c r="I884" s="1" t="str">
        <f>VLOOKUP(J884,'plano de contas'!$A$1:$B$45,2,FALSE)</f>
        <v xml:space="preserve">02.Alimentação </v>
      </c>
      <c r="J884" s="8" t="s">
        <v>730</v>
      </c>
      <c r="K884" s="1" t="s">
        <v>342</v>
      </c>
      <c r="L884" s="1" t="s">
        <v>343</v>
      </c>
      <c r="M884" s="1" t="s">
        <v>344</v>
      </c>
    </row>
    <row r="885" spans="1:14" x14ac:dyDescent="0.25">
      <c r="A885" s="1" t="str">
        <f>IF(OR(MONTH(B885)=10,MONTH(B885)=11,MONTH(B885)=12),YEAR(B885)&amp;"-"&amp;MONTH(B885),YEAR(B885)&amp;"-0"&amp;MONTH(B885))</f>
        <v>2024-12</v>
      </c>
      <c r="B885" s="2">
        <v>45634</v>
      </c>
      <c r="D885" s="1">
        <v>-29.52</v>
      </c>
      <c r="G885" s="1" t="s">
        <v>537</v>
      </c>
      <c r="H885" s="1" t="s">
        <v>51</v>
      </c>
      <c r="I885" s="1" t="str">
        <f>VLOOKUP(J885,'plano de contas'!$A$1:$B$45,2,FALSE)</f>
        <v xml:space="preserve">02.Alimentação </v>
      </c>
      <c r="J885" s="8" t="s">
        <v>730</v>
      </c>
      <c r="K885" s="1" t="s">
        <v>342</v>
      </c>
      <c r="L885" s="1" t="s">
        <v>343</v>
      </c>
      <c r="M885" s="1" t="s">
        <v>344</v>
      </c>
    </row>
    <row r="886" spans="1:14" x14ac:dyDescent="0.25">
      <c r="A886" s="1" t="str">
        <f>IF(OR(MONTH(B886)=10,MONTH(B886)=11,MONTH(B886)=12),YEAR(B886)&amp;"-"&amp;MONTH(B886),YEAR(B886)&amp;"-0"&amp;MONTH(B886))</f>
        <v>2024-05</v>
      </c>
      <c r="B886" s="2">
        <v>45413</v>
      </c>
      <c r="C886" s="3">
        <v>45389</v>
      </c>
      <c r="D886" s="1">
        <v>-12.35</v>
      </c>
      <c r="E886" s="1" t="s">
        <v>674</v>
      </c>
      <c r="F886" s="5"/>
      <c r="G886" s="1" t="s">
        <v>36</v>
      </c>
      <c r="H886" s="1" t="s">
        <v>51</v>
      </c>
      <c r="I886" s="1" t="str">
        <f>VLOOKUP(J886,'plano de contas'!$A$1:$B$45,2,FALSE)</f>
        <v xml:space="preserve">02.Alimentação </v>
      </c>
      <c r="J886" s="8" t="s">
        <v>730</v>
      </c>
      <c r="K886" s="1" t="s">
        <v>342</v>
      </c>
      <c r="L886" s="1" t="s">
        <v>343</v>
      </c>
      <c r="M886" s="1" t="s">
        <v>344</v>
      </c>
      <c r="N886" s="5"/>
    </row>
    <row r="887" spans="1:14" x14ac:dyDescent="0.25">
      <c r="A887" s="1" t="str">
        <f>IF(OR(MONTH(B887)=10,MONTH(B887)=11,MONTH(B887)=12),YEAR(B887)&amp;"-"&amp;MONTH(B887),YEAR(B887)&amp;"-0"&amp;MONTH(B887))</f>
        <v>2024-06</v>
      </c>
      <c r="B887" s="2">
        <v>45444</v>
      </c>
      <c r="C887" s="3">
        <v>45443</v>
      </c>
      <c r="D887" s="1">
        <v>-40</v>
      </c>
      <c r="E887" s="1" t="s">
        <v>675</v>
      </c>
      <c r="F887" s="5"/>
      <c r="G887" s="1" t="s">
        <v>87</v>
      </c>
      <c r="H887" s="1" t="s">
        <v>267</v>
      </c>
      <c r="I887" s="1" t="str">
        <f>VLOOKUP(J887,'plano de contas'!$A$1:$B$45,2,FALSE)</f>
        <v>07.Lazer</v>
      </c>
      <c r="J887" s="8" t="s">
        <v>751</v>
      </c>
      <c r="K887" s="1" t="s">
        <v>342</v>
      </c>
      <c r="L887" s="1" t="s">
        <v>343</v>
      </c>
      <c r="M887" s="1" t="s">
        <v>344</v>
      </c>
      <c r="N887" s="5"/>
    </row>
    <row r="888" spans="1:14" x14ac:dyDescent="0.25">
      <c r="A888" s="1" t="str">
        <f>IF(OR(MONTH(B888)=10,MONTH(B888)=11,MONTH(B888)=12),YEAR(B888)&amp;"-"&amp;MONTH(B888),YEAR(B888)&amp;"-0"&amp;MONTH(B888))</f>
        <v>2024-03</v>
      </c>
      <c r="B888" s="2">
        <v>45368</v>
      </c>
      <c r="D888" s="1">
        <v>-97</v>
      </c>
      <c r="G888" s="1" t="s">
        <v>484</v>
      </c>
      <c r="H888" s="1" t="s">
        <v>593</v>
      </c>
      <c r="I888" s="1" t="str">
        <f>VLOOKUP(J888,'plano de contas'!$A$1:$B$45,2,FALSE)</f>
        <v>07.Lazer</v>
      </c>
      <c r="J888" s="8" t="s">
        <v>751</v>
      </c>
      <c r="K888" s="1" t="s">
        <v>342</v>
      </c>
      <c r="L888" s="1" t="s">
        <v>343</v>
      </c>
      <c r="M888" s="1" t="s">
        <v>344</v>
      </c>
    </row>
    <row r="889" spans="1:14" x14ac:dyDescent="0.25">
      <c r="A889" s="1" t="str">
        <f>IF(OR(MONTH(B889)=10,MONTH(B889)=11,MONTH(B889)=12),YEAR(B889)&amp;"-"&amp;MONTH(B889),YEAR(B889)&amp;"-0"&amp;MONTH(B889))</f>
        <v>2024-06</v>
      </c>
      <c r="B889" s="2">
        <v>45473</v>
      </c>
      <c r="D889" s="1">
        <v>-44.78</v>
      </c>
      <c r="G889" s="1" t="s">
        <v>533</v>
      </c>
      <c r="H889" s="1" t="s">
        <v>593</v>
      </c>
      <c r="I889" s="1" t="str">
        <f>VLOOKUP(J889,'plano de contas'!$A$1:$B$45,2,FALSE)</f>
        <v>07.Lazer</v>
      </c>
      <c r="J889" s="8" t="s">
        <v>751</v>
      </c>
      <c r="K889" s="1" t="s">
        <v>342</v>
      </c>
      <c r="L889" s="1" t="s">
        <v>343</v>
      </c>
      <c r="M889" s="1" t="s">
        <v>344</v>
      </c>
    </row>
    <row r="890" spans="1:14" x14ac:dyDescent="0.25">
      <c r="A890" s="1" t="str">
        <f>IF(OR(MONTH(B890)=10,MONTH(B890)=11,MONTH(B890)=12),YEAR(B890)&amp;"-"&amp;MONTH(B890),YEAR(B890)&amp;"-0"&amp;MONTH(B890))</f>
        <v>2024-09</v>
      </c>
      <c r="B890" s="2">
        <v>45543</v>
      </c>
      <c r="D890" s="1">
        <v>-20.64</v>
      </c>
      <c r="G890" s="1" t="s">
        <v>533</v>
      </c>
      <c r="H890" s="1" t="s">
        <v>593</v>
      </c>
      <c r="I890" s="1" t="str">
        <f>VLOOKUP(J890,'plano de contas'!$A$1:$B$45,2,FALSE)</f>
        <v>07.Lazer</v>
      </c>
      <c r="J890" s="8" t="s">
        <v>751</v>
      </c>
      <c r="K890" s="1" t="s">
        <v>342</v>
      </c>
      <c r="L890" s="1" t="s">
        <v>343</v>
      </c>
      <c r="M890" s="1" t="s">
        <v>344</v>
      </c>
    </row>
    <row r="891" spans="1:14" x14ac:dyDescent="0.25">
      <c r="A891" s="1" t="str">
        <f>IF(OR(MONTH(B891)=10,MONTH(B891)=11,MONTH(B891)=12),YEAR(B891)&amp;"-"&amp;MONTH(B891),YEAR(B891)&amp;"-0"&amp;MONTH(B891))</f>
        <v>2024-11</v>
      </c>
      <c r="B891" s="2">
        <v>45597</v>
      </c>
      <c r="C891" s="3">
        <v>45594</v>
      </c>
      <c r="D891" s="1">
        <v>-25.01</v>
      </c>
      <c r="E891" s="1" t="s">
        <v>131</v>
      </c>
      <c r="G891" s="1" t="s">
        <v>155</v>
      </c>
      <c r="H891" s="1" t="s">
        <v>244</v>
      </c>
      <c r="I891" s="1" t="str">
        <f>VLOOKUP(J891,'plano de contas'!$A$1:$B$45,2,FALSE)</f>
        <v>08.Compras</v>
      </c>
      <c r="J891" s="8" t="s">
        <v>775</v>
      </c>
      <c r="K891" s="1" t="s">
        <v>342</v>
      </c>
      <c r="L891" s="1" t="s">
        <v>343</v>
      </c>
      <c r="M891" s="1" t="s">
        <v>344</v>
      </c>
    </row>
    <row r="892" spans="1:14" x14ac:dyDescent="0.25">
      <c r="A892" s="1" t="str">
        <f>IF(OR(MONTH(B892)=10,MONTH(B892)=11,MONTH(B892)=12),YEAR(B892)&amp;"-"&amp;MONTH(B892),YEAR(B892)&amp;"-0"&amp;MONTH(B892))</f>
        <v>2024-12</v>
      </c>
      <c r="B892" s="2">
        <v>45627</v>
      </c>
      <c r="C892" s="3">
        <v>45597</v>
      </c>
      <c r="D892" s="1">
        <v>-24.99</v>
      </c>
      <c r="E892" s="1" t="s">
        <v>274</v>
      </c>
      <c r="F892" s="5"/>
      <c r="G892" s="1" t="s">
        <v>289</v>
      </c>
      <c r="H892" s="1" t="s">
        <v>244</v>
      </c>
      <c r="I892" s="1" t="str">
        <f>VLOOKUP(J892,'plano de contas'!$A$1:$B$45,2,FALSE)</f>
        <v>08.Compras</v>
      </c>
      <c r="J892" s="8" t="s">
        <v>775</v>
      </c>
      <c r="K892" s="1" t="s">
        <v>342</v>
      </c>
      <c r="L892" s="1" t="s">
        <v>343</v>
      </c>
      <c r="M892" s="1" t="s">
        <v>344</v>
      </c>
      <c r="N892" s="5"/>
    </row>
    <row r="893" spans="1:14" x14ac:dyDescent="0.25">
      <c r="A893" s="1" t="str">
        <f>IF(OR(MONTH(B893)=10,MONTH(B893)=11,MONTH(B893)=12),YEAR(B893)&amp;"-"&amp;MONTH(B893),YEAR(B893)&amp;"-0"&amp;MONTH(B893))</f>
        <v>2025-01</v>
      </c>
      <c r="B893" s="2">
        <v>45658</v>
      </c>
      <c r="C893" s="3">
        <v>45627</v>
      </c>
      <c r="D893" s="1">
        <v>-24.99</v>
      </c>
      <c r="E893" s="1" t="s">
        <v>663</v>
      </c>
      <c r="F893" s="5" t="s">
        <v>280</v>
      </c>
      <c r="G893" s="1" t="s">
        <v>155</v>
      </c>
      <c r="H893" s="1" t="s">
        <v>244</v>
      </c>
      <c r="I893" s="1" t="str">
        <f>VLOOKUP(J893,'plano de contas'!$A$1:$B$45,2,FALSE)</f>
        <v>08.Compras</v>
      </c>
      <c r="J893" s="8" t="s">
        <v>775</v>
      </c>
      <c r="K893" s="1" t="s">
        <v>342</v>
      </c>
      <c r="L893" s="1" t="s">
        <v>343</v>
      </c>
      <c r="M893" s="1" t="s">
        <v>344</v>
      </c>
      <c r="N893" s="5"/>
    </row>
    <row r="894" spans="1:14" x14ac:dyDescent="0.25">
      <c r="A894" s="1" t="str">
        <f>IF(OR(MONTH(B894)=10,MONTH(B894)=11,MONTH(B894)=12),YEAR(B894)&amp;"-"&amp;MONTH(B894),YEAR(B894)&amp;"-0"&amp;MONTH(B894))</f>
        <v>2024-11</v>
      </c>
      <c r="B894" s="2">
        <v>45597</v>
      </c>
      <c r="C894" s="3">
        <v>45567</v>
      </c>
      <c r="D894" s="1">
        <v>-17.5</v>
      </c>
      <c r="E894" s="1" t="s">
        <v>131</v>
      </c>
      <c r="G894" s="1" t="s">
        <v>155</v>
      </c>
      <c r="H894" s="1" t="s">
        <v>244</v>
      </c>
      <c r="I894" s="1" t="str">
        <f>VLOOKUP(J894,'plano de contas'!$A$1:$B$45,2,FALSE)</f>
        <v>08.Compras</v>
      </c>
      <c r="J894" s="8" t="s">
        <v>775</v>
      </c>
      <c r="K894" s="1" t="s">
        <v>342</v>
      </c>
      <c r="L894" s="1" t="s">
        <v>343</v>
      </c>
      <c r="M894" s="1" t="s">
        <v>344</v>
      </c>
    </row>
    <row r="895" spans="1:14" x14ac:dyDescent="0.25">
      <c r="A895" s="1" t="str">
        <f>IF(OR(MONTH(B895)=10,MONTH(B895)=11,MONTH(B895)=12),YEAR(B895)&amp;"-"&amp;MONTH(B895),YEAR(B895)&amp;"-0"&amp;MONTH(B895))</f>
        <v>2024-12</v>
      </c>
      <c r="B895" s="2">
        <v>45627</v>
      </c>
      <c r="C895" s="3">
        <v>45597</v>
      </c>
      <c r="D895" s="1">
        <v>-17.489999999999998</v>
      </c>
      <c r="E895" s="1" t="s">
        <v>274</v>
      </c>
      <c r="F895" s="5"/>
      <c r="G895" s="1" t="s">
        <v>155</v>
      </c>
      <c r="H895" s="1" t="s">
        <v>244</v>
      </c>
      <c r="I895" s="1" t="str">
        <f>VLOOKUP(J895,'plano de contas'!$A$1:$B$45,2,FALSE)</f>
        <v>08.Compras</v>
      </c>
      <c r="J895" s="8" t="s">
        <v>775</v>
      </c>
      <c r="K895" s="1" t="s">
        <v>342</v>
      </c>
      <c r="L895" s="1" t="s">
        <v>343</v>
      </c>
      <c r="M895" s="1" t="s">
        <v>344</v>
      </c>
      <c r="N895" s="5"/>
    </row>
    <row r="896" spans="1:14" x14ac:dyDescent="0.25">
      <c r="A896" s="1" t="str">
        <f>IF(OR(MONTH(B896)=10,MONTH(B896)=11,MONTH(B896)=12),YEAR(B896)&amp;"-"&amp;MONTH(B896),YEAR(B896)&amp;"-0"&amp;MONTH(B896))</f>
        <v>2024-11</v>
      </c>
      <c r="B896" s="2">
        <v>45597</v>
      </c>
      <c r="C896" s="3">
        <v>45594</v>
      </c>
      <c r="D896" s="1">
        <v>-19.899999999999999</v>
      </c>
      <c r="E896" s="1" t="s">
        <v>131</v>
      </c>
      <c r="G896" s="1" t="s">
        <v>130</v>
      </c>
      <c r="H896" s="1" t="s">
        <v>228</v>
      </c>
      <c r="I896" s="1" t="str">
        <f>VLOOKUP(J896,'plano de contas'!$A$1:$B$45,2,FALSE)</f>
        <v>03.Saúde</v>
      </c>
      <c r="J896" s="8" t="s">
        <v>736</v>
      </c>
      <c r="K896" s="1" t="s">
        <v>342</v>
      </c>
      <c r="L896" s="1" t="s">
        <v>343</v>
      </c>
      <c r="M896" s="1" t="s">
        <v>344</v>
      </c>
    </row>
    <row r="897" spans="1:14" x14ac:dyDescent="0.25">
      <c r="A897" s="1" t="str">
        <f>IF(OR(MONTH(B897)=10,MONTH(B897)=11,MONTH(B897)=12),YEAR(B897)&amp;"-"&amp;MONTH(B897),YEAR(B897)&amp;"-0"&amp;MONTH(B897))</f>
        <v>2024-06</v>
      </c>
      <c r="B897" s="2">
        <v>45458</v>
      </c>
      <c r="D897" s="1">
        <v>-327.14999999999998</v>
      </c>
      <c r="G897" s="1" t="s">
        <v>546</v>
      </c>
      <c r="H897" s="1" t="s">
        <v>547</v>
      </c>
      <c r="I897" s="1" t="str">
        <f>VLOOKUP(J897,'plano de contas'!$A$1:$B$45,2,FALSE)</f>
        <v xml:space="preserve">02.Alimentação </v>
      </c>
      <c r="J897" s="8" t="s">
        <v>730</v>
      </c>
      <c r="K897" s="1" t="s">
        <v>342</v>
      </c>
      <c r="L897" s="1" t="s">
        <v>343</v>
      </c>
      <c r="M897" s="1" t="s">
        <v>344</v>
      </c>
    </row>
    <row r="898" spans="1:14" x14ac:dyDescent="0.25">
      <c r="A898" s="1" t="str">
        <f>IF(OR(MONTH(B898)=10,MONTH(B898)=11,MONTH(B898)=12),YEAR(B898)&amp;"-"&amp;MONTH(B898),YEAR(B898)&amp;"-0"&amp;MONTH(B898))</f>
        <v>2024-03</v>
      </c>
      <c r="B898" s="2">
        <v>45352</v>
      </c>
      <c r="C898" s="3">
        <v>45342</v>
      </c>
      <c r="D898" s="1">
        <v>-12.5</v>
      </c>
      <c r="E898" s="1" t="s">
        <v>672</v>
      </c>
      <c r="F898" s="5"/>
      <c r="G898" s="1" t="s">
        <v>24</v>
      </c>
      <c r="H898" s="1" t="s">
        <v>24</v>
      </c>
      <c r="I898" s="1" t="str">
        <f>VLOOKUP(J898,'plano de contas'!$A$1:$B$45,2,FALSE)</f>
        <v>07.Lazer</v>
      </c>
      <c r="J898" s="8" t="s">
        <v>749</v>
      </c>
      <c r="K898" s="1" t="s">
        <v>342</v>
      </c>
      <c r="L898" s="1" t="s">
        <v>343</v>
      </c>
      <c r="M898" s="1" t="s">
        <v>344</v>
      </c>
      <c r="N898" s="5"/>
    </row>
    <row r="899" spans="1:14" x14ac:dyDescent="0.25">
      <c r="A899" s="1" t="str">
        <f>IF(OR(MONTH(B899)=10,MONTH(B899)=11,MONTH(B899)=12),YEAR(B899)&amp;"-"&amp;MONTH(B899),YEAR(B899)&amp;"-0"&amp;MONTH(B899))</f>
        <v>2024-01</v>
      </c>
      <c r="B899" s="2">
        <v>45292</v>
      </c>
      <c r="C899" s="3">
        <v>45630</v>
      </c>
      <c r="D899" s="1">
        <v>-427.65</v>
      </c>
      <c r="E899" s="1" t="s">
        <v>670</v>
      </c>
      <c r="F899" s="1" t="s">
        <v>167</v>
      </c>
      <c r="G899" s="1" t="s">
        <v>166</v>
      </c>
      <c r="H899" s="1" t="s">
        <v>256</v>
      </c>
      <c r="I899" s="1" t="str">
        <f>VLOOKUP(J899,'plano de contas'!$A$1:$B$45,2,FALSE)</f>
        <v>07.Lazer</v>
      </c>
      <c r="J899" s="8" t="s">
        <v>754</v>
      </c>
      <c r="K899" s="1" t="s">
        <v>342</v>
      </c>
      <c r="L899" s="1" t="s">
        <v>343</v>
      </c>
      <c r="M899" s="1" t="s">
        <v>344</v>
      </c>
    </row>
    <row r="900" spans="1:14" x14ac:dyDescent="0.25">
      <c r="A900" s="1" t="str">
        <f>IF(OR(MONTH(B900)=10,MONTH(B900)=11,MONTH(B900)=12),YEAR(B900)&amp;"-"&amp;MONTH(B900),YEAR(B900)&amp;"-0"&amp;MONTH(B900))</f>
        <v>2024-02</v>
      </c>
      <c r="B900" s="2">
        <v>45323</v>
      </c>
      <c r="C900" s="3">
        <v>45295</v>
      </c>
      <c r="D900" s="1">
        <v>-427.65</v>
      </c>
      <c r="E900" s="1" t="s">
        <v>671</v>
      </c>
      <c r="F900" s="1" t="s">
        <v>168</v>
      </c>
      <c r="G900" s="1" t="s">
        <v>166</v>
      </c>
      <c r="H900" s="1" t="s">
        <v>256</v>
      </c>
      <c r="I900" s="1" t="str">
        <f>VLOOKUP(J900,'plano de contas'!$A$1:$B$45,2,FALSE)</f>
        <v>07.Lazer</v>
      </c>
      <c r="J900" s="8" t="s">
        <v>754</v>
      </c>
      <c r="K900" s="1" t="s">
        <v>342</v>
      </c>
      <c r="L900" s="1" t="s">
        <v>343</v>
      </c>
      <c r="M900" s="1" t="s">
        <v>344</v>
      </c>
    </row>
    <row r="901" spans="1:14" x14ac:dyDescent="0.25">
      <c r="A901" s="1" t="str">
        <f>IF(OR(MONTH(B901)=10,MONTH(B901)=11,MONTH(B901)=12),YEAR(B901)&amp;"-"&amp;MONTH(B901),YEAR(B901)&amp;"-0"&amp;MONTH(B901))</f>
        <v>2024-03</v>
      </c>
      <c r="B901" s="2">
        <v>45352</v>
      </c>
      <c r="C901" s="3">
        <v>45326</v>
      </c>
      <c r="D901" s="1">
        <v>-427.65</v>
      </c>
      <c r="E901" s="1" t="s">
        <v>672</v>
      </c>
      <c r="F901" s="1" t="s">
        <v>169</v>
      </c>
      <c r="G901" s="1" t="s">
        <v>166</v>
      </c>
      <c r="H901" s="1" t="s">
        <v>256</v>
      </c>
      <c r="I901" s="1" t="str">
        <f>VLOOKUP(J901,'plano de contas'!$A$1:$B$45,2,FALSE)</f>
        <v>07.Lazer</v>
      </c>
      <c r="J901" s="8" t="s">
        <v>754</v>
      </c>
      <c r="K901" s="1" t="s">
        <v>342</v>
      </c>
      <c r="L901" s="1" t="s">
        <v>343</v>
      </c>
      <c r="M901" s="1" t="s">
        <v>344</v>
      </c>
    </row>
    <row r="902" spans="1:14" x14ac:dyDescent="0.25">
      <c r="A902" s="1" t="str">
        <f>IF(OR(MONTH(B902)=10,MONTH(B902)=11,MONTH(B902)=12),YEAR(B902)&amp;"-"&amp;MONTH(B902),YEAR(B902)&amp;"-0"&amp;MONTH(B902))</f>
        <v>2025-02</v>
      </c>
      <c r="B902" s="2">
        <v>45689</v>
      </c>
      <c r="C902" s="2">
        <v>45664</v>
      </c>
      <c r="D902" s="1">
        <v>-29.22</v>
      </c>
      <c r="E902" s="1" t="s">
        <v>314</v>
      </c>
      <c r="F902" s="6" t="s">
        <v>287</v>
      </c>
      <c r="G902" s="1" t="s">
        <v>316</v>
      </c>
      <c r="H902" s="1" t="s">
        <v>317</v>
      </c>
      <c r="I902" s="1" t="str">
        <f>VLOOKUP(J902,'plano de contas'!$A$1:$B$45,2,FALSE)</f>
        <v>08.Compras</v>
      </c>
      <c r="J902" s="8" t="s">
        <v>756</v>
      </c>
      <c r="K902" s="1" t="s">
        <v>342</v>
      </c>
      <c r="L902" s="1" t="s">
        <v>343</v>
      </c>
      <c r="M902" s="1" t="s">
        <v>344</v>
      </c>
      <c r="N902" s="6"/>
    </row>
    <row r="903" spans="1:14" x14ac:dyDescent="0.25">
      <c r="A903" s="1" t="str">
        <f>IF(OR(MONTH(B903)=10,MONTH(B903)=11,MONTH(B903)=12),YEAR(B903)&amp;"-"&amp;MONTH(B903),YEAR(B903)&amp;"-0"&amp;MONTH(B903))</f>
        <v>2025-03</v>
      </c>
      <c r="B903" s="2">
        <v>45717</v>
      </c>
      <c r="C903" s="2">
        <v>45689</v>
      </c>
      <c r="D903" s="1">
        <v>-29.21</v>
      </c>
      <c r="E903" s="1" t="s">
        <v>662</v>
      </c>
      <c r="F903" s="5" t="s">
        <v>279</v>
      </c>
      <c r="G903" s="1" t="s">
        <v>316</v>
      </c>
      <c r="H903" s="1" t="s">
        <v>317</v>
      </c>
      <c r="I903" s="1" t="str">
        <f>VLOOKUP(J903,'plano de contas'!$A$1:$B$45,2,FALSE)</f>
        <v>08.Compras</v>
      </c>
      <c r="J903" s="8" t="s">
        <v>756</v>
      </c>
      <c r="K903" s="1" t="s">
        <v>342</v>
      </c>
      <c r="L903" s="1" t="s">
        <v>343</v>
      </c>
      <c r="M903" s="1" t="s">
        <v>344</v>
      </c>
    </row>
    <row r="904" spans="1:14" x14ac:dyDescent="0.25">
      <c r="A904" s="1" t="str">
        <f>IF(OR(MONTH(B904)=10,MONTH(B904)=11,MONTH(B904)=12),YEAR(B904)&amp;"-"&amp;MONTH(B904),YEAR(B904)&amp;"-0"&amp;MONTH(B904))</f>
        <v>2024-01</v>
      </c>
      <c r="B904" s="2">
        <v>45292</v>
      </c>
      <c r="C904" s="3">
        <v>45630</v>
      </c>
      <c r="D904" s="1">
        <v>-84.61</v>
      </c>
      <c r="E904" s="1" t="s">
        <v>670</v>
      </c>
      <c r="F904" s="1" t="s">
        <v>171</v>
      </c>
      <c r="G904" s="1" t="s">
        <v>170</v>
      </c>
      <c r="H904" s="1" t="s">
        <v>266</v>
      </c>
      <c r="I904" s="1" t="str">
        <f>VLOOKUP(J904,'plano de contas'!$A$1:$B$45,2,FALSE)</f>
        <v>08.Compras</v>
      </c>
      <c r="J904" s="8" t="s">
        <v>775</v>
      </c>
      <c r="K904" s="1" t="s">
        <v>342</v>
      </c>
      <c r="L904" s="1" t="s">
        <v>343</v>
      </c>
      <c r="M904" s="1" t="s">
        <v>344</v>
      </c>
    </row>
    <row r="905" spans="1:14" x14ac:dyDescent="0.25">
      <c r="A905" s="1" t="str">
        <f>IF(OR(MONTH(B905)=10,MONTH(B905)=11,MONTH(B905)=12),YEAR(B905)&amp;"-"&amp;MONTH(B905),YEAR(B905)&amp;"-0"&amp;MONTH(B905))</f>
        <v>2024-02</v>
      </c>
      <c r="B905" s="2">
        <v>45323</v>
      </c>
      <c r="C905" s="3">
        <v>45295</v>
      </c>
      <c r="D905" s="1">
        <v>-84.61</v>
      </c>
      <c r="E905" s="1" t="s">
        <v>671</v>
      </c>
      <c r="F905" s="1" t="s">
        <v>172</v>
      </c>
      <c r="G905" s="1" t="s">
        <v>170</v>
      </c>
      <c r="H905" s="1" t="s">
        <v>266</v>
      </c>
      <c r="I905" s="1" t="str">
        <f>VLOOKUP(J905,'plano de contas'!$A$1:$B$45,2,FALSE)</f>
        <v>08.Compras</v>
      </c>
      <c r="J905" s="8" t="s">
        <v>775</v>
      </c>
      <c r="K905" s="1" t="s">
        <v>342</v>
      </c>
      <c r="L905" s="1" t="s">
        <v>343</v>
      </c>
      <c r="M905" s="1" t="s">
        <v>344</v>
      </c>
    </row>
    <row r="906" spans="1:14" x14ac:dyDescent="0.25">
      <c r="A906" s="1" t="str">
        <f>IF(OR(MONTH(B906)=10,MONTH(B906)=11,MONTH(B906)=12),YEAR(B906)&amp;"-"&amp;MONTH(B906),YEAR(B906)&amp;"-0"&amp;MONTH(B906))</f>
        <v>2025-01</v>
      </c>
      <c r="B906" s="2">
        <v>45666</v>
      </c>
      <c r="D906" s="1">
        <v>-58</v>
      </c>
      <c r="H906" s="1" t="s">
        <v>577</v>
      </c>
      <c r="I906" s="1" t="str">
        <f>VLOOKUP(J906,'plano de contas'!$A$1:$B$45,2,FALSE)</f>
        <v>11. Investimentos e Outras Transações</v>
      </c>
      <c r="J906" s="8" t="s">
        <v>776</v>
      </c>
      <c r="K906" s="1" t="s">
        <v>342</v>
      </c>
      <c r="L906" s="1" t="s">
        <v>343</v>
      </c>
      <c r="M906" s="1" t="s">
        <v>344</v>
      </c>
    </row>
    <row r="907" spans="1:14" x14ac:dyDescent="0.25">
      <c r="A907" s="1" t="str">
        <f>IF(OR(MONTH(B907)=10,MONTH(B907)=11,MONTH(B907)=12),YEAR(B907)&amp;"-"&amp;MONTH(B907),YEAR(B907)&amp;"-0"&amp;MONTH(B907))</f>
        <v>2025-01</v>
      </c>
      <c r="B907" s="2">
        <v>45665</v>
      </c>
      <c r="D907" s="1">
        <v>-22.15</v>
      </c>
      <c r="H907" s="1" t="s">
        <v>577</v>
      </c>
      <c r="I907" s="1" t="str">
        <f>VLOOKUP(J907,'plano de contas'!$A$1:$B$45,2,FALSE)</f>
        <v>11. Investimentos e Outras Transações</v>
      </c>
      <c r="J907" s="8" t="s">
        <v>776</v>
      </c>
      <c r="K907" s="1" t="s">
        <v>342</v>
      </c>
      <c r="L907" s="1" t="s">
        <v>343</v>
      </c>
      <c r="M907" s="1" t="s">
        <v>344</v>
      </c>
    </row>
    <row r="908" spans="1:14" x14ac:dyDescent="0.25">
      <c r="A908" s="1" t="str">
        <f>IF(OR(MONTH(B908)=10,MONTH(B908)=11,MONTH(B908)=12),YEAR(B908)&amp;"-"&amp;MONTH(B908),YEAR(B908)&amp;"-0"&amp;MONTH(B908))</f>
        <v>2025-01</v>
      </c>
      <c r="B908" s="2">
        <v>45665</v>
      </c>
      <c r="D908" s="1">
        <v>32.5</v>
      </c>
      <c r="H908" s="1" t="s">
        <v>577</v>
      </c>
      <c r="I908" s="1" t="str">
        <f>VLOOKUP(J908,'plano de contas'!$A$1:$B$45,2,FALSE)</f>
        <v>11. Investimentos e Outras Transações</v>
      </c>
      <c r="J908" s="8" t="s">
        <v>776</v>
      </c>
      <c r="K908" s="1" t="s">
        <v>342</v>
      </c>
      <c r="L908" s="1" t="s">
        <v>343</v>
      </c>
      <c r="M908" s="1" t="s">
        <v>344</v>
      </c>
    </row>
    <row r="909" spans="1:14" x14ac:dyDescent="0.25">
      <c r="A909" s="1" t="str">
        <f>IF(OR(MONTH(B909)=10,MONTH(B909)=11,MONTH(B909)=12),YEAR(B909)&amp;"-"&amp;MONTH(B909),YEAR(B909)&amp;"-0"&amp;MONTH(B909))</f>
        <v>2024-04</v>
      </c>
      <c r="B909" s="2">
        <v>45383</v>
      </c>
      <c r="C909" s="2">
        <v>45376</v>
      </c>
      <c r="D909" s="1">
        <v>-34.520000000000003</v>
      </c>
      <c r="E909" s="1" t="s">
        <v>673</v>
      </c>
      <c r="F909" s="5"/>
      <c r="G909" s="1" t="s">
        <v>52</v>
      </c>
      <c r="H909" s="1" t="s">
        <v>257</v>
      </c>
      <c r="I909" s="1" t="str">
        <f>VLOOKUP(J909,'plano de contas'!$A$1:$B$45,2,FALSE)</f>
        <v>05.Transporte</v>
      </c>
      <c r="J909" s="8" t="s">
        <v>742</v>
      </c>
      <c r="K909" s="1" t="s">
        <v>342</v>
      </c>
      <c r="L909" s="1" t="s">
        <v>343</v>
      </c>
      <c r="M909" s="1" t="s">
        <v>344</v>
      </c>
      <c r="N909" s="5"/>
    </row>
    <row r="910" spans="1:14" x14ac:dyDescent="0.25">
      <c r="A910" s="1" t="str">
        <f>IF(OR(MONTH(B910)=10,MONTH(B910)=11,MONTH(B910)=12),YEAR(B910)&amp;"-"&amp;MONTH(B910),YEAR(B910)&amp;"-0"&amp;MONTH(B910))</f>
        <v>2024-12</v>
      </c>
      <c r="B910" s="2">
        <v>45627</v>
      </c>
      <c r="C910" s="3">
        <v>45602</v>
      </c>
      <c r="D910" s="1">
        <v>-31.96</v>
      </c>
      <c r="E910" s="1" t="s">
        <v>274</v>
      </c>
      <c r="F910" s="5"/>
      <c r="G910" s="1" t="s">
        <v>52</v>
      </c>
      <c r="H910" s="1" t="s">
        <v>257</v>
      </c>
      <c r="I910" s="1" t="str">
        <f>VLOOKUP(J910,'plano de contas'!$A$1:$B$45,2,FALSE)</f>
        <v>05.Transporte</v>
      </c>
      <c r="J910" s="8" t="s">
        <v>742</v>
      </c>
      <c r="K910" s="1" t="s">
        <v>342</v>
      </c>
      <c r="L910" s="1" t="s">
        <v>343</v>
      </c>
      <c r="M910" s="1" t="s">
        <v>344</v>
      </c>
      <c r="N910" s="5"/>
    </row>
    <row r="911" spans="1:14" x14ac:dyDescent="0.25">
      <c r="A911" s="1" t="str">
        <f>IF(OR(MONTH(B911)=10,MONTH(B911)=11,MONTH(B911)=12),YEAR(B911)&amp;"-"&amp;MONTH(B911),YEAR(B911)&amp;"-0"&amp;MONTH(B911))</f>
        <v>2025-01</v>
      </c>
      <c r="B911" s="2">
        <v>45658</v>
      </c>
      <c r="C911" s="3">
        <v>45643</v>
      </c>
      <c r="D911" s="1">
        <v>-26.73</v>
      </c>
      <c r="E911" s="1" t="s">
        <v>663</v>
      </c>
      <c r="G911" s="1" t="s">
        <v>123</v>
      </c>
      <c r="H911" s="1" t="s">
        <v>257</v>
      </c>
      <c r="I911" s="1" t="str">
        <f>VLOOKUP(J911,'plano de contas'!$A$1:$B$45,2,FALSE)</f>
        <v>05.Transporte</v>
      </c>
      <c r="J911" s="8" t="s">
        <v>742</v>
      </c>
      <c r="K911" s="1" t="s">
        <v>342</v>
      </c>
      <c r="L911" s="1" t="s">
        <v>343</v>
      </c>
      <c r="M911" s="1" t="s">
        <v>344</v>
      </c>
    </row>
    <row r="912" spans="1:14" x14ac:dyDescent="0.25">
      <c r="A912" s="1" t="str">
        <f>IF(OR(MONTH(B912)=10,MONTH(B912)=11,MONTH(B912)=12),YEAR(B912)&amp;"-"&amp;MONTH(B912),YEAR(B912)&amp;"-0"&amp;MONTH(B912))</f>
        <v>2025-01</v>
      </c>
      <c r="B912" s="2">
        <v>45658</v>
      </c>
      <c r="C912" s="3">
        <v>45642</v>
      </c>
      <c r="D912" s="1">
        <v>-26.3</v>
      </c>
      <c r="E912" s="1" t="s">
        <v>663</v>
      </c>
      <c r="G912" s="1" t="s">
        <v>273</v>
      </c>
      <c r="H912" s="1" t="s">
        <v>257</v>
      </c>
      <c r="I912" s="1" t="str">
        <f>VLOOKUP(J912,'plano de contas'!$A$1:$B$45,2,FALSE)</f>
        <v>05.Transporte</v>
      </c>
      <c r="J912" s="8" t="s">
        <v>742</v>
      </c>
      <c r="K912" s="1" t="s">
        <v>342</v>
      </c>
      <c r="L912" s="1" t="s">
        <v>343</v>
      </c>
      <c r="M912" s="1" t="s">
        <v>344</v>
      </c>
    </row>
    <row r="913" spans="1:14" x14ac:dyDescent="0.25">
      <c r="A913" s="1" t="str">
        <f>IF(OR(MONTH(B913)=10,MONTH(B913)=11,MONTH(B913)=12),YEAR(B913)&amp;"-"&amp;MONTH(B913),YEAR(B913)&amp;"-0"&amp;MONTH(B913))</f>
        <v>2024-06</v>
      </c>
      <c r="B913" s="2">
        <v>45444</v>
      </c>
      <c r="C913" s="2">
        <v>45427</v>
      </c>
      <c r="D913" s="1">
        <v>-24.98</v>
      </c>
      <c r="E913" s="1" t="s">
        <v>675</v>
      </c>
      <c r="F913" s="5"/>
      <c r="G913" s="1" t="s">
        <v>73</v>
      </c>
      <c r="H913" s="1" t="s">
        <v>257</v>
      </c>
      <c r="I913" s="1" t="str">
        <f>VLOOKUP(J913,'plano de contas'!$A$1:$B$45,2,FALSE)</f>
        <v>05.Transporte</v>
      </c>
      <c r="J913" s="8" t="s">
        <v>742</v>
      </c>
      <c r="K913" s="1" t="s">
        <v>342</v>
      </c>
      <c r="L913" s="1" t="s">
        <v>343</v>
      </c>
      <c r="M913" s="1" t="s">
        <v>344</v>
      </c>
      <c r="N913" s="5"/>
    </row>
    <row r="914" spans="1:14" x14ac:dyDescent="0.25">
      <c r="A914" s="1" t="str">
        <f>IF(OR(MONTH(B914)=10,MONTH(B914)=11,MONTH(B914)=12),YEAR(B914)&amp;"-"&amp;MONTH(B914),YEAR(B914)&amp;"-0"&amp;MONTH(B914))</f>
        <v>2024-09</v>
      </c>
      <c r="B914" s="2">
        <v>45536</v>
      </c>
      <c r="C914" s="2">
        <v>45526</v>
      </c>
      <c r="D914" s="1">
        <v>-23.97</v>
      </c>
      <c r="E914" s="1" t="s">
        <v>678</v>
      </c>
      <c r="F914" s="5"/>
      <c r="G914" s="1" t="s">
        <v>52</v>
      </c>
      <c r="H914" s="1" t="s">
        <v>257</v>
      </c>
      <c r="I914" s="1" t="str">
        <f>VLOOKUP(J914,'plano de contas'!$A$1:$B$45,2,FALSE)</f>
        <v>05.Transporte</v>
      </c>
      <c r="J914" s="8" t="s">
        <v>742</v>
      </c>
      <c r="K914" s="1" t="s">
        <v>342</v>
      </c>
      <c r="L914" s="1" t="s">
        <v>343</v>
      </c>
      <c r="M914" s="1" t="s">
        <v>344</v>
      </c>
      <c r="N914" s="5"/>
    </row>
    <row r="915" spans="1:14" x14ac:dyDescent="0.25">
      <c r="A915" s="1" t="str">
        <f>IF(OR(MONTH(B915)=10,MONTH(B915)=11,MONTH(B915)=12),YEAR(B915)&amp;"-"&amp;MONTH(B915),YEAR(B915)&amp;"-0"&amp;MONTH(B915))</f>
        <v>2025-01</v>
      </c>
      <c r="B915" s="2">
        <v>45658</v>
      </c>
      <c r="C915" s="3">
        <v>45633</v>
      </c>
      <c r="D915" s="1">
        <v>-21.97</v>
      </c>
      <c r="E915" s="1" t="s">
        <v>663</v>
      </c>
      <c r="G915" s="1" t="s">
        <v>123</v>
      </c>
      <c r="H915" s="1" t="s">
        <v>257</v>
      </c>
      <c r="I915" s="1" t="str">
        <f>VLOOKUP(J915,'plano de contas'!$A$1:$B$45,2,FALSE)</f>
        <v>05.Transporte</v>
      </c>
      <c r="J915" s="8" t="s">
        <v>742</v>
      </c>
      <c r="K915" s="1" t="s">
        <v>342</v>
      </c>
      <c r="L915" s="1" t="s">
        <v>343</v>
      </c>
      <c r="M915" s="1" t="s">
        <v>344</v>
      </c>
    </row>
    <row r="916" spans="1:14" x14ac:dyDescent="0.25">
      <c r="A916" s="1" t="str">
        <f>IF(OR(MONTH(B916)=10,MONTH(B916)=11,MONTH(B916)=12),YEAR(B916)&amp;"-"&amp;MONTH(B916),YEAR(B916)&amp;"-0"&amp;MONTH(B916))</f>
        <v>2024-09</v>
      </c>
      <c r="B916" s="2">
        <v>45536</v>
      </c>
      <c r="C916" s="2">
        <v>45528</v>
      </c>
      <c r="D916" s="1">
        <v>-21.96</v>
      </c>
      <c r="E916" s="1" t="s">
        <v>678</v>
      </c>
      <c r="F916" s="5"/>
      <c r="G916" s="1" t="s">
        <v>52</v>
      </c>
      <c r="H916" s="1" t="s">
        <v>257</v>
      </c>
      <c r="I916" s="1" t="str">
        <f>VLOOKUP(J916,'plano de contas'!$A$1:$B$45,2,FALSE)</f>
        <v>05.Transporte</v>
      </c>
      <c r="J916" s="8" t="s">
        <v>742</v>
      </c>
      <c r="K916" s="1" t="s">
        <v>342</v>
      </c>
      <c r="L916" s="1" t="s">
        <v>343</v>
      </c>
      <c r="M916" s="1" t="s">
        <v>344</v>
      </c>
      <c r="N916" s="5"/>
    </row>
    <row r="917" spans="1:14" x14ac:dyDescent="0.25">
      <c r="A917" s="1" t="str">
        <f>IF(OR(MONTH(B917)=10,MONTH(B917)=11,MONTH(B917)=12),YEAR(B917)&amp;"-"&amp;MONTH(B917),YEAR(B917)&amp;"-0"&amp;MONTH(B917))</f>
        <v>2024-05</v>
      </c>
      <c r="B917" s="2">
        <v>45413</v>
      </c>
      <c r="C917" s="2">
        <v>45392</v>
      </c>
      <c r="D917" s="1">
        <v>-19.98</v>
      </c>
      <c r="E917" s="1" t="s">
        <v>674</v>
      </c>
      <c r="F917" s="5"/>
      <c r="G917" s="1" t="s">
        <v>52</v>
      </c>
      <c r="H917" s="1" t="s">
        <v>257</v>
      </c>
      <c r="I917" s="1" t="str">
        <f>VLOOKUP(J917,'plano de contas'!$A$1:$B$45,2,FALSE)</f>
        <v>05.Transporte</v>
      </c>
      <c r="J917" s="8" t="s">
        <v>742</v>
      </c>
      <c r="K917" s="1" t="s">
        <v>342</v>
      </c>
      <c r="L917" s="1" t="s">
        <v>343</v>
      </c>
      <c r="M917" s="1" t="s">
        <v>344</v>
      </c>
      <c r="N917" s="5"/>
    </row>
    <row r="918" spans="1:14" x14ac:dyDescent="0.25">
      <c r="A918" s="1" t="str">
        <f>IF(OR(MONTH(B918)=10,MONTH(B918)=11,MONTH(B918)=12),YEAR(B918)&amp;"-"&amp;MONTH(B918),YEAR(B918)&amp;"-0"&amp;MONTH(B918))</f>
        <v>2024-07</v>
      </c>
      <c r="B918" s="2">
        <v>45474</v>
      </c>
      <c r="C918" s="2">
        <v>45464</v>
      </c>
      <c r="D918" s="1">
        <v>-19.97</v>
      </c>
      <c r="E918" s="1" t="s">
        <v>676</v>
      </c>
      <c r="F918" s="5"/>
      <c r="G918" s="1" t="s">
        <v>52</v>
      </c>
      <c r="H918" s="1" t="s">
        <v>257</v>
      </c>
      <c r="I918" s="1" t="str">
        <f>VLOOKUP(J918,'plano de contas'!$A$1:$B$45,2,FALSE)</f>
        <v>05.Transporte</v>
      </c>
      <c r="J918" s="8" t="s">
        <v>742</v>
      </c>
      <c r="K918" s="1" t="s">
        <v>342</v>
      </c>
      <c r="L918" s="1" t="s">
        <v>343</v>
      </c>
      <c r="M918" s="1" t="s">
        <v>344</v>
      </c>
      <c r="N918" s="5"/>
    </row>
    <row r="919" spans="1:14" x14ac:dyDescent="0.25">
      <c r="A919" s="1" t="str">
        <f>IF(OR(MONTH(B919)=10,MONTH(B919)=11,MONTH(B919)=12),YEAR(B919)&amp;"-"&amp;MONTH(B919),YEAR(B919)&amp;"-0"&amp;MONTH(B919))</f>
        <v>2024-06</v>
      </c>
      <c r="B919" s="2">
        <v>45444</v>
      </c>
      <c r="C919" s="2">
        <v>45418</v>
      </c>
      <c r="D919" s="1">
        <v>-19.95</v>
      </c>
      <c r="E919" s="1" t="s">
        <v>675</v>
      </c>
      <c r="F919" s="5"/>
      <c r="G919" s="1" t="s">
        <v>73</v>
      </c>
      <c r="H919" s="1" t="s">
        <v>257</v>
      </c>
      <c r="I919" s="1" t="str">
        <f>VLOOKUP(J919,'plano de contas'!$A$1:$B$45,2,FALSE)</f>
        <v>05.Transporte</v>
      </c>
      <c r="J919" s="8" t="s">
        <v>742</v>
      </c>
      <c r="K919" s="1" t="s">
        <v>342</v>
      </c>
      <c r="L919" s="1" t="s">
        <v>343</v>
      </c>
      <c r="M919" s="1" t="s">
        <v>344</v>
      </c>
      <c r="N919" s="5"/>
    </row>
    <row r="920" spans="1:14" x14ac:dyDescent="0.25">
      <c r="A920" s="1" t="str">
        <f>IF(OR(MONTH(B920)=10,MONTH(B920)=11,MONTH(B920)=12),YEAR(B920)&amp;"-"&amp;MONTH(B920),YEAR(B920)&amp;"-0"&amp;MONTH(B920))</f>
        <v>2024-07</v>
      </c>
      <c r="B920" s="2">
        <v>45474</v>
      </c>
      <c r="C920" s="2">
        <v>45454</v>
      </c>
      <c r="D920" s="1">
        <v>-19.940000000000001</v>
      </c>
      <c r="E920" s="1" t="s">
        <v>676</v>
      </c>
      <c r="F920" s="5"/>
      <c r="G920" s="1" t="s">
        <v>52</v>
      </c>
      <c r="H920" s="1" t="s">
        <v>257</v>
      </c>
      <c r="I920" s="1" t="str">
        <f>VLOOKUP(J920,'plano de contas'!$A$1:$B$45,2,FALSE)</f>
        <v>05.Transporte</v>
      </c>
      <c r="J920" s="8" t="s">
        <v>742</v>
      </c>
      <c r="K920" s="1" t="s">
        <v>342</v>
      </c>
      <c r="L920" s="1" t="s">
        <v>343</v>
      </c>
      <c r="M920" s="1" t="s">
        <v>344</v>
      </c>
      <c r="N920" s="5"/>
    </row>
    <row r="921" spans="1:14" x14ac:dyDescent="0.25">
      <c r="A921" s="1" t="str">
        <f>IF(OR(MONTH(B921)=10,MONTH(B921)=11,MONTH(B921)=12),YEAR(B921)&amp;"-"&amp;MONTH(B921),YEAR(B921)&amp;"-0"&amp;MONTH(B921))</f>
        <v>2024-05</v>
      </c>
      <c r="B921" s="2">
        <v>45413</v>
      </c>
      <c r="C921" s="2">
        <v>45385</v>
      </c>
      <c r="D921" s="1">
        <v>-19.93</v>
      </c>
      <c r="E921" s="1" t="s">
        <v>674</v>
      </c>
      <c r="F921" s="5"/>
      <c r="G921" s="1" t="s">
        <v>52</v>
      </c>
      <c r="H921" s="1" t="s">
        <v>257</v>
      </c>
      <c r="I921" s="1" t="str">
        <f>VLOOKUP(J921,'plano de contas'!$A$1:$B$45,2,FALSE)</f>
        <v>05.Transporte</v>
      </c>
      <c r="J921" s="8" t="s">
        <v>742</v>
      </c>
      <c r="K921" s="1" t="s">
        <v>342</v>
      </c>
      <c r="L921" s="1" t="s">
        <v>343</v>
      </c>
      <c r="M921" s="1" t="s">
        <v>344</v>
      </c>
      <c r="N921" s="5"/>
    </row>
    <row r="922" spans="1:14" x14ac:dyDescent="0.25">
      <c r="A922" s="1" t="str">
        <f>IF(OR(MONTH(B922)=10,MONTH(B922)=11,MONTH(B922)=12),YEAR(B922)&amp;"-"&amp;MONTH(B922),YEAR(B922)&amp;"-0"&amp;MONTH(B922))</f>
        <v>2024-10</v>
      </c>
      <c r="B922" s="2">
        <v>45566</v>
      </c>
      <c r="C922" s="2">
        <v>45549</v>
      </c>
      <c r="D922" s="1">
        <v>-19.93</v>
      </c>
      <c r="E922" s="1" t="s">
        <v>121</v>
      </c>
      <c r="F922" s="5"/>
      <c r="G922" s="1" t="s">
        <v>52</v>
      </c>
      <c r="H922" s="1" t="s">
        <v>257</v>
      </c>
      <c r="I922" s="1" t="str">
        <f>VLOOKUP(J922,'plano de contas'!$A$1:$B$45,2,FALSE)</f>
        <v>05.Transporte</v>
      </c>
      <c r="J922" s="8" t="s">
        <v>742</v>
      </c>
      <c r="K922" s="1" t="s">
        <v>342</v>
      </c>
      <c r="L922" s="1" t="s">
        <v>343</v>
      </c>
      <c r="M922" s="1" t="s">
        <v>344</v>
      </c>
      <c r="N922" s="5"/>
    </row>
    <row r="923" spans="1:14" x14ac:dyDescent="0.25">
      <c r="A923" s="1" t="str">
        <f>IF(OR(MONTH(B923)=10,MONTH(B923)=11,MONTH(B923)=12),YEAR(B923)&amp;"-"&amp;MONTH(B923),YEAR(B923)&amp;"-0"&amp;MONTH(B923))</f>
        <v>2024-06</v>
      </c>
      <c r="B923" s="2">
        <v>45444</v>
      </c>
      <c r="C923" s="2">
        <v>45441</v>
      </c>
      <c r="D923" s="1">
        <v>-19.93</v>
      </c>
      <c r="E923" s="1" t="s">
        <v>675</v>
      </c>
      <c r="F923" s="5"/>
      <c r="G923" s="1" t="s">
        <v>73</v>
      </c>
      <c r="H923" s="1" t="s">
        <v>257</v>
      </c>
      <c r="I923" s="1" t="str">
        <f>VLOOKUP(J923,'plano de contas'!$A$1:$B$45,2,FALSE)</f>
        <v>05.Transporte</v>
      </c>
      <c r="J923" s="8" t="s">
        <v>742</v>
      </c>
      <c r="K923" s="1" t="s">
        <v>342</v>
      </c>
      <c r="L923" s="1" t="s">
        <v>343</v>
      </c>
      <c r="M923" s="1" t="s">
        <v>344</v>
      </c>
      <c r="N923" s="5"/>
    </row>
    <row r="924" spans="1:14" x14ac:dyDescent="0.25">
      <c r="A924" s="1" t="str">
        <f>IF(OR(MONTH(B924)=10,MONTH(B924)=11,MONTH(B924)=12),YEAR(B924)&amp;"-"&amp;MONTH(B924),YEAR(B924)&amp;"-0"&amp;MONTH(B924))</f>
        <v>2024-06</v>
      </c>
      <c r="B924" s="2">
        <v>45444</v>
      </c>
      <c r="C924" s="2">
        <v>45420</v>
      </c>
      <c r="D924" s="1">
        <v>-19.920000000000002</v>
      </c>
      <c r="E924" s="1" t="s">
        <v>675</v>
      </c>
      <c r="F924" s="5"/>
      <c r="G924" s="1" t="s">
        <v>73</v>
      </c>
      <c r="H924" s="1" t="s">
        <v>257</v>
      </c>
      <c r="I924" s="1" t="str">
        <f>VLOOKUP(J924,'plano de contas'!$A$1:$B$45,2,FALSE)</f>
        <v>05.Transporte</v>
      </c>
      <c r="J924" s="8" t="s">
        <v>742</v>
      </c>
      <c r="K924" s="1" t="s">
        <v>342</v>
      </c>
      <c r="L924" s="1" t="s">
        <v>343</v>
      </c>
      <c r="M924" s="1" t="s">
        <v>344</v>
      </c>
      <c r="N924" s="5"/>
    </row>
    <row r="925" spans="1:14" x14ac:dyDescent="0.25">
      <c r="A925" s="1" t="str">
        <f>IF(OR(MONTH(B925)=10,MONTH(B925)=11,MONTH(B925)=12),YEAR(B925)&amp;"-"&amp;MONTH(B925),YEAR(B925)&amp;"-0"&amp;MONTH(B925))</f>
        <v>2024-05</v>
      </c>
      <c r="B925" s="2">
        <v>45413</v>
      </c>
      <c r="C925" s="2">
        <v>45399</v>
      </c>
      <c r="D925" s="1">
        <v>-19.899999999999999</v>
      </c>
      <c r="E925" s="1" t="s">
        <v>674</v>
      </c>
      <c r="F925" s="5"/>
      <c r="G925" s="1" t="s">
        <v>52</v>
      </c>
      <c r="H925" s="1" t="s">
        <v>257</v>
      </c>
      <c r="I925" s="1" t="str">
        <f>VLOOKUP(J925,'plano de contas'!$A$1:$B$45,2,FALSE)</f>
        <v>05.Transporte</v>
      </c>
      <c r="J925" s="8" t="s">
        <v>742</v>
      </c>
      <c r="K925" s="1" t="s">
        <v>342</v>
      </c>
      <c r="L925" s="1" t="s">
        <v>343</v>
      </c>
      <c r="M925" s="1" t="s">
        <v>344</v>
      </c>
      <c r="N925" s="5"/>
    </row>
    <row r="926" spans="1:14" x14ac:dyDescent="0.25">
      <c r="A926" s="1" t="str">
        <f>IF(OR(MONTH(B926)=10,MONTH(B926)=11,MONTH(B926)=12),YEAR(B926)&amp;"-"&amp;MONTH(B926),YEAR(B926)&amp;"-0"&amp;MONTH(B926))</f>
        <v>2024-09</v>
      </c>
      <c r="B926" s="2">
        <v>45536</v>
      </c>
      <c r="C926" s="2">
        <v>45521</v>
      </c>
      <c r="D926" s="1">
        <v>-18.899999999999999</v>
      </c>
      <c r="E926" s="1" t="s">
        <v>678</v>
      </c>
      <c r="F926" s="5"/>
      <c r="G926" s="1" t="s">
        <v>52</v>
      </c>
      <c r="H926" s="1" t="s">
        <v>257</v>
      </c>
      <c r="I926" s="1" t="str">
        <f>VLOOKUP(J926,'plano de contas'!$A$1:$B$45,2,FALSE)</f>
        <v>05.Transporte</v>
      </c>
      <c r="J926" s="8" t="s">
        <v>742</v>
      </c>
      <c r="K926" s="1" t="s">
        <v>342</v>
      </c>
      <c r="L926" s="1" t="s">
        <v>343</v>
      </c>
      <c r="M926" s="1" t="s">
        <v>344</v>
      </c>
      <c r="N926" s="5"/>
    </row>
    <row r="927" spans="1:14" x14ac:dyDescent="0.25">
      <c r="A927" s="1" t="str">
        <f>IF(OR(MONTH(B927)=10,MONTH(B927)=11,MONTH(B927)=12),YEAR(B927)&amp;"-"&amp;MONTH(B927),YEAR(B927)&amp;"-0"&amp;MONTH(B927))</f>
        <v>2024-07</v>
      </c>
      <c r="B927" s="2">
        <v>45474</v>
      </c>
      <c r="C927" s="2">
        <v>45470</v>
      </c>
      <c r="D927" s="1">
        <v>-17.920000000000002</v>
      </c>
      <c r="E927" s="1" t="s">
        <v>676</v>
      </c>
      <c r="F927" s="5"/>
      <c r="G927" s="1" t="s">
        <v>52</v>
      </c>
      <c r="H927" s="1" t="s">
        <v>257</v>
      </c>
      <c r="I927" s="1" t="str">
        <f>VLOOKUP(J927,'plano de contas'!$A$1:$B$45,2,FALSE)</f>
        <v>05.Transporte</v>
      </c>
      <c r="J927" s="8" t="s">
        <v>742</v>
      </c>
      <c r="K927" s="1" t="s">
        <v>342</v>
      </c>
      <c r="L927" s="1" t="s">
        <v>343</v>
      </c>
      <c r="M927" s="1" t="s">
        <v>344</v>
      </c>
      <c r="N927" s="5"/>
    </row>
    <row r="928" spans="1:14" x14ac:dyDescent="0.25">
      <c r="A928" s="1" t="str">
        <f>IF(OR(MONTH(B928)=10,MONTH(B928)=11,MONTH(B928)=12),YEAR(B928)&amp;"-"&amp;MONTH(B928),YEAR(B928)&amp;"-0"&amp;MONTH(B928))</f>
        <v>2024-07</v>
      </c>
      <c r="B928" s="2">
        <v>45474</v>
      </c>
      <c r="C928" s="2">
        <v>45463</v>
      </c>
      <c r="D928" s="1">
        <v>-17.91</v>
      </c>
      <c r="E928" s="1" t="s">
        <v>676</v>
      </c>
      <c r="F928" s="5"/>
      <c r="G928" s="1" t="s">
        <v>52</v>
      </c>
      <c r="H928" s="1" t="s">
        <v>257</v>
      </c>
      <c r="I928" s="1" t="str">
        <f>VLOOKUP(J928,'plano de contas'!$A$1:$B$45,2,FALSE)</f>
        <v>05.Transporte</v>
      </c>
      <c r="J928" s="8" t="s">
        <v>742</v>
      </c>
      <c r="K928" s="1" t="s">
        <v>342</v>
      </c>
      <c r="L928" s="1" t="s">
        <v>343</v>
      </c>
      <c r="M928" s="1" t="s">
        <v>344</v>
      </c>
      <c r="N928" s="5"/>
    </row>
    <row r="929" spans="1:14" x14ac:dyDescent="0.25">
      <c r="A929" s="1" t="str">
        <f>IF(OR(MONTH(B929)=10,MONTH(B929)=11,MONTH(B929)=12),YEAR(B929)&amp;"-"&amp;MONTH(B929),YEAR(B929)&amp;"-0"&amp;MONTH(B929))</f>
        <v>2025-01</v>
      </c>
      <c r="B929" s="2">
        <v>45658</v>
      </c>
      <c r="C929" s="3">
        <v>45632</v>
      </c>
      <c r="D929" s="1">
        <v>-17.91</v>
      </c>
      <c r="E929" s="1" t="s">
        <v>663</v>
      </c>
      <c r="G929" s="1" t="s">
        <v>273</v>
      </c>
      <c r="H929" s="1" t="s">
        <v>257</v>
      </c>
      <c r="I929" s="1" t="str">
        <f>VLOOKUP(J929,'plano de contas'!$A$1:$B$45,2,FALSE)</f>
        <v>05.Transporte</v>
      </c>
      <c r="J929" s="8" t="s">
        <v>742</v>
      </c>
      <c r="K929" s="1" t="s">
        <v>342</v>
      </c>
      <c r="L929" s="1" t="s">
        <v>343</v>
      </c>
      <c r="M929" s="1" t="s">
        <v>344</v>
      </c>
    </row>
    <row r="930" spans="1:14" x14ac:dyDescent="0.25">
      <c r="A930" s="1" t="str">
        <f>IF(OR(MONTH(B930)=10,MONTH(B930)=11,MONTH(B930)=12),YEAR(B930)&amp;"-"&amp;MONTH(B930),YEAR(B930)&amp;"-0"&amp;MONTH(B930))</f>
        <v>2024-11</v>
      </c>
      <c r="B930" s="2">
        <v>45597</v>
      </c>
      <c r="C930" s="2">
        <v>45575</v>
      </c>
      <c r="D930" s="1">
        <v>-16.98</v>
      </c>
      <c r="E930" s="1" t="s">
        <v>131</v>
      </c>
      <c r="F930" s="5"/>
      <c r="G930" s="1" t="s">
        <v>52</v>
      </c>
      <c r="H930" s="1" t="s">
        <v>257</v>
      </c>
      <c r="I930" s="1" t="str">
        <f>VLOOKUP(J930,'plano de contas'!$A$1:$B$45,2,FALSE)</f>
        <v>05.Transporte</v>
      </c>
      <c r="J930" s="8" t="s">
        <v>742</v>
      </c>
      <c r="K930" s="1" t="s">
        <v>342</v>
      </c>
      <c r="L930" s="1" t="s">
        <v>343</v>
      </c>
      <c r="M930" s="1" t="s">
        <v>344</v>
      </c>
      <c r="N930" s="5"/>
    </row>
    <row r="931" spans="1:14" x14ac:dyDescent="0.25">
      <c r="A931" s="1" t="str">
        <f>IF(OR(MONTH(B931)=10,MONTH(B931)=11,MONTH(B931)=12),YEAR(B931)&amp;"-"&amp;MONTH(B931),YEAR(B931)&amp;"-0"&amp;MONTH(B931))</f>
        <v>2024-09</v>
      </c>
      <c r="B931" s="2">
        <v>45536</v>
      </c>
      <c r="C931" s="2">
        <v>45526</v>
      </c>
      <c r="D931" s="1">
        <v>-16.940000000000001</v>
      </c>
      <c r="E931" s="1" t="s">
        <v>678</v>
      </c>
      <c r="F931" s="5"/>
      <c r="G931" s="1" t="s">
        <v>52</v>
      </c>
      <c r="H931" s="1" t="s">
        <v>257</v>
      </c>
      <c r="I931" s="1" t="str">
        <f>VLOOKUP(J931,'plano de contas'!$A$1:$B$45,2,FALSE)</f>
        <v>05.Transporte</v>
      </c>
      <c r="J931" s="8" t="s">
        <v>742</v>
      </c>
      <c r="K931" s="1" t="s">
        <v>342</v>
      </c>
      <c r="L931" s="1" t="s">
        <v>343</v>
      </c>
      <c r="M931" s="1" t="s">
        <v>344</v>
      </c>
      <c r="N931" s="5"/>
    </row>
    <row r="932" spans="1:14" x14ac:dyDescent="0.25">
      <c r="A932" s="1" t="str">
        <f>IF(OR(MONTH(B932)=10,MONTH(B932)=11,MONTH(B932)=12),YEAR(B932)&amp;"-"&amp;MONTH(B932),YEAR(B932)&amp;"-0"&amp;MONTH(B932))</f>
        <v>2024-10</v>
      </c>
      <c r="B932" s="2">
        <v>45566</v>
      </c>
      <c r="C932" s="2">
        <v>45554</v>
      </c>
      <c r="D932" s="1">
        <v>-16.91</v>
      </c>
      <c r="E932" s="1" t="s">
        <v>121</v>
      </c>
      <c r="F932" s="5"/>
      <c r="G932" s="1" t="s">
        <v>52</v>
      </c>
      <c r="H932" s="1" t="s">
        <v>257</v>
      </c>
      <c r="I932" s="1" t="str">
        <f>VLOOKUP(J932,'plano de contas'!$A$1:$B$45,2,FALSE)</f>
        <v>05.Transporte</v>
      </c>
      <c r="J932" s="8" t="s">
        <v>742</v>
      </c>
      <c r="K932" s="1" t="s">
        <v>342</v>
      </c>
      <c r="L932" s="1" t="s">
        <v>343</v>
      </c>
      <c r="M932" s="1" t="s">
        <v>344</v>
      </c>
      <c r="N932" s="5"/>
    </row>
    <row r="933" spans="1:14" x14ac:dyDescent="0.25">
      <c r="A933" s="1" t="str">
        <f>IF(OR(MONTH(B933)=10,MONTH(B933)=11,MONTH(B933)=12),YEAR(B933)&amp;"-"&amp;MONTH(B933),YEAR(B933)&amp;"-0"&amp;MONTH(B933))</f>
        <v>2025-01</v>
      </c>
      <c r="B933" s="2">
        <v>45658</v>
      </c>
      <c r="C933" s="3">
        <v>45637</v>
      </c>
      <c r="D933" s="1">
        <v>-16.62</v>
      </c>
      <c r="E933" s="1" t="s">
        <v>663</v>
      </c>
      <c r="G933" s="1" t="s">
        <v>273</v>
      </c>
      <c r="H933" s="1" t="s">
        <v>257</v>
      </c>
      <c r="I933" s="1" t="str">
        <f>VLOOKUP(J933,'plano de contas'!$A$1:$B$45,2,FALSE)</f>
        <v>05.Transporte</v>
      </c>
      <c r="J933" s="8" t="s">
        <v>742</v>
      </c>
      <c r="K933" s="1" t="s">
        <v>342</v>
      </c>
      <c r="L933" s="1" t="s">
        <v>343</v>
      </c>
      <c r="M933" s="1" t="s">
        <v>344</v>
      </c>
    </row>
    <row r="934" spans="1:14" x14ac:dyDescent="0.25">
      <c r="A934" s="1" t="str">
        <f>IF(OR(MONTH(B934)=10,MONTH(B934)=11,MONTH(B934)=12),YEAR(B934)&amp;"-"&amp;MONTH(B934),YEAR(B934)&amp;"-0"&amp;MONTH(B934))</f>
        <v>2024-12</v>
      </c>
      <c r="B934" s="2">
        <v>45627</v>
      </c>
      <c r="C934" s="3">
        <v>45603</v>
      </c>
      <c r="D934" s="1">
        <v>-15.99</v>
      </c>
      <c r="E934" s="1" t="s">
        <v>274</v>
      </c>
      <c r="F934" s="5"/>
      <c r="G934" s="1" t="s">
        <v>52</v>
      </c>
      <c r="H934" s="1" t="s">
        <v>257</v>
      </c>
      <c r="I934" s="1" t="str">
        <f>VLOOKUP(J934,'plano de contas'!$A$1:$B$45,2,FALSE)</f>
        <v>05.Transporte</v>
      </c>
      <c r="J934" s="8" t="s">
        <v>742</v>
      </c>
      <c r="K934" s="1" t="s">
        <v>342</v>
      </c>
      <c r="L934" s="1" t="s">
        <v>343</v>
      </c>
      <c r="M934" s="1" t="s">
        <v>344</v>
      </c>
      <c r="N934" s="5"/>
    </row>
    <row r="935" spans="1:14" x14ac:dyDescent="0.25">
      <c r="A935" s="1" t="str">
        <f>IF(OR(MONTH(B935)=10,MONTH(B935)=11,MONTH(B935)=12),YEAR(B935)&amp;"-"&amp;MONTH(B935),YEAR(B935)&amp;"-0"&amp;MONTH(B935))</f>
        <v>2025-01</v>
      </c>
      <c r="B935" s="2">
        <v>45658</v>
      </c>
      <c r="C935" s="3">
        <v>45634</v>
      </c>
      <c r="D935" s="1">
        <v>-15.98</v>
      </c>
      <c r="E935" s="1" t="s">
        <v>663</v>
      </c>
      <c r="G935" s="1" t="s">
        <v>123</v>
      </c>
      <c r="H935" s="1" t="s">
        <v>257</v>
      </c>
      <c r="I935" s="1" t="str">
        <f>VLOOKUP(J935,'plano de contas'!$A$1:$B$45,2,FALSE)</f>
        <v>05.Transporte</v>
      </c>
      <c r="J935" s="8" t="s">
        <v>742</v>
      </c>
      <c r="K935" s="1" t="s">
        <v>342</v>
      </c>
      <c r="L935" s="1" t="s">
        <v>343</v>
      </c>
      <c r="M935" s="1" t="s">
        <v>344</v>
      </c>
    </row>
    <row r="936" spans="1:14" x14ac:dyDescent="0.25">
      <c r="A936" s="1" t="str">
        <f>IF(OR(MONTH(B936)=10,MONTH(B936)=11,MONTH(B936)=12),YEAR(B936)&amp;"-"&amp;MONTH(B936),YEAR(B936)&amp;"-0"&amp;MONTH(B936))</f>
        <v>2024-09</v>
      </c>
      <c r="B936" s="2">
        <v>45536</v>
      </c>
      <c r="C936" s="2">
        <v>45513</v>
      </c>
      <c r="D936" s="1">
        <v>-15.95</v>
      </c>
      <c r="E936" s="1" t="s">
        <v>678</v>
      </c>
      <c r="F936" s="5"/>
      <c r="G936" s="1" t="s">
        <v>52</v>
      </c>
      <c r="H936" s="1" t="s">
        <v>257</v>
      </c>
      <c r="I936" s="1" t="str">
        <f>VLOOKUP(J936,'plano de contas'!$A$1:$B$45,2,FALSE)</f>
        <v>05.Transporte</v>
      </c>
      <c r="J936" s="8" t="s">
        <v>742</v>
      </c>
      <c r="K936" s="1" t="s">
        <v>342</v>
      </c>
      <c r="L936" s="1" t="s">
        <v>343</v>
      </c>
      <c r="M936" s="1" t="s">
        <v>344</v>
      </c>
      <c r="N936" s="5"/>
    </row>
    <row r="937" spans="1:14" x14ac:dyDescent="0.25">
      <c r="A937" s="1" t="str">
        <f>IF(OR(MONTH(B937)=10,MONTH(B937)=11,MONTH(B937)=12),YEAR(B937)&amp;"-"&amp;MONTH(B937),YEAR(B937)&amp;"-0"&amp;MONTH(B937))</f>
        <v>2024-12</v>
      </c>
      <c r="B937" s="2">
        <v>45627</v>
      </c>
      <c r="C937" s="3">
        <v>45625</v>
      </c>
      <c r="D937" s="1">
        <v>-15.95</v>
      </c>
      <c r="E937" s="1" t="s">
        <v>274</v>
      </c>
      <c r="F937" s="5"/>
      <c r="G937" s="1" t="s">
        <v>273</v>
      </c>
      <c r="H937" s="1" t="s">
        <v>257</v>
      </c>
      <c r="I937" s="1" t="str">
        <f>VLOOKUP(J937,'plano de contas'!$A$1:$B$45,2,FALSE)</f>
        <v>05.Transporte</v>
      </c>
      <c r="J937" s="8" t="s">
        <v>742</v>
      </c>
      <c r="K937" s="1" t="s">
        <v>342</v>
      </c>
      <c r="L937" s="1" t="s">
        <v>343</v>
      </c>
      <c r="M937" s="1" t="s">
        <v>344</v>
      </c>
      <c r="N937" s="5"/>
    </row>
    <row r="938" spans="1:14" x14ac:dyDescent="0.25">
      <c r="A938" s="1" t="str">
        <f>IF(OR(MONTH(B938)=10,MONTH(B938)=11,MONTH(B938)=12),YEAR(B938)&amp;"-"&amp;MONTH(B938),YEAR(B938)&amp;"-0"&amp;MONTH(B938))</f>
        <v>2024-04</v>
      </c>
      <c r="B938" s="2">
        <v>45383</v>
      </c>
      <c r="C938" s="2">
        <v>45380</v>
      </c>
      <c r="D938" s="1">
        <v>-15.28</v>
      </c>
      <c r="E938" s="1" t="s">
        <v>673</v>
      </c>
      <c r="F938" s="5"/>
      <c r="G938" s="1" t="s">
        <v>52</v>
      </c>
      <c r="H938" s="1" t="s">
        <v>257</v>
      </c>
      <c r="I938" s="1" t="str">
        <f>VLOOKUP(J938,'plano de contas'!$A$1:$B$45,2,FALSE)</f>
        <v>05.Transporte</v>
      </c>
      <c r="J938" s="8" t="s">
        <v>742</v>
      </c>
      <c r="K938" s="1" t="s">
        <v>342</v>
      </c>
      <c r="L938" s="1" t="s">
        <v>343</v>
      </c>
      <c r="M938" s="1" t="s">
        <v>344</v>
      </c>
      <c r="N938" s="5"/>
    </row>
    <row r="939" spans="1:14" x14ac:dyDescent="0.25">
      <c r="A939" s="1" t="str">
        <f>IF(OR(MONTH(B939)=10,MONTH(B939)=11,MONTH(B939)=12),YEAR(B939)&amp;"-"&amp;MONTH(B939),YEAR(B939)&amp;"-0"&amp;MONTH(B939))</f>
        <v>2024-08</v>
      </c>
      <c r="B939" s="2">
        <v>45505</v>
      </c>
      <c r="C939" s="2">
        <v>45503</v>
      </c>
      <c r="D939" s="1">
        <v>-14.99</v>
      </c>
      <c r="E939" s="1" t="s">
        <v>677</v>
      </c>
      <c r="F939" s="5"/>
      <c r="G939" s="1" t="s">
        <v>52</v>
      </c>
      <c r="H939" s="1" t="s">
        <v>257</v>
      </c>
      <c r="I939" s="1" t="str">
        <f>VLOOKUP(J939,'plano de contas'!$A$1:$B$45,2,FALSE)</f>
        <v>05.Transporte</v>
      </c>
      <c r="J939" s="8" t="s">
        <v>742</v>
      </c>
      <c r="K939" s="1" t="s">
        <v>342</v>
      </c>
      <c r="L939" s="1" t="s">
        <v>343</v>
      </c>
      <c r="M939" s="1" t="s">
        <v>344</v>
      </c>
      <c r="N939" s="5"/>
    </row>
    <row r="940" spans="1:14" x14ac:dyDescent="0.25">
      <c r="A940" s="1" t="str">
        <f>IF(OR(MONTH(B940)=10,MONTH(B940)=11,MONTH(B940)=12),YEAR(B940)&amp;"-"&amp;MONTH(B940),YEAR(B940)&amp;"-0"&amp;MONTH(B940))</f>
        <v>2024-06</v>
      </c>
      <c r="B940" s="2">
        <v>45444</v>
      </c>
      <c r="C940" s="2">
        <v>45426</v>
      </c>
      <c r="D940" s="1">
        <v>-14.99</v>
      </c>
      <c r="E940" s="1" t="s">
        <v>675</v>
      </c>
      <c r="F940" s="5"/>
      <c r="G940" s="1" t="s">
        <v>73</v>
      </c>
      <c r="H940" s="1" t="s">
        <v>257</v>
      </c>
      <c r="I940" s="1" t="str">
        <f>VLOOKUP(J940,'plano de contas'!$A$1:$B$45,2,FALSE)</f>
        <v>05.Transporte</v>
      </c>
      <c r="J940" s="8" t="s">
        <v>742</v>
      </c>
      <c r="K940" s="1" t="s">
        <v>342</v>
      </c>
      <c r="L940" s="1" t="s">
        <v>343</v>
      </c>
      <c r="M940" s="1" t="s">
        <v>344</v>
      </c>
      <c r="N940" s="5"/>
    </row>
    <row r="941" spans="1:14" x14ac:dyDescent="0.25">
      <c r="A941" s="1" t="str">
        <f>IF(OR(MONTH(B941)=10,MONTH(B941)=11,MONTH(B941)=12),YEAR(B941)&amp;"-"&amp;MONTH(B941),YEAR(B941)&amp;"-0"&amp;MONTH(B941))</f>
        <v>2024-07</v>
      </c>
      <c r="B941" s="2">
        <v>45474</v>
      </c>
      <c r="C941" s="2">
        <v>45462</v>
      </c>
      <c r="D941" s="1">
        <v>-14.98</v>
      </c>
      <c r="E941" s="1" t="s">
        <v>676</v>
      </c>
      <c r="F941" s="5"/>
      <c r="G941" s="1" t="s">
        <v>52</v>
      </c>
      <c r="H941" s="1" t="s">
        <v>257</v>
      </c>
      <c r="I941" s="1" t="str">
        <f>VLOOKUP(J941,'plano de contas'!$A$1:$B$45,2,FALSE)</f>
        <v>05.Transporte</v>
      </c>
      <c r="J941" s="8" t="s">
        <v>742</v>
      </c>
      <c r="K941" s="1" t="s">
        <v>342</v>
      </c>
      <c r="L941" s="1" t="s">
        <v>343</v>
      </c>
      <c r="M941" s="1" t="s">
        <v>344</v>
      </c>
      <c r="N941" s="5"/>
    </row>
    <row r="942" spans="1:14" x14ac:dyDescent="0.25">
      <c r="A942" s="1" t="str">
        <f>IF(OR(MONTH(B942)=10,MONTH(B942)=11,MONTH(B942)=12),YEAR(B942)&amp;"-"&amp;MONTH(B942),YEAR(B942)&amp;"-0"&amp;MONTH(B942))</f>
        <v>2024-10</v>
      </c>
      <c r="B942" s="2">
        <v>45566</v>
      </c>
      <c r="C942" s="2">
        <v>45548</v>
      </c>
      <c r="D942" s="1">
        <v>-14.98</v>
      </c>
      <c r="E942" s="1" t="s">
        <v>121</v>
      </c>
      <c r="F942" s="5"/>
      <c r="G942" s="1" t="s">
        <v>52</v>
      </c>
      <c r="H942" s="1" t="s">
        <v>257</v>
      </c>
      <c r="I942" s="1" t="str">
        <f>VLOOKUP(J942,'plano de contas'!$A$1:$B$45,2,FALSE)</f>
        <v>05.Transporte</v>
      </c>
      <c r="J942" s="8" t="s">
        <v>742</v>
      </c>
      <c r="K942" s="1" t="s">
        <v>342</v>
      </c>
      <c r="L942" s="1" t="s">
        <v>343</v>
      </c>
      <c r="M942" s="1" t="s">
        <v>344</v>
      </c>
      <c r="N942" s="5"/>
    </row>
    <row r="943" spans="1:14" x14ac:dyDescent="0.25">
      <c r="A943" s="1" t="str">
        <f>IF(OR(MONTH(B943)=10,MONTH(B943)=11,MONTH(B943)=12),YEAR(B943)&amp;"-"&amp;MONTH(B943),YEAR(B943)&amp;"-0"&amp;MONTH(B943))</f>
        <v>2024-11</v>
      </c>
      <c r="B943" s="2">
        <v>45597</v>
      </c>
      <c r="C943" s="2">
        <v>45569</v>
      </c>
      <c r="D943" s="1">
        <v>-14.98</v>
      </c>
      <c r="E943" s="1" t="s">
        <v>131</v>
      </c>
      <c r="F943" s="5"/>
      <c r="G943" s="1" t="s">
        <v>52</v>
      </c>
      <c r="H943" s="1" t="s">
        <v>257</v>
      </c>
      <c r="I943" s="1" t="str">
        <f>VLOOKUP(J943,'plano de contas'!$A$1:$B$45,2,FALSE)</f>
        <v>05.Transporte</v>
      </c>
      <c r="J943" s="8" t="s">
        <v>742</v>
      </c>
      <c r="K943" s="1" t="s">
        <v>342</v>
      </c>
      <c r="L943" s="1" t="s">
        <v>343</v>
      </c>
      <c r="M943" s="1" t="s">
        <v>344</v>
      </c>
      <c r="N943" s="5"/>
    </row>
    <row r="944" spans="1:14" x14ac:dyDescent="0.25">
      <c r="A944" s="1" t="str">
        <f>IF(OR(MONTH(B944)=10,MONTH(B944)=11,MONTH(B944)=12),YEAR(B944)&amp;"-"&amp;MONTH(B944),YEAR(B944)&amp;"-0"&amp;MONTH(B944))</f>
        <v>2024-11</v>
      </c>
      <c r="B944" s="2">
        <v>45597</v>
      </c>
      <c r="C944" s="2">
        <v>45584</v>
      </c>
      <c r="D944" s="1">
        <v>-14.98</v>
      </c>
      <c r="E944" s="1" t="s">
        <v>131</v>
      </c>
      <c r="F944" s="5"/>
      <c r="G944" s="1" t="s">
        <v>52</v>
      </c>
      <c r="H944" s="1" t="s">
        <v>257</v>
      </c>
      <c r="I944" s="1" t="str">
        <f>VLOOKUP(J944,'plano de contas'!$A$1:$B$45,2,FALSE)</f>
        <v>05.Transporte</v>
      </c>
      <c r="J944" s="8" t="s">
        <v>742</v>
      </c>
      <c r="K944" s="1" t="s">
        <v>342</v>
      </c>
      <c r="L944" s="1" t="s">
        <v>343</v>
      </c>
      <c r="M944" s="1" t="s">
        <v>344</v>
      </c>
      <c r="N944" s="5"/>
    </row>
    <row r="945" spans="1:14" x14ac:dyDescent="0.25">
      <c r="A945" s="1" t="str">
        <f>IF(OR(MONTH(B945)=10,MONTH(B945)=11,MONTH(B945)=12),YEAR(B945)&amp;"-"&amp;MONTH(B945),YEAR(B945)&amp;"-0"&amp;MONTH(B945))</f>
        <v>2024-06</v>
      </c>
      <c r="B945" s="2">
        <v>45444</v>
      </c>
      <c r="C945" s="2">
        <v>45433</v>
      </c>
      <c r="D945" s="1">
        <v>-14.98</v>
      </c>
      <c r="E945" s="1" t="s">
        <v>675</v>
      </c>
      <c r="F945" s="5"/>
      <c r="G945" s="1" t="s">
        <v>73</v>
      </c>
      <c r="H945" s="1" t="s">
        <v>257</v>
      </c>
      <c r="I945" s="1" t="str">
        <f>VLOOKUP(J945,'plano de contas'!$A$1:$B$45,2,FALSE)</f>
        <v>05.Transporte</v>
      </c>
      <c r="J945" s="8" t="s">
        <v>742</v>
      </c>
      <c r="K945" s="1" t="s">
        <v>342</v>
      </c>
      <c r="L945" s="1" t="s">
        <v>343</v>
      </c>
      <c r="M945" s="1" t="s">
        <v>344</v>
      </c>
      <c r="N945" s="5"/>
    </row>
    <row r="946" spans="1:14" x14ac:dyDescent="0.25">
      <c r="A946" s="1" t="str">
        <f>IF(OR(MONTH(B946)=10,MONTH(B946)=11,MONTH(B946)=12),YEAR(B946)&amp;"-"&amp;MONTH(B946),YEAR(B946)&amp;"-0"&amp;MONTH(B946))</f>
        <v>2024-12</v>
      </c>
      <c r="B946" s="2">
        <v>45627</v>
      </c>
      <c r="C946" s="3">
        <v>45619</v>
      </c>
      <c r="D946" s="1">
        <v>-14.97</v>
      </c>
      <c r="E946" s="1" t="s">
        <v>274</v>
      </c>
      <c r="F946" s="5"/>
      <c r="G946" s="1" t="s">
        <v>273</v>
      </c>
      <c r="H946" s="1" t="s">
        <v>257</v>
      </c>
      <c r="I946" s="1" t="str">
        <f>VLOOKUP(J946,'plano de contas'!$A$1:$B$45,2,FALSE)</f>
        <v>05.Transporte</v>
      </c>
      <c r="J946" s="8" t="s">
        <v>742</v>
      </c>
      <c r="K946" s="1" t="s">
        <v>342</v>
      </c>
      <c r="L946" s="1" t="s">
        <v>343</v>
      </c>
      <c r="M946" s="1" t="s">
        <v>344</v>
      </c>
      <c r="N946" s="5"/>
    </row>
    <row r="947" spans="1:14" x14ac:dyDescent="0.25">
      <c r="A947" s="1" t="str">
        <f>IF(OR(MONTH(B947)=10,MONTH(B947)=11,MONTH(B947)=12),YEAR(B947)&amp;"-"&amp;MONTH(B947),YEAR(B947)&amp;"-0"&amp;MONTH(B947))</f>
        <v>2024-07</v>
      </c>
      <c r="B947" s="2">
        <v>45474</v>
      </c>
      <c r="C947" s="2">
        <v>45457</v>
      </c>
      <c r="D947" s="1">
        <v>-14.95</v>
      </c>
      <c r="E947" s="1" t="s">
        <v>676</v>
      </c>
      <c r="F947" s="5"/>
      <c r="G947" s="1" t="s">
        <v>52</v>
      </c>
      <c r="H947" s="1" t="s">
        <v>257</v>
      </c>
      <c r="I947" s="1" t="str">
        <f>VLOOKUP(J947,'plano de contas'!$A$1:$B$45,2,FALSE)</f>
        <v>05.Transporte</v>
      </c>
      <c r="J947" s="8" t="s">
        <v>742</v>
      </c>
      <c r="K947" s="1" t="s">
        <v>342</v>
      </c>
      <c r="L947" s="1" t="s">
        <v>343</v>
      </c>
      <c r="M947" s="1" t="s">
        <v>344</v>
      </c>
      <c r="N947" s="5"/>
    </row>
    <row r="948" spans="1:14" x14ac:dyDescent="0.25">
      <c r="A948" s="1" t="str">
        <f>IF(OR(MONTH(B948)=10,MONTH(B948)=11,MONTH(B948)=12),YEAR(B948)&amp;"-"&amp;MONTH(B948),YEAR(B948)&amp;"-0"&amp;MONTH(B948))</f>
        <v>2024-06</v>
      </c>
      <c r="B948" s="2">
        <v>45444</v>
      </c>
      <c r="C948" s="2">
        <v>45426</v>
      </c>
      <c r="D948" s="1">
        <v>-14.95</v>
      </c>
      <c r="E948" s="1" t="s">
        <v>675</v>
      </c>
      <c r="F948" s="5"/>
      <c r="G948" s="1" t="s">
        <v>73</v>
      </c>
      <c r="H948" s="1" t="s">
        <v>257</v>
      </c>
      <c r="I948" s="1" t="str">
        <f>VLOOKUP(J948,'plano de contas'!$A$1:$B$45,2,FALSE)</f>
        <v>05.Transporte</v>
      </c>
      <c r="J948" s="8" t="s">
        <v>742</v>
      </c>
      <c r="K948" s="1" t="s">
        <v>342</v>
      </c>
      <c r="L948" s="1" t="s">
        <v>343</v>
      </c>
      <c r="M948" s="1" t="s">
        <v>344</v>
      </c>
      <c r="N948" s="5"/>
    </row>
    <row r="949" spans="1:14" x14ac:dyDescent="0.25">
      <c r="A949" s="1" t="str">
        <f>IF(OR(MONTH(B949)=10,MONTH(B949)=11,MONTH(B949)=12),YEAR(B949)&amp;"-"&amp;MONTH(B949),YEAR(B949)&amp;"-0"&amp;MONTH(B949))</f>
        <v>2024-05</v>
      </c>
      <c r="B949" s="2">
        <v>45413</v>
      </c>
      <c r="C949" s="2">
        <v>45387</v>
      </c>
      <c r="D949" s="1">
        <v>-14.94</v>
      </c>
      <c r="E949" s="1" t="s">
        <v>674</v>
      </c>
      <c r="F949" s="5"/>
      <c r="G949" s="1" t="s">
        <v>52</v>
      </c>
      <c r="H949" s="1" t="s">
        <v>257</v>
      </c>
      <c r="I949" s="1" t="str">
        <f>VLOOKUP(J949,'plano de contas'!$A$1:$B$45,2,FALSE)</f>
        <v>05.Transporte</v>
      </c>
      <c r="J949" s="8" t="s">
        <v>742</v>
      </c>
      <c r="K949" s="1" t="s">
        <v>342</v>
      </c>
      <c r="L949" s="1" t="s">
        <v>343</v>
      </c>
      <c r="M949" s="1" t="s">
        <v>344</v>
      </c>
      <c r="N949" s="5"/>
    </row>
    <row r="950" spans="1:14" x14ac:dyDescent="0.25">
      <c r="A950" s="1" t="str">
        <f>IF(OR(MONTH(B950)=10,MONTH(B950)=11,MONTH(B950)=12),YEAR(B950)&amp;"-"&amp;MONTH(B950),YEAR(B950)&amp;"-0"&amp;MONTH(B950))</f>
        <v>2024-06</v>
      </c>
      <c r="B950" s="2">
        <v>45444</v>
      </c>
      <c r="C950" s="2">
        <v>45428</v>
      </c>
      <c r="D950" s="1">
        <v>-14.94</v>
      </c>
      <c r="E950" s="1" t="s">
        <v>675</v>
      </c>
      <c r="F950" s="5"/>
      <c r="G950" s="1" t="s">
        <v>73</v>
      </c>
      <c r="H950" s="1" t="s">
        <v>257</v>
      </c>
      <c r="I950" s="1" t="str">
        <f>VLOOKUP(J950,'plano de contas'!$A$1:$B$45,2,FALSE)</f>
        <v>05.Transporte</v>
      </c>
      <c r="J950" s="8" t="s">
        <v>742</v>
      </c>
      <c r="K950" s="1" t="s">
        <v>342</v>
      </c>
      <c r="L950" s="1" t="s">
        <v>343</v>
      </c>
      <c r="M950" s="1" t="s">
        <v>344</v>
      </c>
      <c r="N950" s="5"/>
    </row>
    <row r="951" spans="1:14" x14ac:dyDescent="0.25">
      <c r="A951" s="1" t="str">
        <f>IF(OR(MONTH(B951)=10,MONTH(B951)=11,MONTH(B951)=12),YEAR(B951)&amp;"-"&amp;MONTH(B951),YEAR(B951)&amp;"-0"&amp;MONTH(B951))</f>
        <v>2025-01</v>
      </c>
      <c r="B951" s="2">
        <v>45658</v>
      </c>
      <c r="C951" s="3">
        <v>45632</v>
      </c>
      <c r="D951" s="1">
        <v>-14.93</v>
      </c>
      <c r="E951" s="1" t="s">
        <v>663</v>
      </c>
      <c r="G951" s="1" t="s">
        <v>123</v>
      </c>
      <c r="H951" s="1" t="s">
        <v>257</v>
      </c>
      <c r="I951" s="1" t="str">
        <f>VLOOKUP(J951,'plano de contas'!$A$1:$B$45,2,FALSE)</f>
        <v>05.Transporte</v>
      </c>
      <c r="J951" s="8" t="s">
        <v>742</v>
      </c>
      <c r="K951" s="1" t="s">
        <v>342</v>
      </c>
      <c r="L951" s="1" t="s">
        <v>343</v>
      </c>
      <c r="M951" s="1" t="s">
        <v>344</v>
      </c>
    </row>
    <row r="952" spans="1:14" x14ac:dyDescent="0.25">
      <c r="A952" s="1" t="str">
        <f>IF(OR(MONTH(B952)=10,MONTH(B952)=11,MONTH(B952)=12),YEAR(B952)&amp;"-"&amp;MONTH(B952),YEAR(B952)&amp;"-0"&amp;MONTH(B952))</f>
        <v>2024-06</v>
      </c>
      <c r="B952" s="2">
        <v>45444</v>
      </c>
      <c r="C952" s="2">
        <v>45434</v>
      </c>
      <c r="D952" s="1">
        <v>-14.91</v>
      </c>
      <c r="E952" s="1" t="s">
        <v>675</v>
      </c>
      <c r="F952" s="5"/>
      <c r="G952" s="1" t="s">
        <v>73</v>
      </c>
      <c r="H952" s="1" t="s">
        <v>257</v>
      </c>
      <c r="I952" s="1" t="str">
        <f>VLOOKUP(J952,'plano de contas'!$A$1:$B$45,2,FALSE)</f>
        <v>05.Transporte</v>
      </c>
      <c r="J952" s="8" t="s">
        <v>742</v>
      </c>
      <c r="K952" s="1" t="s">
        <v>342</v>
      </c>
      <c r="L952" s="1" t="s">
        <v>343</v>
      </c>
      <c r="M952" s="1" t="s">
        <v>344</v>
      </c>
      <c r="N952" s="5"/>
    </row>
    <row r="953" spans="1:14" x14ac:dyDescent="0.25">
      <c r="A953" s="1" t="str">
        <f>IF(OR(MONTH(B953)=10,MONTH(B953)=11,MONTH(B953)=12),YEAR(B953)&amp;"-"&amp;MONTH(B953),YEAR(B953)&amp;"-0"&amp;MONTH(B953))</f>
        <v>2024-07</v>
      </c>
      <c r="B953" s="2">
        <v>45474</v>
      </c>
      <c r="C953" s="2">
        <v>45455</v>
      </c>
      <c r="D953" s="1">
        <v>-14.9</v>
      </c>
      <c r="E953" s="1" t="s">
        <v>676</v>
      </c>
      <c r="F953" s="5"/>
      <c r="G953" s="1" t="s">
        <v>52</v>
      </c>
      <c r="H953" s="1" t="s">
        <v>257</v>
      </c>
      <c r="I953" s="1" t="str">
        <f>VLOOKUP(J953,'plano de contas'!$A$1:$B$45,2,FALSE)</f>
        <v>05.Transporte</v>
      </c>
      <c r="J953" s="8" t="s">
        <v>742</v>
      </c>
      <c r="K953" s="1" t="s">
        <v>342</v>
      </c>
      <c r="L953" s="1" t="s">
        <v>343</v>
      </c>
      <c r="M953" s="1" t="s">
        <v>344</v>
      </c>
      <c r="N953" s="5"/>
    </row>
    <row r="954" spans="1:14" x14ac:dyDescent="0.25">
      <c r="A954" s="1" t="str">
        <f>IF(OR(MONTH(B954)=10,MONTH(B954)=11,MONTH(B954)=12),YEAR(B954)&amp;"-"&amp;MONTH(B954),YEAR(B954)&amp;"-0"&amp;MONTH(B954))</f>
        <v>2024-07</v>
      </c>
      <c r="B954" s="2">
        <v>45474</v>
      </c>
      <c r="C954" s="2">
        <v>45461</v>
      </c>
      <c r="D954" s="1">
        <v>-14.9</v>
      </c>
      <c r="E954" s="1" t="s">
        <v>676</v>
      </c>
      <c r="F954" s="5"/>
      <c r="G954" s="1" t="s">
        <v>52</v>
      </c>
      <c r="H954" s="1" t="s">
        <v>257</v>
      </c>
      <c r="I954" s="1" t="str">
        <f>VLOOKUP(J954,'plano de contas'!$A$1:$B$45,2,FALSE)</f>
        <v>05.Transporte</v>
      </c>
      <c r="J954" s="8" t="s">
        <v>742</v>
      </c>
      <c r="K954" s="1" t="s">
        <v>342</v>
      </c>
      <c r="L954" s="1" t="s">
        <v>343</v>
      </c>
      <c r="M954" s="1" t="s">
        <v>344</v>
      </c>
      <c r="N954" s="5"/>
    </row>
    <row r="955" spans="1:14" x14ac:dyDescent="0.25">
      <c r="A955" s="1" t="str">
        <f>IF(OR(MONTH(B955)=10,MONTH(B955)=11,MONTH(B955)=12),YEAR(B955)&amp;"-"&amp;MONTH(B955),YEAR(B955)&amp;"-0"&amp;MONTH(B955))</f>
        <v>2024-10</v>
      </c>
      <c r="B955" s="2">
        <v>45566</v>
      </c>
      <c r="C955" s="2">
        <v>45549</v>
      </c>
      <c r="D955" s="1">
        <v>-14.9</v>
      </c>
      <c r="E955" s="1" t="s">
        <v>121</v>
      </c>
      <c r="F955" s="5"/>
      <c r="G955" s="1" t="s">
        <v>52</v>
      </c>
      <c r="H955" s="1" t="s">
        <v>257</v>
      </c>
      <c r="I955" s="1" t="str">
        <f>VLOOKUP(J955,'plano de contas'!$A$1:$B$45,2,FALSE)</f>
        <v>05.Transporte</v>
      </c>
      <c r="J955" s="8" t="s">
        <v>742</v>
      </c>
      <c r="K955" s="1" t="s">
        <v>342</v>
      </c>
      <c r="L955" s="1" t="s">
        <v>343</v>
      </c>
      <c r="M955" s="1" t="s">
        <v>344</v>
      </c>
      <c r="N955" s="5"/>
    </row>
    <row r="956" spans="1:14" x14ac:dyDescent="0.25">
      <c r="A956" s="1" t="str">
        <f>IF(OR(MONTH(B956)=10,MONTH(B956)=11,MONTH(B956)=12),YEAR(B956)&amp;"-"&amp;MONTH(B956),YEAR(B956)&amp;"-0"&amp;MONTH(B956))</f>
        <v>2024-10</v>
      </c>
      <c r="B956" s="2">
        <v>45566</v>
      </c>
      <c r="C956" s="2">
        <v>45555</v>
      </c>
      <c r="D956" s="1">
        <v>-14.9</v>
      </c>
      <c r="E956" s="1" t="s">
        <v>121</v>
      </c>
      <c r="F956" s="5"/>
      <c r="G956" s="1" t="s">
        <v>52</v>
      </c>
      <c r="H956" s="1" t="s">
        <v>257</v>
      </c>
      <c r="I956" s="1" t="str">
        <f>VLOOKUP(J956,'plano de contas'!$A$1:$B$45,2,FALSE)</f>
        <v>05.Transporte</v>
      </c>
      <c r="J956" s="8" t="s">
        <v>742</v>
      </c>
      <c r="K956" s="1" t="s">
        <v>342</v>
      </c>
      <c r="L956" s="1" t="s">
        <v>343</v>
      </c>
      <c r="M956" s="1" t="s">
        <v>344</v>
      </c>
      <c r="N956" s="5"/>
    </row>
    <row r="957" spans="1:14" x14ac:dyDescent="0.25">
      <c r="A957" s="1" t="str">
        <f>IF(OR(MONTH(B957)=10,MONTH(B957)=11,MONTH(B957)=12),YEAR(B957)&amp;"-"&amp;MONTH(B957),YEAR(B957)&amp;"-0"&amp;MONTH(B957))</f>
        <v>2024-10</v>
      </c>
      <c r="B957" s="2">
        <v>45566</v>
      </c>
      <c r="C957" s="2">
        <v>45548</v>
      </c>
      <c r="D957" s="1">
        <v>-13.99</v>
      </c>
      <c r="E957" s="1" t="s">
        <v>121</v>
      </c>
      <c r="F957" s="5"/>
      <c r="G957" s="1" t="s">
        <v>52</v>
      </c>
      <c r="H957" s="1" t="s">
        <v>257</v>
      </c>
      <c r="I957" s="1" t="str">
        <f>VLOOKUP(J957,'plano de contas'!$A$1:$B$45,2,FALSE)</f>
        <v>05.Transporte</v>
      </c>
      <c r="J957" s="8" t="s">
        <v>742</v>
      </c>
      <c r="K957" s="1" t="s">
        <v>342</v>
      </c>
      <c r="L957" s="1" t="s">
        <v>343</v>
      </c>
      <c r="M957" s="1" t="s">
        <v>344</v>
      </c>
      <c r="N957" s="5"/>
    </row>
    <row r="958" spans="1:14" x14ac:dyDescent="0.25">
      <c r="A958" s="1" t="str">
        <f>IF(OR(MONTH(B958)=10,MONTH(B958)=11,MONTH(B958)=12),YEAR(B958)&amp;"-"&amp;MONTH(B958),YEAR(B958)&amp;"-0"&amp;MONTH(B958))</f>
        <v>2024-11</v>
      </c>
      <c r="B958" s="2">
        <v>45597</v>
      </c>
      <c r="C958" s="2">
        <v>45568</v>
      </c>
      <c r="D958" s="1">
        <v>-13.99</v>
      </c>
      <c r="E958" s="1" t="s">
        <v>131</v>
      </c>
      <c r="F958" s="5"/>
      <c r="G958" s="1" t="s">
        <v>52</v>
      </c>
      <c r="H958" s="1" t="s">
        <v>257</v>
      </c>
      <c r="I958" s="1" t="str">
        <f>VLOOKUP(J958,'plano de contas'!$A$1:$B$45,2,FALSE)</f>
        <v>05.Transporte</v>
      </c>
      <c r="J958" s="8" t="s">
        <v>742</v>
      </c>
      <c r="K958" s="1" t="s">
        <v>342</v>
      </c>
      <c r="L958" s="1" t="s">
        <v>343</v>
      </c>
      <c r="M958" s="1" t="s">
        <v>344</v>
      </c>
      <c r="N958" s="5"/>
    </row>
    <row r="959" spans="1:14" x14ac:dyDescent="0.25">
      <c r="A959" s="1" t="str">
        <f>IF(OR(MONTH(B959)=10,MONTH(B959)=11,MONTH(B959)=12),YEAR(B959)&amp;"-"&amp;MONTH(B959),YEAR(B959)&amp;"-0"&amp;MONTH(B959))</f>
        <v>2024-04</v>
      </c>
      <c r="B959" s="2">
        <v>45383</v>
      </c>
      <c r="C959" s="2">
        <v>45375</v>
      </c>
      <c r="D959" s="1">
        <v>-13.98</v>
      </c>
      <c r="E959" s="1" t="s">
        <v>673</v>
      </c>
      <c r="F959" s="5"/>
      <c r="G959" s="1" t="s">
        <v>52</v>
      </c>
      <c r="H959" s="1" t="s">
        <v>257</v>
      </c>
      <c r="I959" s="1" t="str">
        <f>VLOOKUP(J959,'plano de contas'!$A$1:$B$45,2,FALSE)</f>
        <v>05.Transporte</v>
      </c>
      <c r="J959" s="8" t="s">
        <v>742</v>
      </c>
      <c r="K959" s="1" t="s">
        <v>342</v>
      </c>
      <c r="L959" s="1" t="s">
        <v>343</v>
      </c>
      <c r="M959" s="1" t="s">
        <v>344</v>
      </c>
      <c r="N959" s="5"/>
    </row>
    <row r="960" spans="1:14" x14ac:dyDescent="0.25">
      <c r="A960" s="1" t="str">
        <f>IF(OR(MONTH(B960)=10,MONTH(B960)=11,MONTH(B960)=12),YEAR(B960)&amp;"-"&amp;MONTH(B960),YEAR(B960)&amp;"-0"&amp;MONTH(B960))</f>
        <v>2024-07</v>
      </c>
      <c r="B960" s="2">
        <v>45474</v>
      </c>
      <c r="C960" s="2">
        <v>45455</v>
      </c>
      <c r="D960" s="1">
        <v>-13.98</v>
      </c>
      <c r="E960" s="1" t="s">
        <v>676</v>
      </c>
      <c r="F960" s="5"/>
      <c r="G960" s="1" t="s">
        <v>52</v>
      </c>
      <c r="H960" s="1" t="s">
        <v>257</v>
      </c>
      <c r="I960" s="1" t="str">
        <f>VLOOKUP(J960,'plano de contas'!$A$1:$B$45,2,FALSE)</f>
        <v>05.Transporte</v>
      </c>
      <c r="J960" s="8" t="s">
        <v>742</v>
      </c>
      <c r="K960" s="1" t="s">
        <v>342</v>
      </c>
      <c r="L960" s="1" t="s">
        <v>343</v>
      </c>
      <c r="M960" s="1" t="s">
        <v>344</v>
      </c>
      <c r="N960" s="5"/>
    </row>
    <row r="961" spans="1:14" x14ac:dyDescent="0.25">
      <c r="A961" s="1" t="str">
        <f>IF(OR(MONTH(B961)=10,MONTH(B961)=11,MONTH(B961)=12),YEAR(B961)&amp;"-"&amp;MONTH(B961),YEAR(B961)&amp;"-0"&amp;MONTH(B961))</f>
        <v>2024-10</v>
      </c>
      <c r="B961" s="2">
        <v>45566</v>
      </c>
      <c r="C961" s="2">
        <v>45555</v>
      </c>
      <c r="D961" s="1">
        <v>-13.98</v>
      </c>
      <c r="E961" s="1" t="s">
        <v>121</v>
      </c>
      <c r="F961" s="5"/>
      <c r="G961" s="1" t="s">
        <v>52</v>
      </c>
      <c r="H961" s="1" t="s">
        <v>257</v>
      </c>
      <c r="I961" s="1" t="str">
        <f>VLOOKUP(J961,'plano de contas'!$A$1:$B$45,2,FALSE)</f>
        <v>05.Transporte</v>
      </c>
      <c r="J961" s="8" t="s">
        <v>742</v>
      </c>
      <c r="K961" s="1" t="s">
        <v>342</v>
      </c>
      <c r="L961" s="1" t="s">
        <v>343</v>
      </c>
      <c r="M961" s="1" t="s">
        <v>344</v>
      </c>
      <c r="N961" s="5"/>
    </row>
    <row r="962" spans="1:14" x14ac:dyDescent="0.25">
      <c r="A962" s="1" t="str">
        <f>IF(OR(MONTH(B962)=10,MONTH(B962)=11,MONTH(B962)=12),YEAR(B962)&amp;"-"&amp;MONTH(B962),YEAR(B962)&amp;"-0"&amp;MONTH(B962))</f>
        <v>2024-11</v>
      </c>
      <c r="B962" s="2">
        <v>45597</v>
      </c>
      <c r="C962" s="2">
        <v>45572</v>
      </c>
      <c r="D962" s="1">
        <v>-13.98</v>
      </c>
      <c r="E962" s="1" t="s">
        <v>131</v>
      </c>
      <c r="F962" s="5"/>
      <c r="G962" s="1" t="s">
        <v>52</v>
      </c>
      <c r="H962" s="1" t="s">
        <v>257</v>
      </c>
      <c r="I962" s="1" t="str">
        <f>VLOOKUP(J962,'plano de contas'!$A$1:$B$45,2,FALSE)</f>
        <v>05.Transporte</v>
      </c>
      <c r="J962" s="8" t="s">
        <v>742</v>
      </c>
      <c r="K962" s="1" t="s">
        <v>342</v>
      </c>
      <c r="L962" s="1" t="s">
        <v>343</v>
      </c>
      <c r="M962" s="1" t="s">
        <v>344</v>
      </c>
      <c r="N962" s="5"/>
    </row>
    <row r="963" spans="1:14" x14ac:dyDescent="0.25">
      <c r="A963" s="1" t="str">
        <f>IF(OR(MONTH(B963)=10,MONTH(B963)=11,MONTH(B963)=12),YEAR(B963)&amp;"-"&amp;MONTH(B963),YEAR(B963)&amp;"-0"&amp;MONTH(B963))</f>
        <v>2024-11</v>
      </c>
      <c r="B963" s="2">
        <v>45597</v>
      </c>
      <c r="C963" s="2">
        <v>45583</v>
      </c>
      <c r="D963" s="1">
        <v>-13.98</v>
      </c>
      <c r="E963" s="1" t="s">
        <v>131</v>
      </c>
      <c r="F963" s="5"/>
      <c r="G963" s="1" t="s">
        <v>52</v>
      </c>
      <c r="H963" s="1" t="s">
        <v>257</v>
      </c>
      <c r="I963" s="1" t="str">
        <f>VLOOKUP(J963,'plano de contas'!$A$1:$B$45,2,FALSE)</f>
        <v>05.Transporte</v>
      </c>
      <c r="J963" s="8" t="s">
        <v>742</v>
      </c>
      <c r="K963" s="1" t="s">
        <v>342</v>
      </c>
      <c r="L963" s="1" t="s">
        <v>343</v>
      </c>
      <c r="M963" s="1" t="s">
        <v>344</v>
      </c>
      <c r="N963" s="5"/>
    </row>
    <row r="964" spans="1:14" x14ac:dyDescent="0.25">
      <c r="A964" s="1" t="str">
        <f>IF(OR(MONTH(B964)=10,MONTH(B964)=11,MONTH(B964)=12),YEAR(B964)&amp;"-"&amp;MONTH(B964),YEAR(B964)&amp;"-0"&amp;MONTH(B964))</f>
        <v>2024-11</v>
      </c>
      <c r="B964" s="2">
        <v>45597</v>
      </c>
      <c r="C964" s="2">
        <v>45596</v>
      </c>
      <c r="D964" s="1">
        <v>-13.97</v>
      </c>
      <c r="E964" s="1" t="s">
        <v>131</v>
      </c>
      <c r="F964" s="5"/>
      <c r="G964" s="1" t="s">
        <v>52</v>
      </c>
      <c r="H964" s="1" t="s">
        <v>257</v>
      </c>
      <c r="I964" s="1" t="str">
        <f>VLOOKUP(J964,'plano de contas'!$A$1:$B$45,2,FALSE)</f>
        <v>05.Transporte</v>
      </c>
      <c r="J964" s="8" t="s">
        <v>742</v>
      </c>
      <c r="K964" s="1" t="s">
        <v>342</v>
      </c>
      <c r="L964" s="1" t="s">
        <v>343</v>
      </c>
      <c r="M964" s="1" t="s">
        <v>344</v>
      </c>
      <c r="N964" s="5"/>
    </row>
    <row r="965" spans="1:14" x14ac:dyDescent="0.25">
      <c r="A965" s="1" t="str">
        <f>IF(OR(MONTH(B965)=10,MONTH(B965)=11,MONTH(B965)=12),YEAR(B965)&amp;"-"&amp;MONTH(B965),YEAR(B965)&amp;"-0"&amp;MONTH(B965))</f>
        <v>2024-12</v>
      </c>
      <c r="B965" s="2">
        <v>45627</v>
      </c>
      <c r="C965" s="3">
        <v>45619</v>
      </c>
      <c r="D965" s="1">
        <v>-13.97</v>
      </c>
      <c r="E965" s="1" t="s">
        <v>274</v>
      </c>
      <c r="F965" s="5"/>
      <c r="G965" s="1" t="s">
        <v>52</v>
      </c>
      <c r="H965" s="1" t="s">
        <v>257</v>
      </c>
      <c r="I965" s="1" t="str">
        <f>VLOOKUP(J965,'plano de contas'!$A$1:$B$45,2,FALSE)</f>
        <v>05.Transporte</v>
      </c>
      <c r="J965" s="8" t="s">
        <v>742</v>
      </c>
      <c r="K965" s="1" t="s">
        <v>342</v>
      </c>
      <c r="L965" s="1" t="s">
        <v>343</v>
      </c>
      <c r="M965" s="1" t="s">
        <v>344</v>
      </c>
      <c r="N965" s="5"/>
    </row>
    <row r="966" spans="1:14" x14ac:dyDescent="0.25">
      <c r="A966" s="1" t="str">
        <f>IF(OR(MONTH(B966)=10,MONTH(B966)=11,MONTH(B966)=12),YEAR(B966)&amp;"-"&amp;MONTH(B966),YEAR(B966)&amp;"-0"&amp;MONTH(B966))</f>
        <v>2024-06</v>
      </c>
      <c r="B966" s="2">
        <v>45444</v>
      </c>
      <c r="C966" s="2">
        <v>45441</v>
      </c>
      <c r="D966" s="1">
        <v>-13.97</v>
      </c>
      <c r="E966" s="1" t="s">
        <v>675</v>
      </c>
      <c r="F966" s="5"/>
      <c r="G966" s="1" t="s">
        <v>73</v>
      </c>
      <c r="H966" s="1" t="s">
        <v>257</v>
      </c>
      <c r="I966" s="1" t="str">
        <f>VLOOKUP(J966,'plano de contas'!$A$1:$B$45,2,FALSE)</f>
        <v>05.Transporte</v>
      </c>
      <c r="J966" s="8" t="s">
        <v>742</v>
      </c>
      <c r="K966" s="1" t="s">
        <v>342</v>
      </c>
      <c r="L966" s="1" t="s">
        <v>343</v>
      </c>
      <c r="M966" s="1" t="s">
        <v>344</v>
      </c>
      <c r="N966" s="5"/>
    </row>
    <row r="967" spans="1:14" x14ac:dyDescent="0.25">
      <c r="A967" s="1" t="str">
        <f>IF(OR(MONTH(B967)=10,MONTH(B967)=11,MONTH(B967)=12),YEAR(B967)&amp;"-"&amp;MONTH(B967),YEAR(B967)&amp;"-0"&amp;MONTH(B967))</f>
        <v>2024-07</v>
      </c>
      <c r="B967" s="2">
        <v>45474</v>
      </c>
      <c r="C967" s="2">
        <v>45457</v>
      </c>
      <c r="D967" s="1">
        <v>-13.95</v>
      </c>
      <c r="E967" s="1" t="s">
        <v>676</v>
      </c>
      <c r="F967" s="5"/>
      <c r="G967" s="1" t="s">
        <v>52</v>
      </c>
      <c r="H967" s="1" t="s">
        <v>257</v>
      </c>
      <c r="I967" s="1" t="str">
        <f>VLOOKUP(J967,'plano de contas'!$A$1:$B$45,2,FALSE)</f>
        <v>05.Transporte</v>
      </c>
      <c r="J967" s="8" t="s">
        <v>742</v>
      </c>
      <c r="K967" s="1" t="s">
        <v>342</v>
      </c>
      <c r="L967" s="1" t="s">
        <v>343</v>
      </c>
      <c r="M967" s="1" t="s">
        <v>344</v>
      </c>
      <c r="N967" s="5"/>
    </row>
    <row r="968" spans="1:14" x14ac:dyDescent="0.25">
      <c r="A968" s="1" t="str">
        <f>IF(OR(MONTH(B968)=10,MONTH(B968)=11,MONTH(B968)=12),YEAR(B968)&amp;"-"&amp;MONTH(B968),YEAR(B968)&amp;"-0"&amp;MONTH(B968))</f>
        <v>2024-07</v>
      </c>
      <c r="B968" s="2">
        <v>45474</v>
      </c>
      <c r="C968" s="2">
        <v>45469</v>
      </c>
      <c r="D968" s="1">
        <v>-13.95</v>
      </c>
      <c r="E968" s="1" t="s">
        <v>676</v>
      </c>
      <c r="F968" s="5"/>
      <c r="G968" s="1" t="s">
        <v>52</v>
      </c>
      <c r="H968" s="1" t="s">
        <v>257</v>
      </c>
      <c r="I968" s="1" t="str">
        <f>VLOOKUP(J968,'plano de contas'!$A$1:$B$45,2,FALSE)</f>
        <v>05.Transporte</v>
      </c>
      <c r="J968" s="8" t="s">
        <v>742</v>
      </c>
      <c r="K968" s="1" t="s">
        <v>342</v>
      </c>
      <c r="L968" s="1" t="s">
        <v>343</v>
      </c>
      <c r="M968" s="1" t="s">
        <v>344</v>
      </c>
      <c r="N968" s="5"/>
    </row>
    <row r="969" spans="1:14" x14ac:dyDescent="0.25">
      <c r="A969" s="1" t="str">
        <f>IF(OR(MONTH(B969)=10,MONTH(B969)=11,MONTH(B969)=12),YEAR(B969)&amp;"-"&amp;MONTH(B969),YEAR(B969)&amp;"-0"&amp;MONTH(B969))</f>
        <v>2024-05</v>
      </c>
      <c r="B969" s="2">
        <v>45413</v>
      </c>
      <c r="C969" s="2">
        <v>45391</v>
      </c>
      <c r="D969" s="1">
        <v>-13.94</v>
      </c>
      <c r="E969" s="1" t="s">
        <v>674</v>
      </c>
      <c r="F969" s="5"/>
      <c r="G969" s="1" t="s">
        <v>52</v>
      </c>
      <c r="H969" s="1" t="s">
        <v>257</v>
      </c>
      <c r="I969" s="1" t="str">
        <f>VLOOKUP(J969,'plano de contas'!$A$1:$B$45,2,FALSE)</f>
        <v>05.Transporte</v>
      </c>
      <c r="J969" s="8" t="s">
        <v>742</v>
      </c>
      <c r="K969" s="1" t="s">
        <v>342</v>
      </c>
      <c r="L969" s="1" t="s">
        <v>343</v>
      </c>
      <c r="M969" s="1" t="s">
        <v>344</v>
      </c>
      <c r="N969" s="5"/>
    </row>
    <row r="970" spans="1:14" x14ac:dyDescent="0.25">
      <c r="A970" s="1" t="str">
        <f>IF(OR(MONTH(B970)=10,MONTH(B970)=11,MONTH(B970)=12),YEAR(B970)&amp;"-"&amp;MONTH(B970),YEAR(B970)&amp;"-0"&amp;MONTH(B970))</f>
        <v>2024-09</v>
      </c>
      <c r="B970" s="2">
        <v>45536</v>
      </c>
      <c r="C970" s="2">
        <v>45513</v>
      </c>
      <c r="D970" s="1">
        <v>-13.94</v>
      </c>
      <c r="E970" s="1" t="s">
        <v>678</v>
      </c>
      <c r="F970" s="5"/>
      <c r="G970" s="1" t="s">
        <v>52</v>
      </c>
      <c r="H970" s="1" t="s">
        <v>257</v>
      </c>
      <c r="I970" s="1" t="str">
        <f>VLOOKUP(J970,'plano de contas'!$A$1:$B$45,2,FALSE)</f>
        <v>05.Transporte</v>
      </c>
      <c r="J970" s="8" t="s">
        <v>742</v>
      </c>
      <c r="K970" s="1" t="s">
        <v>342</v>
      </c>
      <c r="L970" s="1" t="s">
        <v>343</v>
      </c>
      <c r="M970" s="1" t="s">
        <v>344</v>
      </c>
      <c r="N970" s="5"/>
    </row>
    <row r="971" spans="1:14" x14ac:dyDescent="0.25">
      <c r="A971" s="1" t="str">
        <f>IF(OR(MONTH(B971)=10,MONTH(B971)=11,MONTH(B971)=12),YEAR(B971)&amp;"-"&amp;MONTH(B971),YEAR(B971)&amp;"-0"&amp;MONTH(B971))</f>
        <v>2024-11</v>
      </c>
      <c r="B971" s="2">
        <v>45597</v>
      </c>
      <c r="C971" s="2">
        <v>45569</v>
      </c>
      <c r="D971" s="1">
        <v>-13.94</v>
      </c>
      <c r="E971" s="1" t="s">
        <v>131</v>
      </c>
      <c r="F971" s="5"/>
      <c r="G971" s="1" t="s">
        <v>52</v>
      </c>
      <c r="H971" s="1" t="s">
        <v>257</v>
      </c>
      <c r="I971" s="1" t="str">
        <f>VLOOKUP(J971,'plano de contas'!$A$1:$B$45,2,FALSE)</f>
        <v>05.Transporte</v>
      </c>
      <c r="J971" s="8" t="s">
        <v>742</v>
      </c>
      <c r="K971" s="1" t="s">
        <v>342</v>
      </c>
      <c r="L971" s="1" t="s">
        <v>343</v>
      </c>
      <c r="M971" s="1" t="s">
        <v>344</v>
      </c>
      <c r="N971" s="5"/>
    </row>
    <row r="972" spans="1:14" x14ac:dyDescent="0.25">
      <c r="A972" s="1" t="str">
        <f>IF(OR(MONTH(B972)=10,MONTH(B972)=11,MONTH(B972)=12),YEAR(B972)&amp;"-"&amp;MONTH(B972),YEAR(B972)&amp;"-0"&amp;MONTH(B972))</f>
        <v>2024-12</v>
      </c>
      <c r="B972" s="2">
        <v>45627</v>
      </c>
      <c r="C972" s="3">
        <v>45625</v>
      </c>
      <c r="D972" s="1">
        <v>-13.94</v>
      </c>
      <c r="E972" s="1" t="s">
        <v>274</v>
      </c>
      <c r="F972" s="5"/>
      <c r="G972" s="1" t="s">
        <v>273</v>
      </c>
      <c r="H972" s="1" t="s">
        <v>257</v>
      </c>
      <c r="I972" s="1" t="str">
        <f>VLOOKUP(J972,'plano de contas'!$A$1:$B$45,2,FALSE)</f>
        <v>05.Transporte</v>
      </c>
      <c r="J972" s="8" t="s">
        <v>742</v>
      </c>
      <c r="K972" s="1" t="s">
        <v>342</v>
      </c>
      <c r="L972" s="1" t="s">
        <v>343</v>
      </c>
      <c r="M972" s="1" t="s">
        <v>344</v>
      </c>
      <c r="N972" s="5"/>
    </row>
    <row r="973" spans="1:14" x14ac:dyDescent="0.25">
      <c r="A973" s="1" t="str">
        <f>IF(OR(MONTH(B973)=10,MONTH(B973)=11,MONTH(B973)=12),YEAR(B973)&amp;"-"&amp;MONTH(B973),YEAR(B973)&amp;"-0"&amp;MONTH(B973))</f>
        <v>2024-10</v>
      </c>
      <c r="B973" s="2">
        <v>45566</v>
      </c>
      <c r="C973" s="2">
        <v>45555</v>
      </c>
      <c r="D973" s="1">
        <v>-13.92</v>
      </c>
      <c r="E973" s="1" t="s">
        <v>121</v>
      </c>
      <c r="F973" s="5"/>
      <c r="G973" s="1" t="s">
        <v>52</v>
      </c>
      <c r="H973" s="1" t="s">
        <v>257</v>
      </c>
      <c r="I973" s="1" t="str">
        <f>VLOOKUP(J973,'plano de contas'!$A$1:$B$45,2,FALSE)</f>
        <v>05.Transporte</v>
      </c>
      <c r="J973" s="8" t="s">
        <v>742</v>
      </c>
      <c r="K973" s="1" t="s">
        <v>342</v>
      </c>
      <c r="L973" s="1" t="s">
        <v>343</v>
      </c>
      <c r="M973" s="1" t="s">
        <v>344</v>
      </c>
      <c r="N973" s="5"/>
    </row>
    <row r="974" spans="1:14" x14ac:dyDescent="0.25">
      <c r="A974" s="1" t="str">
        <f>IF(OR(MONTH(B974)=10,MONTH(B974)=11,MONTH(B974)=12),YEAR(B974)&amp;"-"&amp;MONTH(B974),YEAR(B974)&amp;"-0"&amp;MONTH(B974))</f>
        <v>2025-01</v>
      </c>
      <c r="B974" s="2">
        <v>45658</v>
      </c>
      <c r="C974" s="3">
        <v>45631</v>
      </c>
      <c r="D974" s="1">
        <v>-13.92</v>
      </c>
      <c r="E974" s="1" t="s">
        <v>663</v>
      </c>
      <c r="G974" s="1" t="s">
        <v>273</v>
      </c>
      <c r="H974" s="1" t="s">
        <v>257</v>
      </c>
      <c r="I974" s="1" t="str">
        <f>VLOOKUP(J974,'plano de contas'!$A$1:$B$45,2,FALSE)</f>
        <v>05.Transporte</v>
      </c>
      <c r="J974" s="8" t="s">
        <v>742</v>
      </c>
      <c r="K974" s="1" t="s">
        <v>342</v>
      </c>
      <c r="L974" s="1" t="s">
        <v>343</v>
      </c>
      <c r="M974" s="1" t="s">
        <v>344</v>
      </c>
    </row>
    <row r="975" spans="1:14" x14ac:dyDescent="0.25">
      <c r="A975" s="1" t="str">
        <f>IF(OR(MONTH(B975)=10,MONTH(B975)=11,MONTH(B975)=12),YEAR(B975)&amp;"-"&amp;MONTH(B975),YEAR(B975)&amp;"-0"&amp;MONTH(B975))</f>
        <v>2024-09</v>
      </c>
      <c r="B975" s="2">
        <v>45536</v>
      </c>
      <c r="C975" s="2">
        <v>45526</v>
      </c>
      <c r="D975" s="1">
        <v>-13.91</v>
      </c>
      <c r="E975" s="1" t="s">
        <v>678</v>
      </c>
      <c r="F975" s="5"/>
      <c r="G975" s="1" t="s">
        <v>52</v>
      </c>
      <c r="H975" s="1" t="s">
        <v>257</v>
      </c>
      <c r="I975" s="1" t="str">
        <f>VLOOKUP(J975,'plano de contas'!$A$1:$B$45,2,FALSE)</f>
        <v>05.Transporte</v>
      </c>
      <c r="J975" s="8" t="s">
        <v>742</v>
      </c>
      <c r="K975" s="1" t="s">
        <v>342</v>
      </c>
      <c r="L975" s="1" t="s">
        <v>343</v>
      </c>
      <c r="M975" s="1" t="s">
        <v>344</v>
      </c>
      <c r="N975" s="5"/>
    </row>
    <row r="976" spans="1:14" x14ac:dyDescent="0.25">
      <c r="A976" s="1" t="str">
        <f>IF(OR(MONTH(B976)=10,MONTH(B976)=11,MONTH(B976)=12),YEAR(B976)&amp;"-"&amp;MONTH(B976),YEAR(B976)&amp;"-0"&amp;MONTH(B976))</f>
        <v>2024-11</v>
      </c>
      <c r="B976" s="2">
        <v>45597</v>
      </c>
      <c r="C976" s="2">
        <v>45585</v>
      </c>
      <c r="D976" s="1">
        <v>-13.91</v>
      </c>
      <c r="E976" s="1" t="s">
        <v>131</v>
      </c>
      <c r="F976" s="5"/>
      <c r="G976" s="1" t="s">
        <v>123</v>
      </c>
      <c r="H976" s="1" t="s">
        <v>257</v>
      </c>
      <c r="I976" s="1" t="str">
        <f>VLOOKUP(J976,'plano de contas'!$A$1:$B$45,2,FALSE)</f>
        <v>05.Transporte</v>
      </c>
      <c r="J976" s="8" t="s">
        <v>742</v>
      </c>
      <c r="K976" s="1" t="s">
        <v>342</v>
      </c>
      <c r="L976" s="1" t="s">
        <v>343</v>
      </c>
      <c r="M976" s="1" t="s">
        <v>344</v>
      </c>
      <c r="N976" s="5"/>
    </row>
    <row r="977" spans="1:14" x14ac:dyDescent="0.25">
      <c r="A977" s="1" t="str">
        <f>IF(OR(MONTH(B977)=10,MONTH(B977)=11,MONTH(B977)=12),YEAR(B977)&amp;"-"&amp;MONTH(B977),YEAR(B977)&amp;"-0"&amp;MONTH(B977))</f>
        <v>2024-12</v>
      </c>
      <c r="B977" s="2">
        <v>45627</v>
      </c>
      <c r="C977" s="3">
        <v>45626</v>
      </c>
      <c r="D977" s="1">
        <v>-13.91</v>
      </c>
      <c r="E977" s="1" t="s">
        <v>274</v>
      </c>
      <c r="F977" s="5"/>
      <c r="G977" s="1" t="s">
        <v>273</v>
      </c>
      <c r="H977" s="1" t="s">
        <v>257</v>
      </c>
      <c r="I977" s="1" t="str">
        <f>VLOOKUP(J977,'plano de contas'!$A$1:$B$45,2,FALSE)</f>
        <v>05.Transporte</v>
      </c>
      <c r="J977" s="8" t="s">
        <v>742</v>
      </c>
      <c r="K977" s="1" t="s">
        <v>342</v>
      </c>
      <c r="L977" s="1" t="s">
        <v>343</v>
      </c>
      <c r="M977" s="1" t="s">
        <v>344</v>
      </c>
      <c r="N977" s="5"/>
    </row>
    <row r="978" spans="1:14" x14ac:dyDescent="0.25">
      <c r="A978" s="1" t="str">
        <f>IF(OR(MONTH(B978)=10,MONTH(B978)=11,MONTH(B978)=12),YEAR(B978)&amp;"-"&amp;MONTH(B978),YEAR(B978)&amp;"-0"&amp;MONTH(B978))</f>
        <v>2024-07</v>
      </c>
      <c r="B978" s="2">
        <v>45474</v>
      </c>
      <c r="C978" s="2">
        <v>45454</v>
      </c>
      <c r="D978" s="1">
        <v>-13.9</v>
      </c>
      <c r="E978" s="1" t="s">
        <v>676</v>
      </c>
      <c r="F978" s="5"/>
      <c r="G978" s="1" t="s">
        <v>52</v>
      </c>
      <c r="H978" s="1" t="s">
        <v>257</v>
      </c>
      <c r="I978" s="1" t="str">
        <f>VLOOKUP(J978,'plano de contas'!$A$1:$B$45,2,FALSE)</f>
        <v>05.Transporte</v>
      </c>
      <c r="J978" s="8" t="s">
        <v>742</v>
      </c>
      <c r="K978" s="1" t="s">
        <v>342</v>
      </c>
      <c r="L978" s="1" t="s">
        <v>343</v>
      </c>
      <c r="M978" s="1" t="s">
        <v>344</v>
      </c>
      <c r="N978" s="5"/>
    </row>
    <row r="979" spans="1:14" x14ac:dyDescent="0.25">
      <c r="A979" s="1" t="str">
        <f>IF(OR(MONTH(B979)=10,MONTH(B979)=11,MONTH(B979)=12),YEAR(B979)&amp;"-"&amp;MONTH(B979),YEAR(B979)&amp;"-0"&amp;MONTH(B979))</f>
        <v>2024-10</v>
      </c>
      <c r="B979" s="2">
        <v>45566</v>
      </c>
      <c r="C979" s="2">
        <v>45547</v>
      </c>
      <c r="D979" s="1">
        <v>-13.9</v>
      </c>
      <c r="E979" s="1" t="s">
        <v>121</v>
      </c>
      <c r="F979" s="5"/>
      <c r="G979" s="1" t="s">
        <v>52</v>
      </c>
      <c r="H979" s="1" t="s">
        <v>257</v>
      </c>
      <c r="I979" s="1" t="str">
        <f>VLOOKUP(J979,'plano de contas'!$A$1:$B$45,2,FALSE)</f>
        <v>05.Transporte</v>
      </c>
      <c r="J979" s="8" t="s">
        <v>742</v>
      </c>
      <c r="K979" s="1" t="s">
        <v>342</v>
      </c>
      <c r="L979" s="1" t="s">
        <v>343</v>
      </c>
      <c r="M979" s="1" t="s">
        <v>344</v>
      </c>
      <c r="N979" s="5"/>
    </row>
    <row r="980" spans="1:14" x14ac:dyDescent="0.25">
      <c r="A980" s="1" t="str">
        <f>IF(OR(MONTH(B980)=10,MONTH(B980)=11,MONTH(B980)=12),YEAR(B980)&amp;"-"&amp;MONTH(B980),YEAR(B980)&amp;"-0"&amp;MONTH(B980))</f>
        <v>2024-12</v>
      </c>
      <c r="B980" s="2">
        <v>45627</v>
      </c>
      <c r="C980" s="3">
        <v>45605</v>
      </c>
      <c r="D980" s="1">
        <v>-13.9</v>
      </c>
      <c r="E980" s="1" t="s">
        <v>274</v>
      </c>
      <c r="F980" s="5"/>
      <c r="G980" s="1" t="s">
        <v>52</v>
      </c>
      <c r="H980" s="1" t="s">
        <v>257</v>
      </c>
      <c r="I980" s="1" t="str">
        <f>VLOOKUP(J980,'plano de contas'!$A$1:$B$45,2,FALSE)</f>
        <v>05.Transporte</v>
      </c>
      <c r="J980" s="8" t="s">
        <v>742</v>
      </c>
      <c r="K980" s="1" t="s">
        <v>342</v>
      </c>
      <c r="L980" s="1" t="s">
        <v>343</v>
      </c>
      <c r="M980" s="1" t="s">
        <v>344</v>
      </c>
      <c r="N980" s="5"/>
    </row>
    <row r="981" spans="1:14" x14ac:dyDescent="0.25">
      <c r="A981" s="1" t="str">
        <f>IF(OR(MONTH(B981)=10,MONTH(B981)=11,MONTH(B981)=12),YEAR(B981)&amp;"-"&amp;MONTH(B981),YEAR(B981)&amp;"-0"&amp;MONTH(B981))</f>
        <v>2024-11</v>
      </c>
      <c r="B981" s="2">
        <v>45597</v>
      </c>
      <c r="C981" s="2">
        <v>45576</v>
      </c>
      <c r="D981" s="1">
        <v>-12.98</v>
      </c>
      <c r="E981" s="1" t="s">
        <v>131</v>
      </c>
      <c r="F981" s="5"/>
      <c r="G981" s="1" t="s">
        <v>123</v>
      </c>
      <c r="H981" s="1" t="s">
        <v>257</v>
      </c>
      <c r="I981" s="1" t="str">
        <f>VLOOKUP(J981,'plano de contas'!$A$1:$B$45,2,FALSE)</f>
        <v>05.Transporte</v>
      </c>
      <c r="J981" s="8" t="s">
        <v>742</v>
      </c>
      <c r="K981" s="1" t="s">
        <v>342</v>
      </c>
      <c r="L981" s="1" t="s">
        <v>343</v>
      </c>
      <c r="M981" s="1" t="s">
        <v>344</v>
      </c>
      <c r="N981" s="5"/>
    </row>
    <row r="982" spans="1:14" x14ac:dyDescent="0.25">
      <c r="A982" s="1" t="str">
        <f>IF(OR(MONTH(B982)=10,MONTH(B982)=11,MONTH(B982)=12),YEAR(B982)&amp;"-"&amp;MONTH(B982),YEAR(B982)&amp;"-0"&amp;MONTH(B982))</f>
        <v>2024-12</v>
      </c>
      <c r="B982" s="2">
        <v>45627</v>
      </c>
      <c r="C982" s="3">
        <v>45625</v>
      </c>
      <c r="D982" s="1">
        <v>-12.98</v>
      </c>
      <c r="E982" s="1" t="s">
        <v>274</v>
      </c>
      <c r="F982" s="5"/>
      <c r="G982" s="1" t="s">
        <v>273</v>
      </c>
      <c r="H982" s="1" t="s">
        <v>257</v>
      </c>
      <c r="I982" s="1" t="str">
        <f>VLOOKUP(J982,'plano de contas'!$A$1:$B$45,2,FALSE)</f>
        <v>05.Transporte</v>
      </c>
      <c r="J982" s="8" t="s">
        <v>742</v>
      </c>
      <c r="K982" s="1" t="s">
        <v>342</v>
      </c>
      <c r="L982" s="1" t="s">
        <v>343</v>
      </c>
      <c r="M982" s="1" t="s">
        <v>344</v>
      </c>
      <c r="N982" s="5"/>
    </row>
    <row r="983" spans="1:14" x14ac:dyDescent="0.25">
      <c r="A983" s="1" t="str">
        <f>IF(OR(MONTH(B983)=10,MONTH(B983)=11,MONTH(B983)=12),YEAR(B983)&amp;"-"&amp;MONTH(B983),YEAR(B983)&amp;"-0"&amp;MONTH(B983))</f>
        <v>2024-05</v>
      </c>
      <c r="B983" s="2">
        <v>45413</v>
      </c>
      <c r="C983" s="2">
        <v>45384</v>
      </c>
      <c r="D983" s="1">
        <v>-12.97</v>
      </c>
      <c r="E983" s="1" t="s">
        <v>674</v>
      </c>
      <c r="F983" s="5"/>
      <c r="G983" s="1" t="s">
        <v>52</v>
      </c>
      <c r="H983" s="1" t="s">
        <v>257</v>
      </c>
      <c r="I983" s="1" t="str">
        <f>VLOOKUP(J983,'plano de contas'!$A$1:$B$45,2,FALSE)</f>
        <v>05.Transporte</v>
      </c>
      <c r="J983" s="8" t="s">
        <v>742</v>
      </c>
      <c r="K983" s="1" t="s">
        <v>342</v>
      </c>
      <c r="L983" s="1" t="s">
        <v>343</v>
      </c>
      <c r="M983" s="1" t="s">
        <v>344</v>
      </c>
      <c r="N983" s="5"/>
    </row>
    <row r="984" spans="1:14" x14ac:dyDescent="0.25">
      <c r="A984" s="1" t="str">
        <f>IF(OR(MONTH(B984)=10,MONTH(B984)=11,MONTH(B984)=12),YEAR(B984)&amp;"-"&amp;MONTH(B984),YEAR(B984)&amp;"-0"&amp;MONTH(B984))</f>
        <v>2024-05</v>
      </c>
      <c r="B984" s="2">
        <v>45413</v>
      </c>
      <c r="C984" s="2">
        <v>45392</v>
      </c>
      <c r="D984" s="1">
        <v>-12.97</v>
      </c>
      <c r="E984" s="1" t="s">
        <v>674</v>
      </c>
      <c r="F984" s="5"/>
      <c r="G984" s="1" t="s">
        <v>52</v>
      </c>
      <c r="H984" s="1" t="s">
        <v>257</v>
      </c>
      <c r="I984" s="1" t="str">
        <f>VLOOKUP(J984,'plano de contas'!$A$1:$B$45,2,FALSE)</f>
        <v>05.Transporte</v>
      </c>
      <c r="J984" s="8" t="s">
        <v>742</v>
      </c>
      <c r="K984" s="1" t="s">
        <v>342</v>
      </c>
      <c r="L984" s="1" t="s">
        <v>343</v>
      </c>
      <c r="M984" s="1" t="s">
        <v>344</v>
      </c>
      <c r="N984" s="5"/>
    </row>
    <row r="985" spans="1:14" x14ac:dyDescent="0.25">
      <c r="A985" s="1" t="str">
        <f>IF(OR(MONTH(B985)=10,MONTH(B985)=11,MONTH(B985)=12),YEAR(B985)&amp;"-"&amp;MONTH(B985),YEAR(B985)&amp;"-0"&amp;MONTH(B985))</f>
        <v>2024-09</v>
      </c>
      <c r="B985" s="2">
        <v>45536</v>
      </c>
      <c r="C985" s="2">
        <v>45518</v>
      </c>
      <c r="D985" s="1">
        <v>-12.94</v>
      </c>
      <c r="E985" s="1" t="s">
        <v>678</v>
      </c>
      <c r="F985" s="5"/>
      <c r="G985" s="1" t="s">
        <v>52</v>
      </c>
      <c r="H985" s="1" t="s">
        <v>257</v>
      </c>
      <c r="I985" s="1" t="str">
        <f>VLOOKUP(J985,'plano de contas'!$A$1:$B$45,2,FALSE)</f>
        <v>05.Transporte</v>
      </c>
      <c r="J985" s="8" t="s">
        <v>742</v>
      </c>
      <c r="K985" s="1" t="s">
        <v>342</v>
      </c>
      <c r="L985" s="1" t="s">
        <v>343</v>
      </c>
      <c r="M985" s="1" t="s">
        <v>344</v>
      </c>
      <c r="N985" s="5"/>
    </row>
    <row r="986" spans="1:14" x14ac:dyDescent="0.25">
      <c r="A986" s="1" t="str">
        <f>IF(OR(MONTH(B986)=10,MONTH(B986)=11,MONTH(B986)=12),YEAR(B986)&amp;"-"&amp;MONTH(B986),YEAR(B986)&amp;"-0"&amp;MONTH(B986))</f>
        <v>2024-12</v>
      </c>
      <c r="B986" s="2">
        <v>45627</v>
      </c>
      <c r="C986" s="3">
        <v>45618</v>
      </c>
      <c r="D986" s="1">
        <v>-12.94</v>
      </c>
      <c r="E986" s="1" t="s">
        <v>274</v>
      </c>
      <c r="F986" s="5"/>
      <c r="G986" s="1" t="s">
        <v>52</v>
      </c>
      <c r="H986" s="1" t="s">
        <v>257</v>
      </c>
      <c r="I986" s="1" t="str">
        <f>VLOOKUP(J986,'plano de contas'!$A$1:$B$45,2,FALSE)</f>
        <v>05.Transporte</v>
      </c>
      <c r="J986" s="8" t="s">
        <v>742</v>
      </c>
      <c r="K986" s="1" t="s">
        <v>342</v>
      </c>
      <c r="L986" s="1" t="s">
        <v>343</v>
      </c>
      <c r="M986" s="1" t="s">
        <v>344</v>
      </c>
      <c r="N986" s="5"/>
    </row>
    <row r="987" spans="1:14" x14ac:dyDescent="0.25">
      <c r="A987" s="1" t="str">
        <f>IF(OR(MONTH(B987)=10,MONTH(B987)=11,MONTH(B987)=12),YEAR(B987)&amp;"-"&amp;MONTH(B987),YEAR(B987)&amp;"-0"&amp;MONTH(B987))</f>
        <v>2024-10</v>
      </c>
      <c r="B987" s="2">
        <v>45566</v>
      </c>
      <c r="C987" s="2">
        <v>45554</v>
      </c>
      <c r="D987" s="1">
        <v>-12.93</v>
      </c>
      <c r="E987" s="1" t="s">
        <v>121</v>
      </c>
      <c r="F987" s="5"/>
      <c r="G987" s="1" t="s">
        <v>52</v>
      </c>
      <c r="H987" s="1" t="s">
        <v>257</v>
      </c>
      <c r="I987" s="1" t="str">
        <f>VLOOKUP(J987,'plano de contas'!$A$1:$B$45,2,FALSE)</f>
        <v>05.Transporte</v>
      </c>
      <c r="J987" s="8" t="s">
        <v>742</v>
      </c>
      <c r="K987" s="1" t="s">
        <v>342</v>
      </c>
      <c r="L987" s="1" t="s">
        <v>343</v>
      </c>
      <c r="M987" s="1" t="s">
        <v>344</v>
      </c>
      <c r="N987" s="5"/>
    </row>
    <row r="988" spans="1:14" x14ac:dyDescent="0.25">
      <c r="A988" s="1" t="str">
        <f>IF(OR(MONTH(B988)=10,MONTH(B988)=11,MONTH(B988)=12),YEAR(B988)&amp;"-"&amp;MONTH(B988),YEAR(B988)&amp;"-0"&amp;MONTH(B988))</f>
        <v>2024-12</v>
      </c>
      <c r="B988" s="2">
        <v>45627</v>
      </c>
      <c r="C988" s="3">
        <v>45626</v>
      </c>
      <c r="D988" s="1">
        <v>-12.93</v>
      </c>
      <c r="E988" s="1" t="s">
        <v>274</v>
      </c>
      <c r="F988" s="5"/>
      <c r="G988" s="1" t="s">
        <v>52</v>
      </c>
      <c r="H988" s="1" t="s">
        <v>257</v>
      </c>
      <c r="I988" s="1" t="str">
        <f>VLOOKUP(J988,'plano de contas'!$A$1:$B$45,2,FALSE)</f>
        <v>05.Transporte</v>
      </c>
      <c r="J988" s="8" t="s">
        <v>742</v>
      </c>
      <c r="K988" s="1" t="s">
        <v>342</v>
      </c>
      <c r="L988" s="1" t="s">
        <v>343</v>
      </c>
      <c r="M988" s="1" t="s">
        <v>344</v>
      </c>
      <c r="N988" s="5"/>
    </row>
    <row r="989" spans="1:14" x14ac:dyDescent="0.25">
      <c r="A989" s="1" t="str">
        <f>IF(OR(MONTH(B989)=10,MONTH(B989)=11,MONTH(B989)=12),YEAR(B989)&amp;"-"&amp;MONTH(B989),YEAR(B989)&amp;"-0"&amp;MONTH(B989))</f>
        <v>2024-05</v>
      </c>
      <c r="B989" s="2">
        <v>45413</v>
      </c>
      <c r="C989" s="2">
        <v>45391</v>
      </c>
      <c r="D989" s="1">
        <v>-12.91</v>
      </c>
      <c r="E989" s="1" t="s">
        <v>674</v>
      </c>
      <c r="F989" s="5"/>
      <c r="G989" s="1" t="s">
        <v>52</v>
      </c>
      <c r="H989" s="1" t="s">
        <v>257</v>
      </c>
      <c r="I989" s="1" t="str">
        <f>VLOOKUP(J989,'plano de contas'!$A$1:$B$45,2,FALSE)</f>
        <v>05.Transporte</v>
      </c>
      <c r="J989" s="8" t="s">
        <v>742</v>
      </c>
      <c r="K989" s="1" t="s">
        <v>342</v>
      </c>
      <c r="L989" s="1" t="s">
        <v>343</v>
      </c>
      <c r="M989" s="1" t="s">
        <v>344</v>
      </c>
      <c r="N989" s="5"/>
    </row>
    <row r="990" spans="1:14" x14ac:dyDescent="0.25">
      <c r="A990" s="1" t="str">
        <f>IF(OR(MONTH(B990)=10,MONTH(B990)=11,MONTH(B990)=12),YEAR(B990)&amp;"-"&amp;MONTH(B990),YEAR(B990)&amp;"-0"&amp;MONTH(B990))</f>
        <v>2024-07</v>
      </c>
      <c r="B990" s="2">
        <v>45474</v>
      </c>
      <c r="C990" s="2">
        <v>45462</v>
      </c>
      <c r="D990" s="1">
        <v>-12.91</v>
      </c>
      <c r="E990" s="1" t="s">
        <v>676</v>
      </c>
      <c r="F990" s="5"/>
      <c r="G990" s="1" t="s">
        <v>52</v>
      </c>
      <c r="H990" s="1" t="s">
        <v>257</v>
      </c>
      <c r="I990" s="1" t="str">
        <f>VLOOKUP(J990,'plano de contas'!$A$1:$B$45,2,FALSE)</f>
        <v>05.Transporte</v>
      </c>
      <c r="J990" s="8" t="s">
        <v>742</v>
      </c>
      <c r="K990" s="1" t="s">
        <v>342</v>
      </c>
      <c r="L990" s="1" t="s">
        <v>343</v>
      </c>
      <c r="M990" s="1" t="s">
        <v>344</v>
      </c>
      <c r="N990" s="5"/>
    </row>
    <row r="991" spans="1:14" x14ac:dyDescent="0.25">
      <c r="A991" s="1" t="str">
        <f>IF(OR(MONTH(B991)=10,MONTH(B991)=11,MONTH(B991)=12),YEAR(B991)&amp;"-"&amp;MONTH(B991),YEAR(B991)&amp;"-0"&amp;MONTH(B991))</f>
        <v>2024-10</v>
      </c>
      <c r="B991" s="2">
        <v>45566</v>
      </c>
      <c r="C991" s="2">
        <v>45548</v>
      </c>
      <c r="D991" s="1">
        <v>-12.91</v>
      </c>
      <c r="E991" s="1" t="s">
        <v>121</v>
      </c>
      <c r="F991" s="5"/>
      <c r="G991" s="1" t="s">
        <v>52</v>
      </c>
      <c r="H991" s="1" t="s">
        <v>257</v>
      </c>
      <c r="I991" s="1" t="str">
        <f>VLOOKUP(J991,'plano de contas'!$A$1:$B$45,2,FALSE)</f>
        <v>05.Transporte</v>
      </c>
      <c r="J991" s="8" t="s">
        <v>742</v>
      </c>
      <c r="K991" s="1" t="s">
        <v>342</v>
      </c>
      <c r="L991" s="1" t="s">
        <v>343</v>
      </c>
      <c r="M991" s="1" t="s">
        <v>344</v>
      </c>
      <c r="N991" s="5"/>
    </row>
    <row r="992" spans="1:14" x14ac:dyDescent="0.25">
      <c r="A992" s="1" t="str">
        <f>IF(OR(MONTH(B992)=10,MONTH(B992)=11,MONTH(B992)=12),YEAR(B992)&amp;"-"&amp;MONTH(B992),YEAR(B992)&amp;"-0"&amp;MONTH(B992))</f>
        <v>2025-01</v>
      </c>
      <c r="B992" s="2">
        <v>45658</v>
      </c>
      <c r="C992" s="3">
        <v>45633</v>
      </c>
      <c r="D992" s="1">
        <v>-12.91</v>
      </c>
      <c r="E992" s="1" t="s">
        <v>663</v>
      </c>
      <c r="G992" s="1" t="s">
        <v>123</v>
      </c>
      <c r="H992" s="1" t="s">
        <v>257</v>
      </c>
      <c r="I992" s="1" t="str">
        <f>VLOOKUP(J992,'plano de contas'!$A$1:$B$45,2,FALSE)</f>
        <v>05.Transporte</v>
      </c>
      <c r="J992" s="8" t="s">
        <v>742</v>
      </c>
      <c r="K992" s="1" t="s">
        <v>342</v>
      </c>
      <c r="L992" s="1" t="s">
        <v>343</v>
      </c>
      <c r="M992" s="1" t="s">
        <v>344</v>
      </c>
    </row>
    <row r="993" spans="1:14" x14ac:dyDescent="0.25">
      <c r="A993" s="1" t="str">
        <f>IF(OR(MONTH(B993)=10,MONTH(B993)=11,MONTH(B993)=12),YEAR(B993)&amp;"-"&amp;MONTH(B993),YEAR(B993)&amp;"-0"&amp;MONTH(B993))</f>
        <v>2024-12</v>
      </c>
      <c r="B993" s="2">
        <v>45627</v>
      </c>
      <c r="C993" s="3">
        <v>45626</v>
      </c>
      <c r="D993" s="1">
        <v>-12.91</v>
      </c>
      <c r="E993" s="1" t="s">
        <v>274</v>
      </c>
      <c r="F993" s="5"/>
      <c r="G993" s="1" t="s">
        <v>273</v>
      </c>
      <c r="H993" s="1" t="s">
        <v>257</v>
      </c>
      <c r="I993" s="1" t="str">
        <f>VLOOKUP(J993,'plano de contas'!$A$1:$B$45,2,FALSE)</f>
        <v>05.Transporte</v>
      </c>
      <c r="J993" s="8" t="s">
        <v>742</v>
      </c>
      <c r="K993" s="1" t="s">
        <v>342</v>
      </c>
      <c r="L993" s="1" t="s">
        <v>343</v>
      </c>
      <c r="M993" s="1" t="s">
        <v>344</v>
      </c>
      <c r="N993" s="5"/>
    </row>
    <row r="994" spans="1:14" x14ac:dyDescent="0.25">
      <c r="A994" s="1" t="str">
        <f>IF(OR(MONTH(B994)=10,MONTH(B994)=11,MONTH(B994)=12),YEAR(B994)&amp;"-"&amp;MONTH(B994),YEAR(B994)&amp;"-0"&amp;MONTH(B994))</f>
        <v>2024-11</v>
      </c>
      <c r="B994" s="2">
        <v>45597</v>
      </c>
      <c r="C994" s="2">
        <v>45568</v>
      </c>
      <c r="D994" s="1">
        <v>-12.9</v>
      </c>
      <c r="E994" s="1" t="s">
        <v>131</v>
      </c>
      <c r="F994" s="5"/>
      <c r="G994" s="1" t="s">
        <v>52</v>
      </c>
      <c r="H994" s="1" t="s">
        <v>257</v>
      </c>
      <c r="I994" s="1" t="str">
        <f>VLOOKUP(J994,'plano de contas'!$A$1:$B$45,2,FALSE)</f>
        <v>05.Transporte</v>
      </c>
      <c r="J994" s="8" t="s">
        <v>742</v>
      </c>
      <c r="K994" s="1" t="s">
        <v>342</v>
      </c>
      <c r="L994" s="1" t="s">
        <v>343</v>
      </c>
      <c r="M994" s="1" t="s">
        <v>344</v>
      </c>
      <c r="N994" s="5"/>
    </row>
    <row r="995" spans="1:14" x14ac:dyDescent="0.25">
      <c r="A995" s="1" t="str">
        <f>IF(OR(MONTH(B995)=10,MONTH(B995)=11,MONTH(B995)=12),YEAR(B995)&amp;"-"&amp;MONTH(B995),YEAR(B995)&amp;"-0"&amp;MONTH(B995))</f>
        <v>2024-11</v>
      </c>
      <c r="B995" s="2">
        <v>45597</v>
      </c>
      <c r="C995" s="2">
        <v>45568</v>
      </c>
      <c r="D995" s="1">
        <v>-12.9</v>
      </c>
      <c r="E995" s="1" t="s">
        <v>131</v>
      </c>
      <c r="F995" s="5"/>
      <c r="G995" s="1" t="s">
        <v>52</v>
      </c>
      <c r="H995" s="1" t="s">
        <v>257</v>
      </c>
      <c r="I995" s="1" t="str">
        <f>VLOOKUP(J995,'plano de contas'!$A$1:$B$45,2,FALSE)</f>
        <v>05.Transporte</v>
      </c>
      <c r="J995" s="8" t="s">
        <v>742</v>
      </c>
      <c r="K995" s="1" t="s">
        <v>342</v>
      </c>
      <c r="L995" s="1" t="s">
        <v>343</v>
      </c>
      <c r="M995" s="1" t="s">
        <v>344</v>
      </c>
      <c r="N995" s="5"/>
    </row>
    <row r="996" spans="1:14" x14ac:dyDescent="0.25">
      <c r="A996" s="1" t="str">
        <f>IF(OR(MONTH(B996)=10,MONTH(B996)=11,MONTH(B996)=12),YEAR(B996)&amp;"-"&amp;MONTH(B996),YEAR(B996)&amp;"-0"&amp;MONTH(B996))</f>
        <v>2024-11</v>
      </c>
      <c r="B996" s="2">
        <v>45597</v>
      </c>
      <c r="C996" s="2">
        <v>45582</v>
      </c>
      <c r="D996" s="1">
        <v>-12.9</v>
      </c>
      <c r="E996" s="1" t="s">
        <v>131</v>
      </c>
      <c r="F996" s="5"/>
      <c r="G996" s="1" t="s">
        <v>52</v>
      </c>
      <c r="H996" s="1" t="s">
        <v>257</v>
      </c>
      <c r="I996" s="1" t="str">
        <f>VLOOKUP(J996,'plano de contas'!$A$1:$B$45,2,FALSE)</f>
        <v>05.Transporte</v>
      </c>
      <c r="J996" s="8" t="s">
        <v>742</v>
      </c>
      <c r="K996" s="1" t="s">
        <v>342</v>
      </c>
      <c r="L996" s="1" t="s">
        <v>343</v>
      </c>
      <c r="M996" s="1" t="s">
        <v>344</v>
      </c>
      <c r="N996" s="5"/>
    </row>
    <row r="997" spans="1:14" x14ac:dyDescent="0.25">
      <c r="A997" s="1" t="str">
        <f>IF(OR(MONTH(B997)=10,MONTH(B997)=11,MONTH(B997)=12),YEAR(B997)&amp;"-"&amp;MONTH(B997),YEAR(B997)&amp;"-0"&amp;MONTH(B997))</f>
        <v>2024-12</v>
      </c>
      <c r="B997" s="2">
        <v>45627</v>
      </c>
      <c r="C997" s="3">
        <v>45604</v>
      </c>
      <c r="D997" s="1">
        <v>-12.9</v>
      </c>
      <c r="E997" s="1" t="s">
        <v>274</v>
      </c>
      <c r="F997" s="5"/>
      <c r="G997" s="1" t="s">
        <v>52</v>
      </c>
      <c r="H997" s="1" t="s">
        <v>257</v>
      </c>
      <c r="I997" s="1" t="str">
        <f>VLOOKUP(J997,'plano de contas'!$A$1:$B$45,2,FALSE)</f>
        <v>05.Transporte</v>
      </c>
      <c r="J997" s="8" t="s">
        <v>742</v>
      </c>
      <c r="K997" s="1" t="s">
        <v>342</v>
      </c>
      <c r="L997" s="1" t="s">
        <v>343</v>
      </c>
      <c r="M997" s="1" t="s">
        <v>344</v>
      </c>
      <c r="N997" s="5"/>
    </row>
    <row r="998" spans="1:14" x14ac:dyDescent="0.25">
      <c r="A998" s="1" t="str">
        <f>IF(OR(MONTH(B998)=10,MONTH(B998)=11,MONTH(B998)=12),YEAR(B998)&amp;"-"&amp;MONTH(B998),YEAR(B998)&amp;"-0"&amp;MONTH(B998))</f>
        <v>2024-07</v>
      </c>
      <c r="B998" s="2">
        <v>45474</v>
      </c>
      <c r="C998" s="2">
        <v>45469</v>
      </c>
      <c r="D998" s="1">
        <v>-12.89</v>
      </c>
      <c r="E998" s="1" t="s">
        <v>676</v>
      </c>
      <c r="F998" s="5"/>
      <c r="G998" s="1" t="s">
        <v>52</v>
      </c>
      <c r="H998" s="1" t="s">
        <v>257</v>
      </c>
      <c r="I998" s="1" t="str">
        <f>VLOOKUP(J998,'plano de contas'!$A$1:$B$45,2,FALSE)</f>
        <v>05.Transporte</v>
      </c>
      <c r="J998" s="8" t="s">
        <v>742</v>
      </c>
      <c r="K998" s="1" t="s">
        <v>342</v>
      </c>
      <c r="L998" s="1" t="s">
        <v>343</v>
      </c>
      <c r="M998" s="1" t="s">
        <v>344</v>
      </c>
      <c r="N998" s="5"/>
    </row>
    <row r="999" spans="1:14" x14ac:dyDescent="0.25">
      <c r="A999" s="1" t="str">
        <f>IF(OR(MONTH(B999)=10,MONTH(B999)=11,MONTH(B999)=12),YEAR(B999)&amp;"-"&amp;MONTH(B999),YEAR(B999)&amp;"-0"&amp;MONTH(B999))</f>
        <v>2024-12</v>
      </c>
      <c r="B999" s="2">
        <v>45627</v>
      </c>
      <c r="C999" s="3">
        <v>45619</v>
      </c>
      <c r="D999" s="1">
        <v>-11.96</v>
      </c>
      <c r="E999" s="1" t="s">
        <v>274</v>
      </c>
      <c r="F999" s="5"/>
      <c r="G999" s="1" t="s">
        <v>273</v>
      </c>
      <c r="H999" s="1" t="s">
        <v>257</v>
      </c>
      <c r="I999" s="1" t="str">
        <f>VLOOKUP(J999,'plano de contas'!$A$1:$B$45,2,FALSE)</f>
        <v>05.Transporte</v>
      </c>
      <c r="J999" s="8" t="s">
        <v>742</v>
      </c>
      <c r="K999" s="1" t="s">
        <v>342</v>
      </c>
      <c r="L999" s="1" t="s">
        <v>343</v>
      </c>
      <c r="M999" s="1" t="s">
        <v>344</v>
      </c>
      <c r="N999" s="5"/>
    </row>
    <row r="1000" spans="1:14" x14ac:dyDescent="0.25">
      <c r="A1000" s="1" t="str">
        <f>IF(OR(MONTH(B1000)=10,MONTH(B1000)=11,MONTH(B1000)=12),YEAR(B1000)&amp;"-"&amp;MONTH(B1000),YEAR(B1000)&amp;"-0"&amp;MONTH(B1000))</f>
        <v>2024-11</v>
      </c>
      <c r="B1000" s="2">
        <v>45597</v>
      </c>
      <c r="C1000" s="2">
        <v>45596</v>
      </c>
      <c r="D1000" s="1">
        <v>-11.94</v>
      </c>
      <c r="E1000" s="1" t="s">
        <v>131</v>
      </c>
      <c r="F1000" s="5"/>
      <c r="G1000" s="1" t="s">
        <v>52</v>
      </c>
      <c r="H1000" s="1" t="s">
        <v>257</v>
      </c>
      <c r="I1000" s="1" t="str">
        <f>VLOOKUP(J1000,'plano de contas'!$A$1:$B$45,2,FALSE)</f>
        <v>05.Transporte</v>
      </c>
      <c r="J1000" s="8" t="s">
        <v>742</v>
      </c>
      <c r="K1000" s="1" t="s">
        <v>342</v>
      </c>
      <c r="L1000" s="1" t="s">
        <v>343</v>
      </c>
      <c r="M1000" s="1" t="s">
        <v>344</v>
      </c>
      <c r="N1000" s="5"/>
    </row>
    <row r="1001" spans="1:14" x14ac:dyDescent="0.25">
      <c r="A1001" s="1" t="str">
        <f>IF(OR(MONTH(B1001)=10,MONTH(B1001)=11,MONTH(B1001)=12),YEAR(B1001)&amp;"-"&amp;MONTH(B1001),YEAR(B1001)&amp;"-0"&amp;MONTH(B1001))</f>
        <v>2024-11</v>
      </c>
      <c r="B1001" s="2">
        <v>45597</v>
      </c>
      <c r="C1001" s="2">
        <v>45590</v>
      </c>
      <c r="D1001" s="1">
        <v>-11.94</v>
      </c>
      <c r="E1001" s="1" t="s">
        <v>131</v>
      </c>
      <c r="F1001" s="5"/>
      <c r="G1001" s="1" t="s">
        <v>123</v>
      </c>
      <c r="H1001" s="1" t="s">
        <v>257</v>
      </c>
      <c r="I1001" s="1" t="str">
        <f>VLOOKUP(J1001,'plano de contas'!$A$1:$B$45,2,FALSE)</f>
        <v>05.Transporte</v>
      </c>
      <c r="J1001" s="8" t="s">
        <v>742</v>
      </c>
      <c r="K1001" s="1" t="s">
        <v>342</v>
      </c>
      <c r="L1001" s="1" t="s">
        <v>343</v>
      </c>
      <c r="M1001" s="1" t="s">
        <v>344</v>
      </c>
      <c r="N1001" s="5"/>
    </row>
    <row r="1002" spans="1:14" x14ac:dyDescent="0.25">
      <c r="A1002" s="1" t="str">
        <f>IF(OR(MONTH(B1002)=10,MONTH(B1002)=11,MONTH(B1002)=12),YEAR(B1002)&amp;"-"&amp;MONTH(B1002),YEAR(B1002)&amp;"-0"&amp;MONTH(B1002))</f>
        <v>2024-10</v>
      </c>
      <c r="B1002" s="2">
        <v>45566</v>
      </c>
      <c r="C1002" s="2">
        <v>45542</v>
      </c>
      <c r="D1002" s="1">
        <v>-11.93</v>
      </c>
      <c r="E1002" s="1" t="s">
        <v>121</v>
      </c>
      <c r="F1002" s="5"/>
      <c r="G1002" s="1" t="s">
        <v>52</v>
      </c>
      <c r="H1002" s="1" t="s">
        <v>257</v>
      </c>
      <c r="I1002" s="1" t="str">
        <f>VLOOKUP(J1002,'plano de contas'!$A$1:$B$45,2,FALSE)</f>
        <v>05.Transporte</v>
      </c>
      <c r="J1002" s="8" t="s">
        <v>742</v>
      </c>
      <c r="K1002" s="1" t="s">
        <v>342</v>
      </c>
      <c r="L1002" s="1" t="s">
        <v>343</v>
      </c>
      <c r="M1002" s="1" t="s">
        <v>344</v>
      </c>
      <c r="N1002" s="5"/>
    </row>
    <row r="1003" spans="1:14" x14ac:dyDescent="0.25">
      <c r="A1003" s="1" t="str">
        <f>IF(OR(MONTH(B1003)=10,MONTH(B1003)=11,MONTH(B1003)=12),YEAR(B1003)&amp;"-"&amp;MONTH(B1003),YEAR(B1003)&amp;"-0"&amp;MONTH(B1003))</f>
        <v>2024-12</v>
      </c>
      <c r="B1003" s="2">
        <v>45627</v>
      </c>
      <c r="C1003" s="3">
        <v>45603</v>
      </c>
      <c r="D1003" s="1">
        <v>-11.93</v>
      </c>
      <c r="E1003" s="1" t="s">
        <v>274</v>
      </c>
      <c r="F1003" s="5"/>
      <c r="G1003" s="1" t="s">
        <v>123</v>
      </c>
      <c r="H1003" s="1" t="s">
        <v>257</v>
      </c>
      <c r="I1003" s="1" t="str">
        <f>VLOOKUP(J1003,'plano de contas'!$A$1:$B$45,2,FALSE)</f>
        <v>05.Transporte</v>
      </c>
      <c r="J1003" s="8" t="s">
        <v>742</v>
      </c>
      <c r="K1003" s="1" t="s">
        <v>342</v>
      </c>
      <c r="L1003" s="1" t="s">
        <v>343</v>
      </c>
      <c r="M1003" s="1" t="s">
        <v>344</v>
      </c>
      <c r="N1003" s="5"/>
    </row>
    <row r="1004" spans="1:14" x14ac:dyDescent="0.25">
      <c r="A1004" s="1" t="str">
        <f>IF(OR(MONTH(B1004)=10,MONTH(B1004)=11,MONTH(B1004)=12),YEAR(B1004)&amp;"-"&amp;MONTH(B1004),YEAR(B1004)&amp;"-0"&amp;MONTH(B1004))</f>
        <v>2024-05</v>
      </c>
      <c r="B1004" s="2">
        <v>45413</v>
      </c>
      <c r="C1004" s="2">
        <v>45387</v>
      </c>
      <c r="D1004" s="1">
        <v>-11.92</v>
      </c>
      <c r="E1004" s="1" t="s">
        <v>674</v>
      </c>
      <c r="F1004" s="5"/>
      <c r="G1004" s="1" t="s">
        <v>52</v>
      </c>
      <c r="H1004" s="1" t="s">
        <v>257</v>
      </c>
      <c r="I1004" s="1" t="str">
        <f>VLOOKUP(J1004,'plano de contas'!$A$1:$B$45,2,FALSE)</f>
        <v>05.Transporte</v>
      </c>
      <c r="J1004" s="8" t="s">
        <v>742</v>
      </c>
      <c r="K1004" s="1" t="s">
        <v>342</v>
      </c>
      <c r="L1004" s="1" t="s">
        <v>343</v>
      </c>
      <c r="M1004" s="1" t="s">
        <v>344</v>
      </c>
      <c r="N1004" s="5"/>
    </row>
    <row r="1005" spans="1:14" x14ac:dyDescent="0.25">
      <c r="A1005" s="1" t="str">
        <f>IF(OR(MONTH(B1005)=10,MONTH(B1005)=11,MONTH(B1005)=12),YEAR(B1005)&amp;"-"&amp;MONTH(B1005),YEAR(B1005)&amp;"-0"&amp;MONTH(B1005))</f>
        <v>2024-11</v>
      </c>
      <c r="B1005" s="2">
        <v>45597</v>
      </c>
      <c r="C1005" s="2">
        <v>45569</v>
      </c>
      <c r="D1005" s="1">
        <v>-11.9</v>
      </c>
      <c r="E1005" s="1" t="s">
        <v>131</v>
      </c>
      <c r="F1005" s="5"/>
      <c r="G1005" s="1" t="s">
        <v>52</v>
      </c>
      <c r="H1005" s="1" t="s">
        <v>257</v>
      </c>
      <c r="I1005" s="1" t="str">
        <f>VLOOKUP(J1005,'plano de contas'!$A$1:$B$45,2,FALSE)</f>
        <v>05.Transporte</v>
      </c>
      <c r="J1005" s="8" t="s">
        <v>742</v>
      </c>
      <c r="K1005" s="1" t="s">
        <v>342</v>
      </c>
      <c r="L1005" s="1" t="s">
        <v>343</v>
      </c>
      <c r="M1005" s="1" t="s">
        <v>344</v>
      </c>
      <c r="N1005" s="5"/>
    </row>
    <row r="1006" spans="1:14" x14ac:dyDescent="0.25">
      <c r="A1006" s="1" t="str">
        <f>IF(OR(MONTH(B1006)=10,MONTH(B1006)=11,MONTH(B1006)=12),YEAR(B1006)&amp;"-"&amp;MONTH(B1006),YEAR(B1006)&amp;"-0"&amp;MONTH(B1006))</f>
        <v>2024-11</v>
      </c>
      <c r="B1006" s="2">
        <v>45597</v>
      </c>
      <c r="C1006" s="2">
        <v>45575</v>
      </c>
      <c r="D1006" s="1">
        <v>-11.45</v>
      </c>
      <c r="E1006" s="1" t="s">
        <v>131</v>
      </c>
      <c r="F1006" s="5"/>
      <c r="G1006" s="1" t="s">
        <v>123</v>
      </c>
      <c r="H1006" s="1" t="s">
        <v>257</v>
      </c>
      <c r="I1006" s="1" t="str">
        <f>VLOOKUP(J1006,'plano de contas'!$A$1:$B$45,2,FALSE)</f>
        <v>05.Transporte</v>
      </c>
      <c r="J1006" s="8" t="s">
        <v>742</v>
      </c>
      <c r="K1006" s="1" t="s">
        <v>342</v>
      </c>
      <c r="L1006" s="1" t="s">
        <v>343</v>
      </c>
      <c r="M1006" s="1" t="s">
        <v>344</v>
      </c>
      <c r="N1006" s="5"/>
    </row>
    <row r="1007" spans="1:14" x14ac:dyDescent="0.25">
      <c r="A1007" s="1" t="str">
        <f>IF(OR(MONTH(B1007)=10,MONTH(B1007)=11,MONTH(B1007)=12),YEAR(B1007)&amp;"-"&amp;MONTH(B1007),YEAR(B1007)&amp;"-0"&amp;MONTH(B1007))</f>
        <v>2024-09</v>
      </c>
      <c r="B1007" s="2">
        <v>45536</v>
      </c>
      <c r="C1007" s="2">
        <v>45513</v>
      </c>
      <c r="D1007" s="1">
        <v>-10.97</v>
      </c>
      <c r="E1007" s="1" t="s">
        <v>678</v>
      </c>
      <c r="F1007" s="5"/>
      <c r="G1007" s="1" t="s">
        <v>52</v>
      </c>
      <c r="H1007" s="1" t="s">
        <v>257</v>
      </c>
      <c r="I1007" s="1" t="str">
        <f>VLOOKUP(J1007,'plano de contas'!$A$1:$B$45,2,FALSE)</f>
        <v>05.Transporte</v>
      </c>
      <c r="J1007" s="8" t="s">
        <v>742</v>
      </c>
      <c r="K1007" s="1" t="s">
        <v>342</v>
      </c>
      <c r="L1007" s="1" t="s">
        <v>343</v>
      </c>
      <c r="M1007" s="1" t="s">
        <v>344</v>
      </c>
      <c r="N1007" s="5"/>
    </row>
    <row r="1008" spans="1:14" x14ac:dyDescent="0.25">
      <c r="A1008" s="1" t="str">
        <f>IF(OR(MONTH(B1008)=10,MONTH(B1008)=11,MONTH(B1008)=12),YEAR(B1008)&amp;"-"&amp;MONTH(B1008),YEAR(B1008)&amp;"-0"&amp;MONTH(B1008))</f>
        <v>2024-08</v>
      </c>
      <c r="B1008" s="2">
        <v>45505</v>
      </c>
      <c r="C1008" s="2">
        <v>45499</v>
      </c>
      <c r="D1008" s="1">
        <v>-10.96</v>
      </c>
      <c r="E1008" s="1" t="s">
        <v>677</v>
      </c>
      <c r="F1008" s="5"/>
      <c r="G1008" s="1" t="s">
        <v>52</v>
      </c>
      <c r="H1008" s="1" t="s">
        <v>257</v>
      </c>
      <c r="I1008" s="1" t="str">
        <f>VLOOKUP(J1008,'plano de contas'!$A$1:$B$45,2,FALSE)</f>
        <v>05.Transporte</v>
      </c>
      <c r="J1008" s="8" t="s">
        <v>742</v>
      </c>
      <c r="K1008" s="1" t="s">
        <v>342</v>
      </c>
      <c r="L1008" s="1" t="s">
        <v>343</v>
      </c>
      <c r="M1008" s="1" t="s">
        <v>344</v>
      </c>
      <c r="N1008" s="5"/>
    </row>
    <row r="1009" spans="1:14" x14ac:dyDescent="0.25">
      <c r="A1009" s="1" t="str">
        <f>IF(OR(MONTH(B1009)=10,MONTH(B1009)=11,MONTH(B1009)=12),YEAR(B1009)&amp;"-"&amp;MONTH(B1009),YEAR(B1009)&amp;"-0"&amp;MONTH(B1009))</f>
        <v>2024-07</v>
      </c>
      <c r="B1009" s="2">
        <v>45474</v>
      </c>
      <c r="C1009" s="2">
        <v>45472</v>
      </c>
      <c r="D1009" s="1">
        <v>-10.95</v>
      </c>
      <c r="E1009" s="1" t="s">
        <v>676</v>
      </c>
      <c r="F1009" s="5"/>
      <c r="G1009" s="1" t="s">
        <v>52</v>
      </c>
      <c r="H1009" s="1" t="s">
        <v>257</v>
      </c>
      <c r="I1009" s="1" t="str">
        <f>VLOOKUP(J1009,'plano de contas'!$A$1:$B$45,2,FALSE)</f>
        <v>05.Transporte</v>
      </c>
      <c r="J1009" s="8" t="s">
        <v>742</v>
      </c>
      <c r="K1009" s="1" t="s">
        <v>342</v>
      </c>
      <c r="L1009" s="1" t="s">
        <v>343</v>
      </c>
      <c r="M1009" s="1" t="s">
        <v>344</v>
      </c>
      <c r="N1009" s="5"/>
    </row>
    <row r="1010" spans="1:14" x14ac:dyDescent="0.25">
      <c r="A1010" s="1" t="str">
        <f>IF(OR(MONTH(B1010)=10,MONTH(B1010)=11,MONTH(B1010)=12),YEAR(B1010)&amp;"-"&amp;MONTH(B1010),YEAR(B1010)&amp;"-0"&amp;MONTH(B1010))</f>
        <v>2024-08</v>
      </c>
      <c r="B1010" s="2">
        <v>45505</v>
      </c>
      <c r="C1010" s="2">
        <v>45480</v>
      </c>
      <c r="D1010" s="1">
        <v>-10.95</v>
      </c>
      <c r="E1010" s="1" t="s">
        <v>677</v>
      </c>
      <c r="F1010" s="5"/>
      <c r="G1010" s="1" t="s">
        <v>52</v>
      </c>
      <c r="H1010" s="1" t="s">
        <v>257</v>
      </c>
      <c r="I1010" s="1" t="str">
        <f>VLOOKUP(J1010,'plano de contas'!$A$1:$B$45,2,FALSE)</f>
        <v>05.Transporte</v>
      </c>
      <c r="J1010" s="8" t="s">
        <v>742</v>
      </c>
      <c r="K1010" s="1" t="s">
        <v>342</v>
      </c>
      <c r="L1010" s="1" t="s">
        <v>343</v>
      </c>
      <c r="M1010" s="1" t="s">
        <v>344</v>
      </c>
      <c r="N1010" s="5"/>
    </row>
    <row r="1011" spans="1:14" x14ac:dyDescent="0.25">
      <c r="A1011" s="1" t="str">
        <f>IF(OR(MONTH(B1011)=10,MONTH(B1011)=11,MONTH(B1011)=12),YEAR(B1011)&amp;"-"&amp;MONTH(B1011),YEAR(B1011)&amp;"-0"&amp;MONTH(B1011))</f>
        <v>2024-10</v>
      </c>
      <c r="B1011" s="2">
        <v>45566</v>
      </c>
      <c r="C1011" s="2">
        <v>45564</v>
      </c>
      <c r="D1011" s="1">
        <v>-10.95</v>
      </c>
      <c r="E1011" s="1" t="s">
        <v>121</v>
      </c>
      <c r="F1011" s="5"/>
      <c r="G1011" s="1" t="s">
        <v>52</v>
      </c>
      <c r="H1011" s="1" t="s">
        <v>257</v>
      </c>
      <c r="I1011" s="1" t="str">
        <f>VLOOKUP(J1011,'plano de contas'!$A$1:$B$45,2,FALSE)</f>
        <v>05.Transporte</v>
      </c>
      <c r="J1011" s="8" t="s">
        <v>742</v>
      </c>
      <c r="K1011" s="1" t="s">
        <v>342</v>
      </c>
      <c r="L1011" s="1" t="s">
        <v>343</v>
      </c>
      <c r="M1011" s="1" t="s">
        <v>344</v>
      </c>
      <c r="N1011" s="5"/>
    </row>
    <row r="1012" spans="1:14" x14ac:dyDescent="0.25">
      <c r="A1012" s="1" t="str">
        <f>IF(OR(MONTH(B1012)=10,MONTH(B1012)=11,MONTH(B1012)=12),YEAR(B1012)&amp;"-"&amp;MONTH(B1012),YEAR(B1012)&amp;"-0"&amp;MONTH(B1012))</f>
        <v>2024-07</v>
      </c>
      <c r="B1012" s="2">
        <v>45474</v>
      </c>
      <c r="C1012" s="2">
        <v>45448</v>
      </c>
      <c r="D1012" s="1">
        <v>-10.94</v>
      </c>
      <c r="E1012" s="1" t="s">
        <v>676</v>
      </c>
      <c r="F1012" s="5"/>
      <c r="G1012" s="1" t="s">
        <v>52</v>
      </c>
      <c r="H1012" s="1" t="s">
        <v>257</v>
      </c>
      <c r="I1012" s="1" t="str">
        <f>VLOOKUP(J1012,'plano de contas'!$A$1:$B$45,2,FALSE)</f>
        <v>05.Transporte</v>
      </c>
      <c r="J1012" s="8" t="s">
        <v>742</v>
      </c>
      <c r="K1012" s="1" t="s">
        <v>342</v>
      </c>
      <c r="L1012" s="1" t="s">
        <v>343</v>
      </c>
      <c r="M1012" s="1" t="s">
        <v>344</v>
      </c>
      <c r="N1012" s="5"/>
    </row>
    <row r="1013" spans="1:14" x14ac:dyDescent="0.25">
      <c r="A1013" s="1" t="str">
        <f>IF(OR(MONTH(B1013)=10,MONTH(B1013)=11,MONTH(B1013)=12),YEAR(B1013)&amp;"-"&amp;MONTH(B1013),YEAR(B1013)&amp;"-0"&amp;MONTH(B1013))</f>
        <v>2024-11</v>
      </c>
      <c r="B1013" s="2">
        <v>45597</v>
      </c>
      <c r="C1013" s="2">
        <v>45587</v>
      </c>
      <c r="D1013" s="1">
        <v>-10.94</v>
      </c>
      <c r="E1013" s="1" t="s">
        <v>131</v>
      </c>
      <c r="F1013" s="5"/>
      <c r="G1013" s="1" t="s">
        <v>123</v>
      </c>
      <c r="H1013" s="1" t="s">
        <v>257</v>
      </c>
      <c r="I1013" s="1" t="str">
        <f>VLOOKUP(J1013,'plano de contas'!$A$1:$B$45,2,FALSE)</f>
        <v>05.Transporte</v>
      </c>
      <c r="J1013" s="8" t="s">
        <v>742</v>
      </c>
      <c r="K1013" s="1" t="s">
        <v>342</v>
      </c>
      <c r="L1013" s="1" t="s">
        <v>343</v>
      </c>
      <c r="M1013" s="1" t="s">
        <v>344</v>
      </c>
      <c r="N1013" s="5"/>
    </row>
    <row r="1014" spans="1:14" x14ac:dyDescent="0.25">
      <c r="A1014" s="1" t="str">
        <f>IF(OR(MONTH(B1014)=10,MONTH(B1014)=11,MONTH(B1014)=12),YEAR(B1014)&amp;"-"&amp;MONTH(B1014),YEAR(B1014)&amp;"-0"&amp;MONTH(B1014))</f>
        <v>2024-09</v>
      </c>
      <c r="B1014" s="2">
        <v>45536</v>
      </c>
      <c r="C1014" s="2">
        <v>45523</v>
      </c>
      <c r="D1014" s="1">
        <v>-10.93</v>
      </c>
      <c r="E1014" s="1" t="s">
        <v>678</v>
      </c>
      <c r="F1014" s="5"/>
      <c r="G1014" s="1" t="s">
        <v>52</v>
      </c>
      <c r="H1014" s="1" t="s">
        <v>257</v>
      </c>
      <c r="I1014" s="1" t="str">
        <f>VLOOKUP(J1014,'plano de contas'!$A$1:$B$45,2,FALSE)</f>
        <v>05.Transporte</v>
      </c>
      <c r="J1014" s="8" t="s">
        <v>742</v>
      </c>
      <c r="K1014" s="1" t="s">
        <v>342</v>
      </c>
      <c r="L1014" s="1" t="s">
        <v>343</v>
      </c>
      <c r="M1014" s="1" t="s">
        <v>344</v>
      </c>
      <c r="N1014" s="5"/>
    </row>
    <row r="1015" spans="1:14" x14ac:dyDescent="0.25">
      <c r="A1015" s="1" t="str">
        <f>IF(OR(MONTH(B1015)=10,MONTH(B1015)=11,MONTH(B1015)=12),YEAR(B1015)&amp;"-"&amp;MONTH(B1015),YEAR(B1015)&amp;"-0"&amp;MONTH(B1015))</f>
        <v>2024-11</v>
      </c>
      <c r="B1015" s="2">
        <v>45597</v>
      </c>
      <c r="C1015" s="2">
        <v>45583</v>
      </c>
      <c r="D1015" s="1">
        <v>-10.93</v>
      </c>
      <c r="E1015" s="1" t="s">
        <v>131</v>
      </c>
      <c r="F1015" s="5"/>
      <c r="G1015" s="1" t="s">
        <v>123</v>
      </c>
      <c r="H1015" s="1" t="s">
        <v>257</v>
      </c>
      <c r="I1015" s="1" t="str">
        <f>VLOOKUP(J1015,'plano de contas'!$A$1:$B$45,2,FALSE)</f>
        <v>05.Transporte</v>
      </c>
      <c r="J1015" s="8" t="s">
        <v>742</v>
      </c>
      <c r="K1015" s="1" t="s">
        <v>342</v>
      </c>
      <c r="L1015" s="1" t="s">
        <v>343</v>
      </c>
      <c r="M1015" s="1" t="s">
        <v>344</v>
      </c>
      <c r="N1015" s="5"/>
    </row>
    <row r="1016" spans="1:14" x14ac:dyDescent="0.25">
      <c r="A1016" s="1" t="str">
        <f>IF(OR(MONTH(B1016)=10,MONTH(B1016)=11,MONTH(B1016)=12),YEAR(B1016)&amp;"-"&amp;MONTH(B1016),YEAR(B1016)&amp;"-0"&amp;MONTH(B1016))</f>
        <v>2024-09</v>
      </c>
      <c r="B1016" s="2">
        <v>45536</v>
      </c>
      <c r="C1016" s="2">
        <v>45511</v>
      </c>
      <c r="D1016" s="1">
        <v>-10.92</v>
      </c>
      <c r="E1016" s="1" t="s">
        <v>678</v>
      </c>
      <c r="F1016" s="5"/>
      <c r="G1016" s="1" t="s">
        <v>52</v>
      </c>
      <c r="H1016" s="1" t="s">
        <v>257</v>
      </c>
      <c r="I1016" s="1" t="str">
        <f>VLOOKUP(J1016,'plano de contas'!$A$1:$B$45,2,FALSE)</f>
        <v>05.Transporte</v>
      </c>
      <c r="J1016" s="8" t="s">
        <v>742</v>
      </c>
      <c r="K1016" s="1" t="s">
        <v>342</v>
      </c>
      <c r="L1016" s="1" t="s">
        <v>343</v>
      </c>
      <c r="M1016" s="1" t="s">
        <v>344</v>
      </c>
      <c r="N1016" s="5"/>
    </row>
    <row r="1017" spans="1:14" x14ac:dyDescent="0.25">
      <c r="A1017" s="1" t="str">
        <f>IF(OR(MONTH(B1017)=10,MONTH(B1017)=11,MONTH(B1017)=12),YEAR(B1017)&amp;"-"&amp;MONTH(B1017),YEAR(B1017)&amp;"-0"&amp;MONTH(B1017))</f>
        <v>2024-06</v>
      </c>
      <c r="B1017" s="2">
        <v>45444</v>
      </c>
      <c r="C1017" s="2">
        <v>45426</v>
      </c>
      <c r="D1017" s="1">
        <v>-10.9</v>
      </c>
      <c r="E1017" s="1" t="s">
        <v>675</v>
      </c>
      <c r="F1017" s="5"/>
      <c r="G1017" s="1" t="s">
        <v>73</v>
      </c>
      <c r="H1017" s="1" t="s">
        <v>257</v>
      </c>
      <c r="I1017" s="1" t="str">
        <f>VLOOKUP(J1017,'plano de contas'!$A$1:$B$45,2,FALSE)</f>
        <v>05.Transporte</v>
      </c>
      <c r="J1017" s="8" t="s">
        <v>742</v>
      </c>
      <c r="K1017" s="1" t="s">
        <v>342</v>
      </c>
      <c r="L1017" s="1" t="s">
        <v>343</v>
      </c>
      <c r="M1017" s="1" t="s">
        <v>344</v>
      </c>
      <c r="N1017" s="5"/>
    </row>
    <row r="1018" spans="1:14" x14ac:dyDescent="0.25">
      <c r="A1018" s="1" t="str">
        <f>IF(OR(MONTH(B1018)=10,MONTH(B1018)=11,MONTH(B1018)=12),YEAR(B1018)&amp;"-"&amp;MONTH(B1018),YEAR(B1018)&amp;"-0"&amp;MONTH(B1018))</f>
        <v>2024-09</v>
      </c>
      <c r="B1018" s="2">
        <v>45536</v>
      </c>
      <c r="C1018" s="2">
        <v>45527</v>
      </c>
      <c r="D1018" s="1">
        <v>-9.99</v>
      </c>
      <c r="E1018" s="1" t="s">
        <v>678</v>
      </c>
      <c r="F1018" s="5"/>
      <c r="G1018" s="1" t="s">
        <v>52</v>
      </c>
      <c r="H1018" s="1" t="s">
        <v>257</v>
      </c>
      <c r="I1018" s="1" t="str">
        <f>VLOOKUP(J1018,'plano de contas'!$A$1:$B$45,2,FALSE)</f>
        <v>05.Transporte</v>
      </c>
      <c r="J1018" s="8" t="s">
        <v>742</v>
      </c>
      <c r="K1018" s="1" t="s">
        <v>342</v>
      </c>
      <c r="L1018" s="1" t="s">
        <v>343</v>
      </c>
      <c r="M1018" s="1" t="s">
        <v>344</v>
      </c>
      <c r="N1018" s="5"/>
    </row>
    <row r="1019" spans="1:14" x14ac:dyDescent="0.25">
      <c r="A1019" s="1" t="str">
        <f>IF(OR(MONTH(B1019)=10,MONTH(B1019)=11,MONTH(B1019)=12),YEAR(B1019)&amp;"-"&amp;MONTH(B1019),YEAR(B1019)&amp;"-0"&amp;MONTH(B1019))</f>
        <v>2024-06</v>
      </c>
      <c r="B1019" s="2">
        <v>45444</v>
      </c>
      <c r="C1019" s="2">
        <v>45441</v>
      </c>
      <c r="D1019" s="1">
        <v>-9.99</v>
      </c>
      <c r="E1019" s="1" t="s">
        <v>675</v>
      </c>
      <c r="F1019" s="5"/>
      <c r="G1019" s="1" t="s">
        <v>73</v>
      </c>
      <c r="H1019" s="1" t="s">
        <v>257</v>
      </c>
      <c r="I1019" s="1" t="str">
        <f>VLOOKUP(J1019,'plano de contas'!$A$1:$B$45,2,FALSE)</f>
        <v>05.Transporte</v>
      </c>
      <c r="J1019" s="8" t="s">
        <v>742</v>
      </c>
      <c r="K1019" s="1" t="s">
        <v>342</v>
      </c>
      <c r="L1019" s="1" t="s">
        <v>343</v>
      </c>
      <c r="M1019" s="1" t="s">
        <v>344</v>
      </c>
      <c r="N1019" s="5"/>
    </row>
    <row r="1020" spans="1:14" x14ac:dyDescent="0.25">
      <c r="A1020" s="1" t="str">
        <f>IF(OR(MONTH(B1020)=10,MONTH(B1020)=11,MONTH(B1020)=12),YEAR(B1020)&amp;"-"&amp;MONTH(B1020),YEAR(B1020)&amp;"-0"&amp;MONTH(B1020))</f>
        <v>2024-07</v>
      </c>
      <c r="B1020" s="2">
        <v>45474</v>
      </c>
      <c r="C1020" s="2">
        <v>45469</v>
      </c>
      <c r="D1020" s="1">
        <v>-9.98</v>
      </c>
      <c r="E1020" s="1" t="s">
        <v>676</v>
      </c>
      <c r="F1020" s="5"/>
      <c r="G1020" s="1" t="s">
        <v>52</v>
      </c>
      <c r="H1020" s="1" t="s">
        <v>257</v>
      </c>
      <c r="I1020" s="1" t="str">
        <f>VLOOKUP(J1020,'plano de contas'!$A$1:$B$45,2,FALSE)</f>
        <v>05.Transporte</v>
      </c>
      <c r="J1020" s="8" t="s">
        <v>742</v>
      </c>
      <c r="K1020" s="1" t="s">
        <v>342</v>
      </c>
      <c r="L1020" s="1" t="s">
        <v>343</v>
      </c>
      <c r="M1020" s="1" t="s">
        <v>344</v>
      </c>
      <c r="N1020" s="5"/>
    </row>
    <row r="1021" spans="1:14" x14ac:dyDescent="0.25">
      <c r="A1021" s="1" t="str">
        <f>IF(OR(MONTH(B1021)=10,MONTH(B1021)=11,MONTH(B1021)=12),YEAR(B1021)&amp;"-"&amp;MONTH(B1021),YEAR(B1021)&amp;"-0"&amp;MONTH(B1021))</f>
        <v>2024-11</v>
      </c>
      <c r="B1021" s="2">
        <v>45597</v>
      </c>
      <c r="C1021" s="2">
        <v>45573</v>
      </c>
      <c r="D1021" s="1">
        <v>-9.98</v>
      </c>
      <c r="E1021" s="1" t="s">
        <v>131</v>
      </c>
      <c r="F1021" s="5"/>
      <c r="G1021" s="1" t="s">
        <v>52</v>
      </c>
      <c r="H1021" s="1" t="s">
        <v>257</v>
      </c>
      <c r="I1021" s="1" t="str">
        <f>VLOOKUP(J1021,'plano de contas'!$A$1:$B$45,2,FALSE)</f>
        <v>05.Transporte</v>
      </c>
      <c r="J1021" s="8" t="s">
        <v>742</v>
      </c>
      <c r="K1021" s="1" t="s">
        <v>342</v>
      </c>
      <c r="L1021" s="1" t="s">
        <v>343</v>
      </c>
      <c r="M1021" s="1" t="s">
        <v>344</v>
      </c>
      <c r="N1021" s="5"/>
    </row>
    <row r="1022" spans="1:14" x14ac:dyDescent="0.25">
      <c r="A1022" s="1" t="str">
        <f>IF(OR(MONTH(B1022)=10,MONTH(B1022)=11,MONTH(B1022)=12),YEAR(B1022)&amp;"-"&amp;MONTH(B1022),YEAR(B1022)&amp;"-0"&amp;MONTH(B1022))</f>
        <v>2024-11</v>
      </c>
      <c r="B1022" s="2">
        <v>45597</v>
      </c>
      <c r="C1022" s="2">
        <v>45590</v>
      </c>
      <c r="D1022" s="1">
        <v>-9.98</v>
      </c>
      <c r="E1022" s="1" t="s">
        <v>131</v>
      </c>
      <c r="F1022" s="5"/>
      <c r="G1022" s="1" t="s">
        <v>52</v>
      </c>
      <c r="H1022" s="1" t="s">
        <v>257</v>
      </c>
      <c r="I1022" s="1" t="str">
        <f>VLOOKUP(J1022,'plano de contas'!$A$1:$B$45,2,FALSE)</f>
        <v>05.Transporte</v>
      </c>
      <c r="J1022" s="8" t="s">
        <v>742</v>
      </c>
      <c r="K1022" s="1" t="s">
        <v>342</v>
      </c>
      <c r="L1022" s="1" t="s">
        <v>343</v>
      </c>
      <c r="M1022" s="1" t="s">
        <v>344</v>
      </c>
      <c r="N1022" s="5"/>
    </row>
    <row r="1023" spans="1:14" x14ac:dyDescent="0.25">
      <c r="A1023" s="1" t="str">
        <f>IF(OR(MONTH(B1023)=10,MONTH(B1023)=11,MONTH(B1023)=12),YEAR(B1023)&amp;"-"&amp;MONTH(B1023),YEAR(B1023)&amp;"-0"&amp;MONTH(B1023))</f>
        <v>2024-11</v>
      </c>
      <c r="B1023" s="2">
        <v>45597</v>
      </c>
      <c r="C1023" s="2">
        <v>45593</v>
      </c>
      <c r="D1023" s="1">
        <v>-9.98</v>
      </c>
      <c r="E1023" s="1" t="s">
        <v>131</v>
      </c>
      <c r="F1023" s="5"/>
      <c r="G1023" s="1" t="s">
        <v>52</v>
      </c>
      <c r="H1023" s="1" t="s">
        <v>257</v>
      </c>
      <c r="I1023" s="1" t="str">
        <f>VLOOKUP(J1023,'plano de contas'!$A$1:$B$45,2,FALSE)</f>
        <v>05.Transporte</v>
      </c>
      <c r="J1023" s="8" t="s">
        <v>742</v>
      </c>
      <c r="K1023" s="1" t="s">
        <v>342</v>
      </c>
      <c r="L1023" s="1" t="s">
        <v>343</v>
      </c>
      <c r="M1023" s="1" t="s">
        <v>344</v>
      </c>
      <c r="N1023" s="5"/>
    </row>
    <row r="1024" spans="1:14" x14ac:dyDescent="0.25">
      <c r="A1024" s="1" t="str">
        <f>IF(OR(MONTH(B1024)=10,MONTH(B1024)=11,MONTH(B1024)=12),YEAR(B1024)&amp;"-"&amp;MONTH(B1024),YEAR(B1024)&amp;"-0"&amp;MONTH(B1024))</f>
        <v>2024-07</v>
      </c>
      <c r="B1024" s="2">
        <v>45474</v>
      </c>
      <c r="C1024" s="2">
        <v>45461</v>
      </c>
      <c r="D1024" s="1">
        <v>-9.9700000000000006</v>
      </c>
      <c r="E1024" s="1" t="s">
        <v>676</v>
      </c>
      <c r="F1024" s="5"/>
      <c r="G1024" s="1" t="s">
        <v>52</v>
      </c>
      <c r="H1024" s="1" t="s">
        <v>257</v>
      </c>
      <c r="I1024" s="1" t="str">
        <f>VLOOKUP(J1024,'plano de contas'!$A$1:$B$45,2,FALSE)</f>
        <v>05.Transporte</v>
      </c>
      <c r="J1024" s="8" t="s">
        <v>742</v>
      </c>
      <c r="K1024" s="1" t="s">
        <v>342</v>
      </c>
      <c r="L1024" s="1" t="s">
        <v>343</v>
      </c>
      <c r="M1024" s="1" t="s">
        <v>344</v>
      </c>
      <c r="N1024" s="5"/>
    </row>
    <row r="1025" spans="1:14" x14ac:dyDescent="0.25">
      <c r="A1025" s="1" t="str">
        <f>IF(OR(MONTH(B1025)=10,MONTH(B1025)=11,MONTH(B1025)=12),YEAR(B1025)&amp;"-"&amp;MONTH(B1025),YEAR(B1025)&amp;"-0"&amp;MONTH(B1025))</f>
        <v>2024-07</v>
      </c>
      <c r="B1025" s="2">
        <v>45474</v>
      </c>
      <c r="C1025" s="2">
        <v>45462</v>
      </c>
      <c r="D1025" s="1">
        <v>-9.9700000000000006</v>
      </c>
      <c r="E1025" s="1" t="s">
        <v>676</v>
      </c>
      <c r="F1025" s="5"/>
      <c r="G1025" s="1" t="s">
        <v>52</v>
      </c>
      <c r="H1025" s="1" t="s">
        <v>257</v>
      </c>
      <c r="I1025" s="1" t="str">
        <f>VLOOKUP(J1025,'plano de contas'!$A$1:$B$45,2,FALSE)</f>
        <v>05.Transporte</v>
      </c>
      <c r="J1025" s="8" t="s">
        <v>742</v>
      </c>
      <c r="K1025" s="1" t="s">
        <v>342</v>
      </c>
      <c r="L1025" s="1" t="s">
        <v>343</v>
      </c>
      <c r="M1025" s="1" t="s">
        <v>344</v>
      </c>
      <c r="N1025" s="5"/>
    </row>
    <row r="1026" spans="1:14" x14ac:dyDescent="0.25">
      <c r="A1026" s="1" t="str">
        <f>IF(OR(MONTH(B1026)=10,MONTH(B1026)=11,MONTH(B1026)=12),YEAR(B1026)&amp;"-"&amp;MONTH(B1026),YEAR(B1026)&amp;"-0"&amp;MONTH(B1026))</f>
        <v>2024-08</v>
      </c>
      <c r="B1026" s="2">
        <v>45505</v>
      </c>
      <c r="C1026" s="2">
        <v>45479</v>
      </c>
      <c r="D1026" s="1">
        <v>-9.9700000000000006</v>
      </c>
      <c r="E1026" s="1" t="s">
        <v>677</v>
      </c>
      <c r="F1026" s="5"/>
      <c r="G1026" s="1" t="s">
        <v>52</v>
      </c>
      <c r="H1026" s="1" t="s">
        <v>257</v>
      </c>
      <c r="I1026" s="1" t="str">
        <f>VLOOKUP(J1026,'plano de contas'!$A$1:$B$45,2,FALSE)</f>
        <v>05.Transporte</v>
      </c>
      <c r="J1026" s="8" t="s">
        <v>742</v>
      </c>
      <c r="K1026" s="1" t="s">
        <v>342</v>
      </c>
      <c r="L1026" s="1" t="s">
        <v>343</v>
      </c>
      <c r="M1026" s="1" t="s">
        <v>344</v>
      </c>
      <c r="N1026" s="5"/>
    </row>
    <row r="1027" spans="1:14" x14ac:dyDescent="0.25">
      <c r="A1027" s="1" t="str">
        <f>IF(OR(MONTH(B1027)=10,MONTH(B1027)=11,MONTH(B1027)=12),YEAR(B1027)&amp;"-"&amp;MONTH(B1027),YEAR(B1027)&amp;"-0"&amp;MONTH(B1027))</f>
        <v>2024-10</v>
      </c>
      <c r="B1027" s="2">
        <v>45566</v>
      </c>
      <c r="C1027" s="2">
        <v>45549</v>
      </c>
      <c r="D1027" s="1">
        <v>-9.9700000000000006</v>
      </c>
      <c r="E1027" s="1" t="s">
        <v>121</v>
      </c>
      <c r="F1027" s="5"/>
      <c r="G1027" s="1" t="s">
        <v>52</v>
      </c>
      <c r="H1027" s="1" t="s">
        <v>257</v>
      </c>
      <c r="I1027" s="1" t="str">
        <f>VLOOKUP(J1027,'plano de contas'!$A$1:$B$45,2,FALSE)</f>
        <v>05.Transporte</v>
      </c>
      <c r="J1027" s="8" t="s">
        <v>742</v>
      </c>
      <c r="K1027" s="1" t="s">
        <v>342</v>
      </c>
      <c r="L1027" s="1" t="s">
        <v>343</v>
      </c>
      <c r="M1027" s="1" t="s">
        <v>344</v>
      </c>
      <c r="N1027" s="5"/>
    </row>
    <row r="1028" spans="1:14" x14ac:dyDescent="0.25">
      <c r="A1028" s="1" t="str">
        <f>IF(OR(MONTH(B1028)=10,MONTH(B1028)=11,MONTH(B1028)=12),YEAR(B1028)&amp;"-"&amp;MONTH(B1028),YEAR(B1028)&amp;"-0"&amp;MONTH(B1028))</f>
        <v>2024-11</v>
      </c>
      <c r="B1028" s="2">
        <v>45597</v>
      </c>
      <c r="C1028" s="2">
        <v>45591</v>
      </c>
      <c r="D1028" s="1">
        <v>-9.9700000000000006</v>
      </c>
      <c r="E1028" s="1" t="s">
        <v>131</v>
      </c>
      <c r="F1028" s="5"/>
      <c r="G1028" s="1" t="s">
        <v>52</v>
      </c>
      <c r="H1028" s="1" t="s">
        <v>257</v>
      </c>
      <c r="I1028" s="1" t="str">
        <f>VLOOKUP(J1028,'plano de contas'!$A$1:$B$45,2,FALSE)</f>
        <v>05.Transporte</v>
      </c>
      <c r="J1028" s="8" t="s">
        <v>742</v>
      </c>
      <c r="K1028" s="1" t="s">
        <v>342</v>
      </c>
      <c r="L1028" s="1" t="s">
        <v>343</v>
      </c>
      <c r="M1028" s="1" t="s">
        <v>344</v>
      </c>
      <c r="N1028" s="5"/>
    </row>
    <row r="1029" spans="1:14" x14ac:dyDescent="0.25">
      <c r="A1029" s="1" t="str">
        <f>IF(OR(MONTH(B1029)=10,MONTH(B1029)=11,MONTH(B1029)=12),YEAR(B1029)&amp;"-"&amp;MONTH(B1029),YEAR(B1029)&amp;"-0"&amp;MONTH(B1029))</f>
        <v>2025-01</v>
      </c>
      <c r="B1029" s="2">
        <v>45658</v>
      </c>
      <c r="C1029" s="3">
        <v>45636</v>
      </c>
      <c r="D1029" s="1">
        <v>-9.9700000000000006</v>
      </c>
      <c r="E1029" s="1" t="s">
        <v>663</v>
      </c>
      <c r="G1029" s="1" t="s">
        <v>273</v>
      </c>
      <c r="H1029" s="1" t="s">
        <v>257</v>
      </c>
      <c r="I1029" s="1" t="str">
        <f>VLOOKUP(J1029,'plano de contas'!$A$1:$B$45,2,FALSE)</f>
        <v>05.Transporte</v>
      </c>
      <c r="J1029" s="8" t="s">
        <v>742</v>
      </c>
      <c r="K1029" s="1" t="s">
        <v>342</v>
      </c>
      <c r="L1029" s="1" t="s">
        <v>343</v>
      </c>
      <c r="M1029" s="1" t="s">
        <v>344</v>
      </c>
    </row>
    <row r="1030" spans="1:14" x14ac:dyDescent="0.25">
      <c r="A1030" s="1" t="str">
        <f>IF(OR(MONTH(B1030)=10,MONTH(B1030)=11,MONTH(B1030)=12),YEAR(B1030)&amp;"-"&amp;MONTH(B1030),YEAR(B1030)&amp;"-0"&amp;MONTH(B1030))</f>
        <v>2024-07</v>
      </c>
      <c r="B1030" s="2">
        <v>45474</v>
      </c>
      <c r="C1030" s="2">
        <v>45454</v>
      </c>
      <c r="D1030" s="1">
        <v>-9.9600000000000009</v>
      </c>
      <c r="E1030" s="1" t="s">
        <v>676</v>
      </c>
      <c r="F1030" s="5"/>
      <c r="G1030" s="1" t="s">
        <v>52</v>
      </c>
      <c r="H1030" s="1" t="s">
        <v>257</v>
      </c>
      <c r="I1030" s="1" t="str">
        <f>VLOOKUP(J1030,'plano de contas'!$A$1:$B$45,2,FALSE)</f>
        <v>05.Transporte</v>
      </c>
      <c r="J1030" s="8" t="s">
        <v>742</v>
      </c>
      <c r="K1030" s="1" t="s">
        <v>342</v>
      </c>
      <c r="L1030" s="1" t="s">
        <v>343</v>
      </c>
      <c r="M1030" s="1" t="s">
        <v>344</v>
      </c>
      <c r="N1030" s="5"/>
    </row>
    <row r="1031" spans="1:14" x14ac:dyDescent="0.25">
      <c r="A1031" s="1" t="str">
        <f>IF(OR(MONTH(B1031)=10,MONTH(B1031)=11,MONTH(B1031)=12),YEAR(B1031)&amp;"-"&amp;MONTH(B1031),YEAR(B1031)&amp;"-0"&amp;MONTH(B1031))</f>
        <v>2024-08</v>
      </c>
      <c r="B1031" s="2">
        <v>45505</v>
      </c>
      <c r="C1031" s="2">
        <v>45497</v>
      </c>
      <c r="D1031" s="1">
        <v>-9.9600000000000009</v>
      </c>
      <c r="E1031" s="1" t="s">
        <v>677</v>
      </c>
      <c r="F1031" s="5"/>
      <c r="G1031" s="1" t="s">
        <v>52</v>
      </c>
      <c r="H1031" s="1" t="s">
        <v>257</v>
      </c>
      <c r="I1031" s="1" t="str">
        <f>VLOOKUP(J1031,'plano de contas'!$A$1:$B$45,2,FALSE)</f>
        <v>05.Transporte</v>
      </c>
      <c r="J1031" s="8" t="s">
        <v>742</v>
      </c>
      <c r="K1031" s="1" t="s">
        <v>342</v>
      </c>
      <c r="L1031" s="1" t="s">
        <v>343</v>
      </c>
      <c r="M1031" s="1" t="s">
        <v>344</v>
      </c>
      <c r="N1031" s="5"/>
    </row>
    <row r="1032" spans="1:14" x14ac:dyDescent="0.25">
      <c r="A1032" s="1" t="str">
        <f>IF(OR(MONTH(B1032)=10,MONTH(B1032)=11,MONTH(B1032)=12),YEAR(B1032)&amp;"-"&amp;MONTH(B1032),YEAR(B1032)&amp;"-0"&amp;MONTH(B1032))</f>
        <v>2024-08</v>
      </c>
      <c r="B1032" s="2">
        <v>45505</v>
      </c>
      <c r="C1032" s="2">
        <v>45498</v>
      </c>
      <c r="D1032" s="1">
        <v>-9.9600000000000009</v>
      </c>
      <c r="E1032" s="1" t="s">
        <v>677</v>
      </c>
      <c r="F1032" s="5"/>
      <c r="G1032" s="1" t="s">
        <v>52</v>
      </c>
      <c r="H1032" s="1" t="s">
        <v>257</v>
      </c>
      <c r="I1032" s="1" t="str">
        <f>VLOOKUP(J1032,'plano de contas'!$A$1:$B$45,2,FALSE)</f>
        <v>05.Transporte</v>
      </c>
      <c r="J1032" s="8" t="s">
        <v>742</v>
      </c>
      <c r="K1032" s="1" t="s">
        <v>342</v>
      </c>
      <c r="L1032" s="1" t="s">
        <v>343</v>
      </c>
      <c r="M1032" s="1" t="s">
        <v>344</v>
      </c>
      <c r="N1032" s="5"/>
    </row>
    <row r="1033" spans="1:14" x14ac:dyDescent="0.25">
      <c r="A1033" s="1" t="str">
        <f>IF(OR(MONTH(B1033)=10,MONTH(B1033)=11,MONTH(B1033)=12),YEAR(B1033)&amp;"-"&amp;MONTH(B1033),YEAR(B1033)&amp;"-0"&amp;MONTH(B1033))</f>
        <v>2024-10</v>
      </c>
      <c r="B1033" s="2">
        <v>45566</v>
      </c>
      <c r="C1033" s="2">
        <v>45543</v>
      </c>
      <c r="D1033" s="1">
        <v>-9.9600000000000009</v>
      </c>
      <c r="E1033" s="1" t="s">
        <v>121</v>
      </c>
      <c r="F1033" s="5"/>
      <c r="G1033" s="1" t="s">
        <v>52</v>
      </c>
      <c r="H1033" s="1" t="s">
        <v>257</v>
      </c>
      <c r="I1033" s="1" t="str">
        <f>VLOOKUP(J1033,'plano de contas'!$A$1:$B$45,2,FALSE)</f>
        <v>05.Transporte</v>
      </c>
      <c r="J1033" s="8" t="s">
        <v>742</v>
      </c>
      <c r="K1033" s="1" t="s">
        <v>342</v>
      </c>
      <c r="L1033" s="1" t="s">
        <v>343</v>
      </c>
      <c r="M1033" s="1" t="s">
        <v>344</v>
      </c>
      <c r="N1033" s="5"/>
    </row>
    <row r="1034" spans="1:14" x14ac:dyDescent="0.25">
      <c r="A1034" s="1" t="str">
        <f>IF(OR(MONTH(B1034)=10,MONTH(B1034)=11,MONTH(B1034)=12),YEAR(B1034)&amp;"-"&amp;MONTH(B1034),YEAR(B1034)&amp;"-0"&amp;MONTH(B1034))</f>
        <v>2024-09</v>
      </c>
      <c r="B1034" s="2">
        <v>45536</v>
      </c>
      <c r="C1034" s="2">
        <v>45521</v>
      </c>
      <c r="D1034" s="1">
        <v>-9.9499999999999993</v>
      </c>
      <c r="E1034" s="1" t="s">
        <v>678</v>
      </c>
      <c r="F1034" s="5"/>
      <c r="G1034" s="1" t="s">
        <v>52</v>
      </c>
      <c r="H1034" s="1" t="s">
        <v>257</v>
      </c>
      <c r="I1034" s="1" t="str">
        <f>VLOOKUP(J1034,'plano de contas'!$A$1:$B$45,2,FALSE)</f>
        <v>05.Transporte</v>
      </c>
      <c r="J1034" s="8" t="s">
        <v>742</v>
      </c>
      <c r="K1034" s="1" t="s">
        <v>342</v>
      </c>
      <c r="L1034" s="1" t="s">
        <v>343</v>
      </c>
      <c r="M1034" s="1" t="s">
        <v>344</v>
      </c>
      <c r="N1034" s="5"/>
    </row>
    <row r="1035" spans="1:14" x14ac:dyDescent="0.25">
      <c r="A1035" s="1" t="str">
        <f>IF(OR(MONTH(B1035)=10,MONTH(B1035)=11,MONTH(B1035)=12),YEAR(B1035)&amp;"-"&amp;MONTH(B1035),YEAR(B1035)&amp;"-0"&amp;MONTH(B1035))</f>
        <v>2024-07</v>
      </c>
      <c r="B1035" s="2">
        <v>45474</v>
      </c>
      <c r="C1035" s="2">
        <v>45473</v>
      </c>
      <c r="D1035" s="1">
        <v>-9.93</v>
      </c>
      <c r="E1035" s="1" t="s">
        <v>676</v>
      </c>
      <c r="F1035" s="5"/>
      <c r="G1035" s="1" t="s">
        <v>52</v>
      </c>
      <c r="H1035" s="1" t="s">
        <v>257</v>
      </c>
      <c r="I1035" s="1" t="str">
        <f>VLOOKUP(J1035,'plano de contas'!$A$1:$B$45,2,FALSE)</f>
        <v>05.Transporte</v>
      </c>
      <c r="J1035" s="8" t="s">
        <v>742</v>
      </c>
      <c r="K1035" s="1" t="s">
        <v>342</v>
      </c>
      <c r="L1035" s="1" t="s">
        <v>343</v>
      </c>
      <c r="M1035" s="1" t="s">
        <v>344</v>
      </c>
      <c r="N1035" s="5"/>
    </row>
    <row r="1036" spans="1:14" x14ac:dyDescent="0.25">
      <c r="A1036" s="1" t="str">
        <f>IF(OR(MONTH(B1036)=10,MONTH(B1036)=11,MONTH(B1036)=12),YEAR(B1036)&amp;"-"&amp;MONTH(B1036),YEAR(B1036)&amp;"-0"&amp;MONTH(B1036))</f>
        <v>2024-09</v>
      </c>
      <c r="B1036" s="2">
        <v>45536</v>
      </c>
      <c r="C1036" s="2">
        <v>45512</v>
      </c>
      <c r="D1036" s="1">
        <v>-9.93</v>
      </c>
      <c r="E1036" s="1" t="s">
        <v>678</v>
      </c>
      <c r="F1036" s="5"/>
      <c r="G1036" s="1" t="s">
        <v>52</v>
      </c>
      <c r="H1036" s="1" t="s">
        <v>257</v>
      </c>
      <c r="I1036" s="1" t="str">
        <f>VLOOKUP(J1036,'plano de contas'!$A$1:$B$45,2,FALSE)</f>
        <v>05.Transporte</v>
      </c>
      <c r="J1036" s="8" t="s">
        <v>742</v>
      </c>
      <c r="K1036" s="1" t="s">
        <v>342</v>
      </c>
      <c r="L1036" s="1" t="s">
        <v>343</v>
      </c>
      <c r="M1036" s="1" t="s">
        <v>344</v>
      </c>
      <c r="N1036" s="5"/>
    </row>
    <row r="1037" spans="1:14" x14ac:dyDescent="0.25">
      <c r="A1037" s="1" t="str">
        <f>IF(OR(MONTH(B1037)=10,MONTH(B1037)=11,MONTH(B1037)=12),YEAR(B1037)&amp;"-"&amp;MONTH(B1037),YEAR(B1037)&amp;"-0"&amp;MONTH(B1037))</f>
        <v>2024-08</v>
      </c>
      <c r="B1037" s="2">
        <v>45505</v>
      </c>
      <c r="C1037" s="2">
        <v>45478</v>
      </c>
      <c r="D1037" s="1">
        <v>-9.92</v>
      </c>
      <c r="E1037" s="1" t="s">
        <v>677</v>
      </c>
      <c r="F1037" s="5"/>
      <c r="G1037" s="1" t="s">
        <v>52</v>
      </c>
      <c r="H1037" s="1" t="s">
        <v>257</v>
      </c>
      <c r="I1037" s="1" t="str">
        <f>VLOOKUP(J1037,'plano de contas'!$A$1:$B$45,2,FALSE)</f>
        <v>05.Transporte</v>
      </c>
      <c r="J1037" s="8" t="s">
        <v>742</v>
      </c>
      <c r="K1037" s="1" t="s">
        <v>342</v>
      </c>
      <c r="L1037" s="1" t="s">
        <v>343</v>
      </c>
      <c r="M1037" s="1" t="s">
        <v>344</v>
      </c>
      <c r="N1037" s="5"/>
    </row>
    <row r="1038" spans="1:14" x14ac:dyDescent="0.25">
      <c r="A1038" s="1" t="str">
        <f>IF(OR(MONTH(B1038)=10,MONTH(B1038)=11,MONTH(B1038)=12),YEAR(B1038)&amp;"-"&amp;MONTH(B1038),YEAR(B1038)&amp;"-0"&amp;MONTH(B1038))</f>
        <v>2024-10</v>
      </c>
      <c r="B1038" s="2">
        <v>45566</v>
      </c>
      <c r="C1038" s="2">
        <v>45548</v>
      </c>
      <c r="D1038" s="1">
        <v>-9.92</v>
      </c>
      <c r="E1038" s="1" t="s">
        <v>121</v>
      </c>
      <c r="F1038" s="5"/>
      <c r="G1038" s="1" t="s">
        <v>52</v>
      </c>
      <c r="H1038" s="1" t="s">
        <v>257</v>
      </c>
      <c r="I1038" s="1" t="str">
        <f>VLOOKUP(J1038,'plano de contas'!$A$1:$B$45,2,FALSE)</f>
        <v>05.Transporte</v>
      </c>
      <c r="J1038" s="8" t="s">
        <v>742</v>
      </c>
      <c r="K1038" s="1" t="s">
        <v>342</v>
      </c>
      <c r="L1038" s="1" t="s">
        <v>343</v>
      </c>
      <c r="M1038" s="1" t="s">
        <v>344</v>
      </c>
      <c r="N1038" s="5"/>
    </row>
    <row r="1039" spans="1:14" x14ac:dyDescent="0.25">
      <c r="A1039" s="1" t="str">
        <f>IF(OR(MONTH(B1039)=10,MONTH(B1039)=11,MONTH(B1039)=12),YEAR(B1039)&amp;"-"&amp;MONTH(B1039),YEAR(B1039)&amp;"-0"&amp;MONTH(B1039))</f>
        <v>2024-07</v>
      </c>
      <c r="B1039" s="2">
        <v>45474</v>
      </c>
      <c r="C1039" s="2">
        <v>45471</v>
      </c>
      <c r="D1039" s="1">
        <v>-9.91</v>
      </c>
      <c r="E1039" s="1" t="s">
        <v>676</v>
      </c>
      <c r="F1039" s="5"/>
      <c r="G1039" s="1" t="s">
        <v>52</v>
      </c>
      <c r="H1039" s="1" t="s">
        <v>257</v>
      </c>
      <c r="I1039" s="1" t="str">
        <f>VLOOKUP(J1039,'plano de contas'!$A$1:$B$45,2,FALSE)</f>
        <v>05.Transporte</v>
      </c>
      <c r="J1039" s="8" t="s">
        <v>742</v>
      </c>
      <c r="K1039" s="1" t="s">
        <v>342</v>
      </c>
      <c r="L1039" s="1" t="s">
        <v>343</v>
      </c>
      <c r="M1039" s="1" t="s">
        <v>344</v>
      </c>
      <c r="N1039" s="5"/>
    </row>
    <row r="1040" spans="1:14" x14ac:dyDescent="0.25">
      <c r="A1040" s="1" t="str">
        <f>IF(OR(MONTH(B1040)=10,MONTH(B1040)=11,MONTH(B1040)=12),YEAR(B1040)&amp;"-"&amp;MONTH(B1040),YEAR(B1040)&amp;"-0"&amp;MONTH(B1040))</f>
        <v>2024-08</v>
      </c>
      <c r="B1040" s="2">
        <v>45505</v>
      </c>
      <c r="C1040" s="2">
        <v>45475</v>
      </c>
      <c r="D1040" s="1">
        <v>-9.91</v>
      </c>
      <c r="E1040" s="1" t="s">
        <v>677</v>
      </c>
      <c r="F1040" s="5"/>
      <c r="G1040" s="1" t="s">
        <v>52</v>
      </c>
      <c r="H1040" s="1" t="s">
        <v>257</v>
      </c>
      <c r="I1040" s="1" t="str">
        <f>VLOOKUP(J1040,'plano de contas'!$A$1:$B$45,2,FALSE)</f>
        <v>05.Transporte</v>
      </c>
      <c r="J1040" s="8" t="s">
        <v>742</v>
      </c>
      <c r="K1040" s="1" t="s">
        <v>342</v>
      </c>
      <c r="L1040" s="1" t="s">
        <v>343</v>
      </c>
      <c r="M1040" s="1" t="s">
        <v>344</v>
      </c>
      <c r="N1040" s="5"/>
    </row>
    <row r="1041" spans="1:14" x14ac:dyDescent="0.25">
      <c r="A1041" s="1" t="str">
        <f>IF(OR(MONTH(B1041)=10,MONTH(B1041)=11,MONTH(B1041)=12),YEAR(B1041)&amp;"-"&amp;MONTH(B1041),YEAR(B1041)&amp;"-0"&amp;MONTH(B1041))</f>
        <v>2024-07</v>
      </c>
      <c r="B1041" s="2">
        <v>45474</v>
      </c>
      <c r="C1041" s="2">
        <v>45468</v>
      </c>
      <c r="D1041" s="1">
        <v>-9.9</v>
      </c>
      <c r="E1041" s="1" t="s">
        <v>676</v>
      </c>
      <c r="F1041" s="5"/>
      <c r="G1041" s="1" t="s">
        <v>52</v>
      </c>
      <c r="H1041" s="1" t="s">
        <v>257</v>
      </c>
      <c r="I1041" s="1" t="str">
        <f>VLOOKUP(J1041,'plano de contas'!$A$1:$B$45,2,FALSE)</f>
        <v>05.Transporte</v>
      </c>
      <c r="J1041" s="8" t="s">
        <v>742</v>
      </c>
      <c r="K1041" s="1" t="s">
        <v>342</v>
      </c>
      <c r="L1041" s="1" t="s">
        <v>343</v>
      </c>
      <c r="M1041" s="1" t="s">
        <v>344</v>
      </c>
      <c r="N1041" s="5"/>
    </row>
    <row r="1042" spans="1:14" x14ac:dyDescent="0.25">
      <c r="A1042" s="1" t="str">
        <f>IF(OR(MONTH(B1042)=10,MONTH(B1042)=11,MONTH(B1042)=12),YEAR(B1042)&amp;"-"&amp;MONTH(B1042),YEAR(B1042)&amp;"-0"&amp;MONTH(B1042))</f>
        <v>2024-11</v>
      </c>
      <c r="B1042" s="2">
        <v>45597</v>
      </c>
      <c r="C1042" s="2">
        <v>45567</v>
      </c>
      <c r="D1042" s="1">
        <v>-9.9</v>
      </c>
      <c r="E1042" s="1" t="s">
        <v>131</v>
      </c>
      <c r="F1042" s="5"/>
      <c r="G1042" s="1" t="s">
        <v>52</v>
      </c>
      <c r="H1042" s="1" t="s">
        <v>257</v>
      </c>
      <c r="I1042" s="1" t="str">
        <f>VLOOKUP(J1042,'plano de contas'!$A$1:$B$45,2,FALSE)</f>
        <v>05.Transporte</v>
      </c>
      <c r="J1042" s="8" t="s">
        <v>742</v>
      </c>
      <c r="K1042" s="1" t="s">
        <v>342</v>
      </c>
      <c r="L1042" s="1" t="s">
        <v>343</v>
      </c>
      <c r="M1042" s="1" t="s">
        <v>344</v>
      </c>
      <c r="N1042" s="5"/>
    </row>
    <row r="1043" spans="1:14" x14ac:dyDescent="0.25">
      <c r="A1043" s="1" t="str">
        <f>IF(OR(MONTH(B1043)=10,MONTH(B1043)=11,MONTH(B1043)=12),YEAR(B1043)&amp;"-"&amp;MONTH(B1043),YEAR(B1043)&amp;"-0"&amp;MONTH(B1043))</f>
        <v>2024-11</v>
      </c>
      <c r="B1043" s="2">
        <v>45597</v>
      </c>
      <c r="C1043" s="2">
        <v>45569</v>
      </c>
      <c r="D1043" s="1">
        <v>-9.9</v>
      </c>
      <c r="E1043" s="1" t="s">
        <v>131</v>
      </c>
      <c r="F1043" s="5"/>
      <c r="G1043" s="1" t="s">
        <v>52</v>
      </c>
      <c r="H1043" s="1" t="s">
        <v>257</v>
      </c>
      <c r="I1043" s="1" t="str">
        <f>VLOOKUP(J1043,'plano de contas'!$A$1:$B$45,2,FALSE)</f>
        <v>05.Transporte</v>
      </c>
      <c r="J1043" s="8" t="s">
        <v>742</v>
      </c>
      <c r="K1043" s="1" t="s">
        <v>342</v>
      </c>
      <c r="L1043" s="1" t="s">
        <v>343</v>
      </c>
      <c r="M1043" s="1" t="s">
        <v>344</v>
      </c>
      <c r="N1043" s="5"/>
    </row>
    <row r="1044" spans="1:14" x14ac:dyDescent="0.25">
      <c r="A1044" s="1" t="str">
        <f>IF(OR(MONTH(B1044)=10,MONTH(B1044)=11,MONTH(B1044)=12),YEAR(B1044)&amp;"-"&amp;MONTH(B1044),YEAR(B1044)&amp;"-0"&amp;MONTH(B1044))</f>
        <v>2024-11</v>
      </c>
      <c r="B1044" s="2">
        <v>45597</v>
      </c>
      <c r="C1044" s="2">
        <v>45570</v>
      </c>
      <c r="D1044" s="1">
        <v>-9.9</v>
      </c>
      <c r="E1044" s="1" t="s">
        <v>131</v>
      </c>
      <c r="F1044" s="5"/>
      <c r="G1044" s="1" t="s">
        <v>123</v>
      </c>
      <c r="H1044" s="1" t="s">
        <v>257</v>
      </c>
      <c r="I1044" s="1" t="str">
        <f>VLOOKUP(J1044,'plano de contas'!$A$1:$B$45,2,FALSE)</f>
        <v>05.Transporte</v>
      </c>
      <c r="J1044" s="8" t="s">
        <v>742</v>
      </c>
      <c r="K1044" s="1" t="s">
        <v>342</v>
      </c>
      <c r="L1044" s="1" t="s">
        <v>343</v>
      </c>
      <c r="M1044" s="1" t="s">
        <v>344</v>
      </c>
      <c r="N1044" s="5"/>
    </row>
    <row r="1045" spans="1:14" x14ac:dyDescent="0.25">
      <c r="A1045" s="1" t="str">
        <f>IF(OR(MONTH(B1045)=10,MONTH(B1045)=11,MONTH(B1045)=12),YEAR(B1045)&amp;"-"&amp;MONTH(B1045),YEAR(B1045)&amp;"-0"&amp;MONTH(B1045))</f>
        <v>2024-05</v>
      </c>
      <c r="B1045" s="2">
        <v>45413</v>
      </c>
      <c r="C1045" s="2">
        <v>45400</v>
      </c>
      <c r="D1045" s="1">
        <v>-8.99</v>
      </c>
      <c r="E1045" s="1" t="s">
        <v>674</v>
      </c>
      <c r="F1045" s="5"/>
      <c r="G1045" s="1" t="s">
        <v>52</v>
      </c>
      <c r="H1045" s="1" t="s">
        <v>257</v>
      </c>
      <c r="I1045" s="1" t="str">
        <f>VLOOKUP(J1045,'plano de contas'!$A$1:$B$45,2,FALSE)</f>
        <v>05.Transporte</v>
      </c>
      <c r="J1045" s="8" t="s">
        <v>742</v>
      </c>
      <c r="K1045" s="1" t="s">
        <v>342</v>
      </c>
      <c r="L1045" s="1" t="s">
        <v>343</v>
      </c>
      <c r="M1045" s="1" t="s">
        <v>344</v>
      </c>
      <c r="N1045" s="5"/>
    </row>
    <row r="1046" spans="1:14" x14ac:dyDescent="0.25">
      <c r="A1046" s="1" t="str">
        <f>IF(OR(MONTH(B1046)=10,MONTH(B1046)=11,MONTH(B1046)=12),YEAR(B1046)&amp;"-"&amp;MONTH(B1046),YEAR(B1046)&amp;"-0"&amp;MONTH(B1046))</f>
        <v>2024-09</v>
      </c>
      <c r="B1046" s="2">
        <v>45536</v>
      </c>
      <c r="C1046" s="2">
        <v>45528</v>
      </c>
      <c r="D1046" s="1">
        <v>-8.99</v>
      </c>
      <c r="E1046" s="1" t="s">
        <v>678</v>
      </c>
      <c r="F1046" s="5"/>
      <c r="G1046" s="1" t="s">
        <v>52</v>
      </c>
      <c r="H1046" s="1" t="s">
        <v>257</v>
      </c>
      <c r="I1046" s="1" t="str">
        <f>VLOOKUP(J1046,'plano de contas'!$A$1:$B$45,2,FALSE)</f>
        <v>05.Transporte</v>
      </c>
      <c r="J1046" s="8" t="s">
        <v>742</v>
      </c>
      <c r="K1046" s="1" t="s">
        <v>342</v>
      </c>
      <c r="L1046" s="1" t="s">
        <v>343</v>
      </c>
      <c r="M1046" s="1" t="s">
        <v>344</v>
      </c>
      <c r="N1046" s="5"/>
    </row>
    <row r="1047" spans="1:14" x14ac:dyDescent="0.25">
      <c r="A1047" s="1" t="str">
        <f>IF(OR(MONTH(B1047)=10,MONTH(B1047)=11,MONTH(B1047)=12),YEAR(B1047)&amp;"-"&amp;MONTH(B1047),YEAR(B1047)&amp;"-0"&amp;MONTH(B1047))</f>
        <v>2024-05</v>
      </c>
      <c r="B1047" s="2">
        <v>45413</v>
      </c>
      <c r="C1047" s="2">
        <v>45397</v>
      </c>
      <c r="D1047" s="1">
        <v>-8.98</v>
      </c>
      <c r="E1047" s="1" t="s">
        <v>674</v>
      </c>
      <c r="F1047" s="5"/>
      <c r="G1047" s="1" t="s">
        <v>52</v>
      </c>
      <c r="H1047" s="1" t="s">
        <v>257</v>
      </c>
      <c r="I1047" s="1" t="str">
        <f>VLOOKUP(J1047,'plano de contas'!$A$1:$B$45,2,FALSE)</f>
        <v>05.Transporte</v>
      </c>
      <c r="J1047" s="8" t="s">
        <v>742</v>
      </c>
      <c r="K1047" s="1" t="s">
        <v>342</v>
      </c>
      <c r="L1047" s="1" t="s">
        <v>343</v>
      </c>
      <c r="M1047" s="1" t="s">
        <v>344</v>
      </c>
      <c r="N1047" s="5"/>
    </row>
    <row r="1048" spans="1:14" x14ac:dyDescent="0.25">
      <c r="A1048" s="1" t="str">
        <f>IF(OR(MONTH(B1048)=10,MONTH(B1048)=11,MONTH(B1048)=12),YEAR(B1048)&amp;"-"&amp;MONTH(B1048),YEAR(B1048)&amp;"-0"&amp;MONTH(B1048))</f>
        <v>2024-07</v>
      </c>
      <c r="B1048" s="2">
        <v>45474</v>
      </c>
      <c r="C1048" s="2">
        <v>45450</v>
      </c>
      <c r="D1048" s="1">
        <v>-8.98</v>
      </c>
      <c r="E1048" s="1" t="s">
        <v>676</v>
      </c>
      <c r="F1048" s="5"/>
      <c r="G1048" s="1" t="s">
        <v>52</v>
      </c>
      <c r="H1048" s="1" t="s">
        <v>257</v>
      </c>
      <c r="I1048" s="1" t="str">
        <f>VLOOKUP(J1048,'plano de contas'!$A$1:$B$45,2,FALSE)</f>
        <v>05.Transporte</v>
      </c>
      <c r="J1048" s="8" t="s">
        <v>742</v>
      </c>
      <c r="K1048" s="1" t="s">
        <v>342</v>
      </c>
      <c r="L1048" s="1" t="s">
        <v>343</v>
      </c>
      <c r="M1048" s="1" t="s">
        <v>344</v>
      </c>
      <c r="N1048" s="5"/>
    </row>
    <row r="1049" spans="1:14" x14ac:dyDescent="0.25">
      <c r="A1049" s="1" t="str">
        <f>IF(OR(MONTH(B1049)=10,MONTH(B1049)=11,MONTH(B1049)=12),YEAR(B1049)&amp;"-"&amp;MONTH(B1049),YEAR(B1049)&amp;"-0"&amp;MONTH(B1049))</f>
        <v>2024-07</v>
      </c>
      <c r="B1049" s="2">
        <v>45474</v>
      </c>
      <c r="C1049" s="2">
        <v>45473</v>
      </c>
      <c r="D1049" s="1">
        <v>-8.98</v>
      </c>
      <c r="E1049" s="1" t="s">
        <v>676</v>
      </c>
      <c r="F1049" s="5"/>
      <c r="G1049" s="1" t="s">
        <v>52</v>
      </c>
      <c r="H1049" s="1" t="s">
        <v>257</v>
      </c>
      <c r="I1049" s="1" t="str">
        <f>VLOOKUP(J1049,'plano de contas'!$A$1:$B$45,2,FALSE)</f>
        <v>05.Transporte</v>
      </c>
      <c r="J1049" s="8" t="s">
        <v>742</v>
      </c>
      <c r="K1049" s="1" t="s">
        <v>342</v>
      </c>
      <c r="L1049" s="1" t="s">
        <v>343</v>
      </c>
      <c r="M1049" s="1" t="s">
        <v>344</v>
      </c>
      <c r="N1049" s="5"/>
    </row>
    <row r="1050" spans="1:14" x14ac:dyDescent="0.25">
      <c r="A1050" s="1" t="str">
        <f>IF(OR(MONTH(B1050)=10,MONTH(B1050)=11,MONTH(B1050)=12),YEAR(B1050)&amp;"-"&amp;MONTH(B1050),YEAR(B1050)&amp;"-0"&amp;MONTH(B1050))</f>
        <v>2024-06</v>
      </c>
      <c r="B1050" s="2">
        <v>45444</v>
      </c>
      <c r="C1050" s="2">
        <v>45437</v>
      </c>
      <c r="D1050" s="1">
        <v>-8.98</v>
      </c>
      <c r="E1050" s="1" t="s">
        <v>675</v>
      </c>
      <c r="F1050" s="5"/>
      <c r="G1050" s="1" t="s">
        <v>73</v>
      </c>
      <c r="H1050" s="1" t="s">
        <v>257</v>
      </c>
      <c r="I1050" s="1" t="str">
        <f>VLOOKUP(J1050,'plano de contas'!$A$1:$B$45,2,FALSE)</f>
        <v>05.Transporte</v>
      </c>
      <c r="J1050" s="8" t="s">
        <v>742</v>
      </c>
      <c r="K1050" s="1" t="s">
        <v>342</v>
      </c>
      <c r="L1050" s="1" t="s">
        <v>343</v>
      </c>
      <c r="M1050" s="1" t="s">
        <v>344</v>
      </c>
      <c r="N1050" s="5"/>
    </row>
    <row r="1051" spans="1:14" x14ac:dyDescent="0.25">
      <c r="A1051" s="1" t="str">
        <f>IF(OR(MONTH(B1051)=10,MONTH(B1051)=11,MONTH(B1051)=12),YEAR(B1051)&amp;"-"&amp;MONTH(B1051),YEAR(B1051)&amp;"-0"&amp;MONTH(B1051))</f>
        <v>2024-09</v>
      </c>
      <c r="B1051" s="2">
        <v>45536</v>
      </c>
      <c r="C1051" s="2">
        <v>45519</v>
      </c>
      <c r="D1051" s="1">
        <v>-8.9700000000000006</v>
      </c>
      <c r="E1051" s="1" t="s">
        <v>678</v>
      </c>
      <c r="F1051" s="5"/>
      <c r="G1051" s="1" t="s">
        <v>52</v>
      </c>
      <c r="H1051" s="1" t="s">
        <v>257</v>
      </c>
      <c r="I1051" s="1" t="str">
        <f>VLOOKUP(J1051,'plano de contas'!$A$1:$B$45,2,FALSE)</f>
        <v>05.Transporte</v>
      </c>
      <c r="J1051" s="8" t="s">
        <v>742</v>
      </c>
      <c r="K1051" s="1" t="s">
        <v>342</v>
      </c>
      <c r="L1051" s="1" t="s">
        <v>343</v>
      </c>
      <c r="M1051" s="1" t="s">
        <v>344</v>
      </c>
      <c r="N1051" s="5"/>
    </row>
    <row r="1052" spans="1:14" x14ac:dyDescent="0.25">
      <c r="A1052" s="1" t="str">
        <f>IF(OR(MONTH(B1052)=10,MONTH(B1052)=11,MONTH(B1052)=12),YEAR(B1052)&amp;"-"&amp;MONTH(B1052),YEAR(B1052)&amp;"-0"&amp;MONTH(B1052))</f>
        <v>2024-10</v>
      </c>
      <c r="B1052" s="2">
        <v>45566</v>
      </c>
      <c r="C1052" s="2">
        <v>45545</v>
      </c>
      <c r="D1052" s="1">
        <v>-8.9600000000000009</v>
      </c>
      <c r="E1052" s="1" t="s">
        <v>121</v>
      </c>
      <c r="F1052" s="5"/>
      <c r="G1052" s="1" t="s">
        <v>52</v>
      </c>
      <c r="H1052" s="1" t="s">
        <v>257</v>
      </c>
      <c r="I1052" s="1" t="str">
        <f>VLOOKUP(J1052,'plano de contas'!$A$1:$B$45,2,FALSE)</f>
        <v>05.Transporte</v>
      </c>
      <c r="J1052" s="8" t="s">
        <v>742</v>
      </c>
      <c r="K1052" s="1" t="s">
        <v>342</v>
      </c>
      <c r="L1052" s="1" t="s">
        <v>343</v>
      </c>
      <c r="M1052" s="1" t="s">
        <v>344</v>
      </c>
      <c r="N1052" s="5"/>
    </row>
    <row r="1053" spans="1:14" x14ac:dyDescent="0.25">
      <c r="A1053" s="1" t="str">
        <f>IF(OR(MONTH(B1053)=10,MONTH(B1053)=11,MONTH(B1053)=12),YEAR(B1053)&amp;"-"&amp;MONTH(B1053),YEAR(B1053)&amp;"-0"&amp;MONTH(B1053))</f>
        <v>2024-12</v>
      </c>
      <c r="B1053" s="2">
        <v>45627</v>
      </c>
      <c r="C1053" s="3">
        <v>45620</v>
      </c>
      <c r="D1053" s="1">
        <v>-8.9600000000000009</v>
      </c>
      <c r="E1053" s="1" t="s">
        <v>274</v>
      </c>
      <c r="F1053" s="5"/>
      <c r="G1053" s="1" t="s">
        <v>273</v>
      </c>
      <c r="H1053" s="1" t="s">
        <v>257</v>
      </c>
      <c r="I1053" s="1" t="str">
        <f>VLOOKUP(J1053,'plano de contas'!$A$1:$B$45,2,FALSE)</f>
        <v>05.Transporte</v>
      </c>
      <c r="J1053" s="8" t="s">
        <v>742</v>
      </c>
      <c r="K1053" s="1" t="s">
        <v>342</v>
      </c>
      <c r="L1053" s="1" t="s">
        <v>343</v>
      </c>
      <c r="M1053" s="1" t="s">
        <v>344</v>
      </c>
      <c r="N1053" s="5"/>
    </row>
    <row r="1054" spans="1:14" x14ac:dyDescent="0.25">
      <c r="A1054" s="1" t="str">
        <f>IF(OR(MONTH(B1054)=10,MONTH(B1054)=11,MONTH(B1054)=12),YEAR(B1054)&amp;"-"&amp;MONTH(B1054),YEAR(B1054)&amp;"-0"&amp;MONTH(B1054))</f>
        <v>2024-07</v>
      </c>
      <c r="B1054" s="2">
        <v>45474</v>
      </c>
      <c r="C1054" s="2">
        <v>45468</v>
      </c>
      <c r="D1054" s="1">
        <v>-8.9499999999999993</v>
      </c>
      <c r="E1054" s="1" t="s">
        <v>676</v>
      </c>
      <c r="F1054" s="5"/>
      <c r="G1054" s="1" t="s">
        <v>52</v>
      </c>
      <c r="H1054" s="1" t="s">
        <v>257</v>
      </c>
      <c r="I1054" s="1" t="str">
        <f>VLOOKUP(J1054,'plano de contas'!$A$1:$B$45,2,FALSE)</f>
        <v>05.Transporte</v>
      </c>
      <c r="J1054" s="8" t="s">
        <v>742</v>
      </c>
      <c r="K1054" s="1" t="s">
        <v>342</v>
      </c>
      <c r="L1054" s="1" t="s">
        <v>343</v>
      </c>
      <c r="M1054" s="1" t="s">
        <v>344</v>
      </c>
      <c r="N1054" s="5"/>
    </row>
    <row r="1055" spans="1:14" x14ac:dyDescent="0.25">
      <c r="A1055" s="1" t="str">
        <f>IF(OR(MONTH(B1055)=10,MONTH(B1055)=11,MONTH(B1055)=12),YEAR(B1055)&amp;"-"&amp;MONTH(B1055),YEAR(B1055)&amp;"-0"&amp;MONTH(B1055))</f>
        <v>2024-12</v>
      </c>
      <c r="B1055" s="2">
        <v>45627</v>
      </c>
      <c r="C1055" s="3">
        <v>45607</v>
      </c>
      <c r="D1055" s="1">
        <v>-8.9499999999999993</v>
      </c>
      <c r="E1055" s="1" t="s">
        <v>274</v>
      </c>
      <c r="F1055" s="5"/>
      <c r="G1055" s="1" t="s">
        <v>52</v>
      </c>
      <c r="H1055" s="1" t="s">
        <v>257</v>
      </c>
      <c r="I1055" s="1" t="str">
        <f>VLOOKUP(J1055,'plano de contas'!$A$1:$B$45,2,FALSE)</f>
        <v>05.Transporte</v>
      </c>
      <c r="J1055" s="8" t="s">
        <v>742</v>
      </c>
      <c r="K1055" s="1" t="s">
        <v>342</v>
      </c>
      <c r="L1055" s="1" t="s">
        <v>343</v>
      </c>
      <c r="M1055" s="1" t="s">
        <v>344</v>
      </c>
      <c r="N1055" s="5"/>
    </row>
    <row r="1056" spans="1:14" x14ac:dyDescent="0.25">
      <c r="A1056" s="1" t="str">
        <f>IF(OR(MONTH(B1056)=10,MONTH(B1056)=11,MONTH(B1056)=12),YEAR(B1056)&amp;"-"&amp;MONTH(B1056),YEAR(B1056)&amp;"-0"&amp;MONTH(B1056))</f>
        <v>2024-04</v>
      </c>
      <c r="B1056" s="2">
        <v>45383</v>
      </c>
      <c r="C1056" s="2">
        <v>45373</v>
      </c>
      <c r="D1056" s="1">
        <v>-8.94</v>
      </c>
      <c r="E1056" s="1" t="s">
        <v>673</v>
      </c>
      <c r="F1056" s="5"/>
      <c r="G1056" s="1" t="s">
        <v>52</v>
      </c>
      <c r="H1056" s="1" t="s">
        <v>257</v>
      </c>
      <c r="I1056" s="1" t="str">
        <f>VLOOKUP(J1056,'plano de contas'!$A$1:$B$45,2,FALSE)</f>
        <v>05.Transporte</v>
      </c>
      <c r="J1056" s="8" t="s">
        <v>742</v>
      </c>
      <c r="K1056" s="1" t="s">
        <v>342</v>
      </c>
      <c r="L1056" s="1" t="s">
        <v>343</v>
      </c>
      <c r="M1056" s="1" t="s">
        <v>344</v>
      </c>
      <c r="N1056" s="5"/>
    </row>
    <row r="1057" spans="1:14" x14ac:dyDescent="0.25">
      <c r="A1057" s="1" t="str">
        <f>IF(OR(MONTH(B1057)=10,MONTH(B1057)=11,MONTH(B1057)=12),YEAR(B1057)&amp;"-"&amp;MONTH(B1057),YEAR(B1057)&amp;"-0"&amp;MONTH(B1057))</f>
        <v>2024-09</v>
      </c>
      <c r="B1057" s="2">
        <v>45536</v>
      </c>
      <c r="C1057" s="2">
        <v>45511</v>
      </c>
      <c r="D1057" s="1">
        <v>-8.94</v>
      </c>
      <c r="E1057" s="1" t="s">
        <v>678</v>
      </c>
      <c r="F1057" s="5"/>
      <c r="G1057" s="1" t="s">
        <v>52</v>
      </c>
      <c r="H1057" s="1" t="s">
        <v>257</v>
      </c>
      <c r="I1057" s="1" t="str">
        <f>VLOOKUP(J1057,'plano de contas'!$A$1:$B$45,2,FALSE)</f>
        <v>05.Transporte</v>
      </c>
      <c r="J1057" s="8" t="s">
        <v>742</v>
      </c>
      <c r="K1057" s="1" t="s">
        <v>342</v>
      </c>
      <c r="L1057" s="1" t="s">
        <v>343</v>
      </c>
      <c r="M1057" s="1" t="s">
        <v>344</v>
      </c>
      <c r="N1057" s="5"/>
    </row>
    <row r="1058" spans="1:14" x14ac:dyDescent="0.25">
      <c r="A1058" s="1" t="str">
        <f>IF(OR(MONTH(B1058)=10,MONTH(B1058)=11,MONTH(B1058)=12),YEAR(B1058)&amp;"-"&amp;MONTH(B1058),YEAR(B1058)&amp;"-0"&amp;MONTH(B1058))</f>
        <v>2024-12</v>
      </c>
      <c r="B1058" s="2">
        <v>45627</v>
      </c>
      <c r="C1058" s="3">
        <v>45604</v>
      </c>
      <c r="D1058" s="1">
        <v>-8.94</v>
      </c>
      <c r="E1058" s="1" t="s">
        <v>274</v>
      </c>
      <c r="F1058" s="5"/>
      <c r="G1058" s="1" t="s">
        <v>52</v>
      </c>
      <c r="H1058" s="1" t="s">
        <v>257</v>
      </c>
      <c r="I1058" s="1" t="str">
        <f>VLOOKUP(J1058,'plano de contas'!$A$1:$B$45,2,FALSE)</f>
        <v>05.Transporte</v>
      </c>
      <c r="J1058" s="8" t="s">
        <v>742</v>
      </c>
      <c r="K1058" s="1" t="s">
        <v>342</v>
      </c>
      <c r="L1058" s="1" t="s">
        <v>343</v>
      </c>
      <c r="M1058" s="1" t="s">
        <v>344</v>
      </c>
      <c r="N1058" s="5"/>
    </row>
    <row r="1059" spans="1:14" x14ac:dyDescent="0.25">
      <c r="A1059" s="1" t="str">
        <f>IF(OR(MONTH(B1059)=10,MONTH(B1059)=11,MONTH(B1059)=12),YEAR(B1059)&amp;"-"&amp;MONTH(B1059),YEAR(B1059)&amp;"-0"&amp;MONTH(B1059))</f>
        <v>2024-06</v>
      </c>
      <c r="B1059" s="2">
        <v>45444</v>
      </c>
      <c r="C1059" s="2">
        <v>45414</v>
      </c>
      <c r="D1059" s="1">
        <v>-8.94</v>
      </c>
      <c r="E1059" s="1" t="s">
        <v>675</v>
      </c>
      <c r="F1059" s="5"/>
      <c r="G1059" s="1" t="s">
        <v>73</v>
      </c>
      <c r="H1059" s="1" t="s">
        <v>257</v>
      </c>
      <c r="I1059" s="1" t="str">
        <f>VLOOKUP(J1059,'plano de contas'!$A$1:$B$45,2,FALSE)</f>
        <v>05.Transporte</v>
      </c>
      <c r="J1059" s="8" t="s">
        <v>742</v>
      </c>
      <c r="K1059" s="1" t="s">
        <v>342</v>
      </c>
      <c r="L1059" s="1" t="s">
        <v>343</v>
      </c>
      <c r="M1059" s="1" t="s">
        <v>344</v>
      </c>
      <c r="N1059" s="5"/>
    </row>
    <row r="1060" spans="1:14" x14ac:dyDescent="0.25">
      <c r="A1060" s="1" t="str">
        <f>IF(OR(MONTH(B1060)=10,MONTH(B1060)=11,MONTH(B1060)=12),YEAR(B1060)&amp;"-"&amp;MONTH(B1060),YEAR(B1060)&amp;"-0"&amp;MONTH(B1060))</f>
        <v>2024-10</v>
      </c>
      <c r="B1060" s="2">
        <v>45566</v>
      </c>
      <c r="C1060" s="2">
        <v>45543</v>
      </c>
      <c r="D1060" s="1">
        <v>-8.93</v>
      </c>
      <c r="E1060" s="1" t="s">
        <v>121</v>
      </c>
      <c r="F1060" s="5"/>
      <c r="G1060" s="1" t="s">
        <v>52</v>
      </c>
      <c r="H1060" s="1" t="s">
        <v>257</v>
      </c>
      <c r="I1060" s="1" t="str">
        <f>VLOOKUP(J1060,'plano de contas'!$A$1:$B$45,2,FALSE)</f>
        <v>05.Transporte</v>
      </c>
      <c r="J1060" s="8" t="s">
        <v>742</v>
      </c>
      <c r="K1060" s="1" t="s">
        <v>342</v>
      </c>
      <c r="L1060" s="1" t="s">
        <v>343</v>
      </c>
      <c r="M1060" s="1" t="s">
        <v>344</v>
      </c>
      <c r="N1060" s="5"/>
    </row>
    <row r="1061" spans="1:14" x14ac:dyDescent="0.25">
      <c r="A1061" s="1" t="str">
        <f>IF(OR(MONTH(B1061)=10,MONTH(B1061)=11,MONTH(B1061)=12),YEAR(B1061)&amp;"-"&amp;MONTH(B1061),YEAR(B1061)&amp;"-0"&amp;MONTH(B1061))</f>
        <v>2024-12</v>
      </c>
      <c r="B1061" s="2">
        <v>45627</v>
      </c>
      <c r="C1061" s="3">
        <v>45602</v>
      </c>
      <c r="D1061" s="1">
        <v>-8.93</v>
      </c>
      <c r="E1061" s="1" t="s">
        <v>274</v>
      </c>
      <c r="F1061" s="5"/>
      <c r="G1061" s="1" t="s">
        <v>52</v>
      </c>
      <c r="H1061" s="1" t="s">
        <v>257</v>
      </c>
      <c r="I1061" s="1" t="str">
        <f>VLOOKUP(J1061,'plano de contas'!$A$1:$B$45,2,FALSE)</f>
        <v>05.Transporte</v>
      </c>
      <c r="J1061" s="8" t="s">
        <v>742</v>
      </c>
      <c r="K1061" s="1" t="s">
        <v>342</v>
      </c>
      <c r="L1061" s="1" t="s">
        <v>343</v>
      </c>
      <c r="M1061" s="1" t="s">
        <v>344</v>
      </c>
      <c r="N1061" s="5"/>
    </row>
    <row r="1062" spans="1:14" x14ac:dyDescent="0.25">
      <c r="A1062" s="1" t="str">
        <f>IF(OR(MONTH(B1062)=10,MONTH(B1062)=11,MONTH(B1062)=12),YEAR(B1062)&amp;"-"&amp;MONTH(B1062),YEAR(B1062)&amp;"-0"&amp;MONTH(B1062))</f>
        <v>2024-05</v>
      </c>
      <c r="B1062" s="2">
        <v>45413</v>
      </c>
      <c r="C1062" s="2">
        <v>45397</v>
      </c>
      <c r="D1062" s="1">
        <v>-8.92</v>
      </c>
      <c r="E1062" s="1" t="s">
        <v>674</v>
      </c>
      <c r="F1062" s="5"/>
      <c r="G1062" s="1" t="s">
        <v>52</v>
      </c>
      <c r="H1062" s="1" t="s">
        <v>257</v>
      </c>
      <c r="I1062" s="1" t="str">
        <f>VLOOKUP(J1062,'plano de contas'!$A$1:$B$45,2,FALSE)</f>
        <v>05.Transporte</v>
      </c>
      <c r="J1062" s="8" t="s">
        <v>742</v>
      </c>
      <c r="K1062" s="1" t="s">
        <v>342</v>
      </c>
      <c r="L1062" s="1" t="s">
        <v>343</v>
      </c>
      <c r="M1062" s="1" t="s">
        <v>344</v>
      </c>
      <c r="N1062" s="5"/>
    </row>
    <row r="1063" spans="1:14" x14ac:dyDescent="0.25">
      <c r="A1063" s="1" t="str">
        <f>IF(OR(MONTH(B1063)=10,MONTH(B1063)=11,MONTH(B1063)=12),YEAR(B1063)&amp;"-"&amp;MONTH(B1063),YEAR(B1063)&amp;"-0"&amp;MONTH(B1063))</f>
        <v>2024-12</v>
      </c>
      <c r="B1063" s="2">
        <v>45627</v>
      </c>
      <c r="C1063" s="3">
        <v>45597</v>
      </c>
      <c r="D1063" s="1">
        <v>-8.92</v>
      </c>
      <c r="E1063" s="1" t="s">
        <v>274</v>
      </c>
      <c r="F1063" s="5"/>
      <c r="G1063" s="1" t="s">
        <v>52</v>
      </c>
      <c r="H1063" s="1" t="s">
        <v>257</v>
      </c>
      <c r="I1063" s="1" t="str">
        <f>VLOOKUP(J1063,'plano de contas'!$A$1:$B$45,2,FALSE)</f>
        <v>05.Transporte</v>
      </c>
      <c r="J1063" s="8" t="s">
        <v>742</v>
      </c>
      <c r="K1063" s="1" t="s">
        <v>342</v>
      </c>
      <c r="L1063" s="1" t="s">
        <v>343</v>
      </c>
      <c r="M1063" s="1" t="s">
        <v>344</v>
      </c>
      <c r="N1063" s="5"/>
    </row>
    <row r="1064" spans="1:14" x14ac:dyDescent="0.25">
      <c r="A1064" s="1" t="str">
        <f>IF(OR(MONTH(B1064)=10,MONTH(B1064)=11,MONTH(B1064)=12),YEAR(B1064)&amp;"-"&amp;MONTH(B1064),YEAR(B1064)&amp;"-0"&amp;MONTH(B1064))</f>
        <v>2024-09</v>
      </c>
      <c r="B1064" s="2">
        <v>45536</v>
      </c>
      <c r="C1064" s="2">
        <v>45526</v>
      </c>
      <c r="D1064" s="1">
        <v>-8.91</v>
      </c>
      <c r="E1064" s="1" t="s">
        <v>678</v>
      </c>
      <c r="F1064" s="5"/>
      <c r="G1064" s="1" t="s">
        <v>52</v>
      </c>
      <c r="H1064" s="1" t="s">
        <v>257</v>
      </c>
      <c r="I1064" s="1" t="str">
        <f>VLOOKUP(J1064,'plano de contas'!$A$1:$B$45,2,FALSE)</f>
        <v>05.Transporte</v>
      </c>
      <c r="J1064" s="8" t="s">
        <v>742</v>
      </c>
      <c r="K1064" s="1" t="s">
        <v>342</v>
      </c>
      <c r="L1064" s="1" t="s">
        <v>343</v>
      </c>
      <c r="M1064" s="1" t="s">
        <v>344</v>
      </c>
      <c r="N1064" s="5"/>
    </row>
    <row r="1065" spans="1:14" x14ac:dyDescent="0.25">
      <c r="A1065" s="1" t="str">
        <f>IF(OR(MONTH(B1065)=10,MONTH(B1065)=11,MONTH(B1065)=12),YEAR(B1065)&amp;"-"&amp;MONTH(B1065),YEAR(B1065)&amp;"-0"&amp;MONTH(B1065))</f>
        <v>2024-05</v>
      </c>
      <c r="B1065" s="2">
        <v>45413</v>
      </c>
      <c r="C1065" s="2">
        <v>45383</v>
      </c>
      <c r="D1065" s="1">
        <v>-8.9</v>
      </c>
      <c r="E1065" s="1" t="s">
        <v>674</v>
      </c>
      <c r="F1065" s="5"/>
      <c r="G1065" s="1" t="s">
        <v>52</v>
      </c>
      <c r="H1065" s="1" t="s">
        <v>257</v>
      </c>
      <c r="I1065" s="1" t="str">
        <f>VLOOKUP(J1065,'plano de contas'!$A$1:$B$45,2,FALSE)</f>
        <v>05.Transporte</v>
      </c>
      <c r="J1065" s="8" t="s">
        <v>742</v>
      </c>
      <c r="K1065" s="1" t="s">
        <v>342</v>
      </c>
      <c r="L1065" s="1" t="s">
        <v>343</v>
      </c>
      <c r="M1065" s="1" t="s">
        <v>344</v>
      </c>
      <c r="N1065" s="5"/>
    </row>
    <row r="1066" spans="1:14" x14ac:dyDescent="0.25">
      <c r="A1066" s="1" t="str">
        <f>IF(OR(MONTH(B1066)=10,MONTH(B1066)=11,MONTH(B1066)=12),YEAR(B1066)&amp;"-"&amp;MONTH(B1066),YEAR(B1066)&amp;"-0"&amp;MONTH(B1066))</f>
        <v>2024-05</v>
      </c>
      <c r="B1066" s="2">
        <v>45413</v>
      </c>
      <c r="C1066" s="2">
        <v>45387</v>
      </c>
      <c r="D1066" s="1">
        <v>-8.9</v>
      </c>
      <c r="E1066" s="1" t="s">
        <v>674</v>
      </c>
      <c r="F1066" s="5"/>
      <c r="G1066" s="1" t="s">
        <v>52</v>
      </c>
      <c r="H1066" s="1" t="s">
        <v>257</v>
      </c>
      <c r="I1066" s="1" t="str">
        <f>VLOOKUP(J1066,'plano de contas'!$A$1:$B$45,2,FALSE)</f>
        <v>05.Transporte</v>
      </c>
      <c r="J1066" s="8" t="s">
        <v>742</v>
      </c>
      <c r="K1066" s="1" t="s">
        <v>342</v>
      </c>
      <c r="L1066" s="1" t="s">
        <v>343</v>
      </c>
      <c r="M1066" s="1" t="s">
        <v>344</v>
      </c>
      <c r="N1066" s="5"/>
    </row>
    <row r="1067" spans="1:14" x14ac:dyDescent="0.25">
      <c r="A1067" s="1" t="str">
        <f>IF(OR(MONTH(B1067)=10,MONTH(B1067)=11,MONTH(B1067)=12),YEAR(B1067)&amp;"-"&amp;MONTH(B1067),YEAR(B1067)&amp;"-0"&amp;MONTH(B1067))</f>
        <v>2024-07</v>
      </c>
      <c r="B1067" s="2">
        <v>45474</v>
      </c>
      <c r="C1067" s="2">
        <v>45452</v>
      </c>
      <c r="D1067" s="1">
        <v>-8.9</v>
      </c>
      <c r="E1067" s="1" t="s">
        <v>676</v>
      </c>
      <c r="F1067" s="5"/>
      <c r="G1067" s="1" t="s">
        <v>52</v>
      </c>
      <c r="H1067" s="1" t="s">
        <v>257</v>
      </c>
      <c r="I1067" s="1" t="str">
        <f>VLOOKUP(J1067,'plano de contas'!$A$1:$B$45,2,FALSE)</f>
        <v>05.Transporte</v>
      </c>
      <c r="J1067" s="8" t="s">
        <v>742</v>
      </c>
      <c r="K1067" s="1" t="s">
        <v>342</v>
      </c>
      <c r="L1067" s="1" t="s">
        <v>343</v>
      </c>
      <c r="M1067" s="1" t="s">
        <v>344</v>
      </c>
      <c r="N1067" s="5"/>
    </row>
    <row r="1068" spans="1:14" x14ac:dyDescent="0.25">
      <c r="A1068" s="1" t="str">
        <f>IF(OR(MONTH(B1068)=10,MONTH(B1068)=11,MONTH(B1068)=12),YEAR(B1068)&amp;"-"&amp;MONTH(B1068),YEAR(B1068)&amp;"-0"&amp;MONTH(B1068))</f>
        <v>2024-11</v>
      </c>
      <c r="B1068" s="2">
        <v>45597</v>
      </c>
      <c r="C1068" s="2">
        <v>45590</v>
      </c>
      <c r="D1068" s="1">
        <v>-8.9</v>
      </c>
      <c r="E1068" s="1" t="s">
        <v>131</v>
      </c>
      <c r="F1068" s="5"/>
      <c r="G1068" s="1" t="s">
        <v>52</v>
      </c>
      <c r="H1068" s="1" t="s">
        <v>257</v>
      </c>
      <c r="I1068" s="1" t="str">
        <f>VLOOKUP(J1068,'plano de contas'!$A$1:$B$45,2,FALSE)</f>
        <v>05.Transporte</v>
      </c>
      <c r="J1068" s="8" t="s">
        <v>742</v>
      </c>
      <c r="K1068" s="1" t="s">
        <v>342</v>
      </c>
      <c r="L1068" s="1" t="s">
        <v>343</v>
      </c>
      <c r="M1068" s="1" t="s">
        <v>344</v>
      </c>
      <c r="N1068" s="5"/>
    </row>
    <row r="1069" spans="1:14" x14ac:dyDescent="0.25">
      <c r="A1069" s="1" t="str">
        <f>IF(OR(MONTH(B1069)=10,MONTH(B1069)=11,MONTH(B1069)=12),YEAR(B1069)&amp;"-"&amp;MONTH(B1069),YEAR(B1069)&amp;"-0"&amp;MONTH(B1069))</f>
        <v>2024-09</v>
      </c>
      <c r="B1069" s="2">
        <v>45536</v>
      </c>
      <c r="C1069" s="2">
        <v>45511</v>
      </c>
      <c r="D1069" s="1">
        <v>-8.19</v>
      </c>
      <c r="E1069" s="1" t="s">
        <v>678</v>
      </c>
      <c r="F1069" s="5"/>
      <c r="G1069" s="1" t="s">
        <v>52</v>
      </c>
      <c r="H1069" s="1" t="s">
        <v>257</v>
      </c>
      <c r="I1069" s="1" t="str">
        <f>VLOOKUP(J1069,'plano de contas'!$A$1:$B$45,2,FALSE)</f>
        <v>05.Transporte</v>
      </c>
      <c r="J1069" s="8" t="s">
        <v>742</v>
      </c>
      <c r="K1069" s="1" t="s">
        <v>342</v>
      </c>
      <c r="L1069" s="1" t="s">
        <v>343</v>
      </c>
      <c r="M1069" s="1" t="s">
        <v>344</v>
      </c>
      <c r="N1069" s="5"/>
    </row>
    <row r="1070" spans="1:14" x14ac:dyDescent="0.25">
      <c r="A1070" s="1" t="str">
        <f>IF(OR(MONTH(B1070)=10,MONTH(B1070)=11,MONTH(B1070)=12),YEAR(B1070)&amp;"-"&amp;MONTH(B1070),YEAR(B1070)&amp;"-0"&amp;MONTH(B1070))</f>
        <v>2024-08</v>
      </c>
      <c r="B1070" s="2">
        <v>45505</v>
      </c>
      <c r="C1070" s="2">
        <v>45477</v>
      </c>
      <c r="D1070" s="1">
        <v>-7.99</v>
      </c>
      <c r="E1070" s="1" t="s">
        <v>677</v>
      </c>
      <c r="F1070" s="5"/>
      <c r="G1070" s="1" t="s">
        <v>52</v>
      </c>
      <c r="H1070" s="1" t="s">
        <v>257</v>
      </c>
      <c r="I1070" s="1" t="str">
        <f>VLOOKUP(J1070,'plano de contas'!$A$1:$B$45,2,FALSE)</f>
        <v>05.Transporte</v>
      </c>
      <c r="J1070" s="8" t="s">
        <v>742</v>
      </c>
      <c r="K1070" s="1" t="s">
        <v>342</v>
      </c>
      <c r="L1070" s="1" t="s">
        <v>343</v>
      </c>
      <c r="M1070" s="1" t="s">
        <v>344</v>
      </c>
      <c r="N1070" s="5"/>
    </row>
    <row r="1071" spans="1:14" x14ac:dyDescent="0.25">
      <c r="A1071" s="1" t="str">
        <f>IF(OR(MONTH(B1071)=10,MONTH(B1071)=11,MONTH(B1071)=12),YEAR(B1071)&amp;"-"&amp;MONTH(B1071),YEAR(B1071)&amp;"-0"&amp;MONTH(B1071))</f>
        <v>2024-12</v>
      </c>
      <c r="B1071" s="2">
        <v>45627</v>
      </c>
      <c r="C1071" s="3">
        <v>45619</v>
      </c>
      <c r="D1071" s="1">
        <v>-7.98</v>
      </c>
      <c r="E1071" s="1" t="s">
        <v>274</v>
      </c>
      <c r="F1071" s="5"/>
      <c r="G1071" s="1" t="s">
        <v>273</v>
      </c>
      <c r="H1071" s="1" t="s">
        <v>257</v>
      </c>
      <c r="I1071" s="1" t="str">
        <f>VLOOKUP(J1071,'plano de contas'!$A$1:$B$45,2,FALSE)</f>
        <v>05.Transporte</v>
      </c>
      <c r="J1071" s="8" t="s">
        <v>742</v>
      </c>
      <c r="K1071" s="1" t="s">
        <v>342</v>
      </c>
      <c r="L1071" s="1" t="s">
        <v>343</v>
      </c>
      <c r="M1071" s="1" t="s">
        <v>344</v>
      </c>
      <c r="N1071" s="5"/>
    </row>
    <row r="1072" spans="1:14" x14ac:dyDescent="0.25">
      <c r="A1072" s="1" t="str">
        <f>IF(OR(MONTH(B1072)=10,MONTH(B1072)=11,MONTH(B1072)=12),YEAR(B1072)&amp;"-"&amp;MONTH(B1072),YEAR(B1072)&amp;"-0"&amp;MONTH(B1072))</f>
        <v>2024-09</v>
      </c>
      <c r="B1072" s="2">
        <v>45536</v>
      </c>
      <c r="C1072" s="2">
        <v>45510</v>
      </c>
      <c r="D1072" s="1">
        <v>-7.97</v>
      </c>
      <c r="E1072" s="1" t="s">
        <v>678</v>
      </c>
      <c r="F1072" s="5"/>
      <c r="G1072" s="1" t="s">
        <v>52</v>
      </c>
      <c r="H1072" s="1" t="s">
        <v>257</v>
      </c>
      <c r="I1072" s="1" t="str">
        <f>VLOOKUP(J1072,'plano de contas'!$A$1:$B$45,2,FALSE)</f>
        <v>05.Transporte</v>
      </c>
      <c r="J1072" s="8" t="s">
        <v>742</v>
      </c>
      <c r="K1072" s="1" t="s">
        <v>342</v>
      </c>
      <c r="L1072" s="1" t="s">
        <v>343</v>
      </c>
      <c r="M1072" s="1" t="s">
        <v>344</v>
      </c>
      <c r="N1072" s="5"/>
    </row>
    <row r="1073" spans="1:14" x14ac:dyDescent="0.25">
      <c r="A1073" s="1" t="str">
        <f>IF(OR(MONTH(B1073)=10,MONTH(B1073)=11,MONTH(B1073)=12),YEAR(B1073)&amp;"-"&amp;MONTH(B1073),YEAR(B1073)&amp;"-0"&amp;MONTH(B1073))</f>
        <v>2024-12</v>
      </c>
      <c r="B1073" s="2">
        <v>45627</v>
      </c>
      <c r="C1073" s="3">
        <v>45617</v>
      </c>
      <c r="D1073" s="1">
        <v>-7.97</v>
      </c>
      <c r="E1073" s="1" t="s">
        <v>274</v>
      </c>
      <c r="F1073" s="5"/>
      <c r="G1073" s="1" t="s">
        <v>52</v>
      </c>
      <c r="H1073" s="1" t="s">
        <v>257</v>
      </c>
      <c r="I1073" s="1" t="str">
        <f>VLOOKUP(J1073,'plano de contas'!$A$1:$B$45,2,FALSE)</f>
        <v>05.Transporte</v>
      </c>
      <c r="J1073" s="8" t="s">
        <v>742</v>
      </c>
      <c r="K1073" s="1" t="s">
        <v>342</v>
      </c>
      <c r="L1073" s="1" t="s">
        <v>343</v>
      </c>
      <c r="M1073" s="1" t="s">
        <v>344</v>
      </c>
      <c r="N1073" s="5"/>
    </row>
    <row r="1074" spans="1:14" x14ac:dyDescent="0.25">
      <c r="A1074" s="1" t="str">
        <f>IF(OR(MONTH(B1074)=10,MONTH(B1074)=11,MONTH(B1074)=12),YEAR(B1074)&amp;"-"&amp;MONTH(B1074),YEAR(B1074)&amp;"-0"&amp;MONTH(B1074))</f>
        <v>2024-06</v>
      </c>
      <c r="B1074" s="2">
        <v>45444</v>
      </c>
      <c r="C1074" s="2">
        <v>45429</v>
      </c>
      <c r="D1074" s="1">
        <v>-7.97</v>
      </c>
      <c r="E1074" s="1" t="s">
        <v>675</v>
      </c>
      <c r="F1074" s="5"/>
      <c r="G1074" s="1" t="s">
        <v>73</v>
      </c>
      <c r="H1074" s="1" t="s">
        <v>257</v>
      </c>
      <c r="I1074" s="1" t="str">
        <f>VLOOKUP(J1074,'plano de contas'!$A$1:$B$45,2,FALSE)</f>
        <v>05.Transporte</v>
      </c>
      <c r="J1074" s="8" t="s">
        <v>742</v>
      </c>
      <c r="K1074" s="1" t="s">
        <v>342</v>
      </c>
      <c r="L1074" s="1" t="s">
        <v>343</v>
      </c>
      <c r="M1074" s="1" t="s">
        <v>344</v>
      </c>
      <c r="N1074" s="5"/>
    </row>
    <row r="1075" spans="1:14" x14ac:dyDescent="0.25">
      <c r="A1075" s="1" t="str">
        <f>IF(OR(MONTH(B1075)=10,MONTH(B1075)=11,MONTH(B1075)=12),YEAR(B1075)&amp;"-"&amp;MONTH(B1075),YEAR(B1075)&amp;"-0"&amp;MONTH(B1075))</f>
        <v>2024-09</v>
      </c>
      <c r="B1075" s="2">
        <v>45536</v>
      </c>
      <c r="C1075" s="2">
        <v>45529</v>
      </c>
      <c r="D1075" s="1">
        <v>-7.96</v>
      </c>
      <c r="E1075" s="1" t="s">
        <v>678</v>
      </c>
      <c r="F1075" s="5"/>
      <c r="G1075" s="1" t="s">
        <v>52</v>
      </c>
      <c r="H1075" s="1" t="s">
        <v>257</v>
      </c>
      <c r="I1075" s="1" t="str">
        <f>VLOOKUP(J1075,'plano de contas'!$A$1:$B$45,2,FALSE)</f>
        <v>05.Transporte</v>
      </c>
      <c r="J1075" s="8" t="s">
        <v>742</v>
      </c>
      <c r="K1075" s="1" t="s">
        <v>342</v>
      </c>
      <c r="L1075" s="1" t="s">
        <v>343</v>
      </c>
      <c r="M1075" s="1" t="s">
        <v>344</v>
      </c>
      <c r="N1075" s="5"/>
    </row>
    <row r="1076" spans="1:14" x14ac:dyDescent="0.25">
      <c r="A1076" s="1" t="str">
        <f>IF(OR(MONTH(B1076)=10,MONTH(B1076)=11,MONTH(B1076)=12),YEAR(B1076)&amp;"-"&amp;MONTH(B1076),YEAR(B1076)&amp;"-0"&amp;MONTH(B1076))</f>
        <v>2024-11</v>
      </c>
      <c r="B1076" s="2">
        <v>45597</v>
      </c>
      <c r="C1076" s="2">
        <v>45594</v>
      </c>
      <c r="D1076" s="1">
        <v>-7.96</v>
      </c>
      <c r="E1076" s="1" t="s">
        <v>131</v>
      </c>
      <c r="F1076" s="5"/>
      <c r="G1076" s="1" t="s">
        <v>52</v>
      </c>
      <c r="H1076" s="1" t="s">
        <v>257</v>
      </c>
      <c r="I1076" s="1" t="str">
        <f>VLOOKUP(J1076,'plano de contas'!$A$1:$B$45,2,FALSE)</f>
        <v>05.Transporte</v>
      </c>
      <c r="J1076" s="8" t="s">
        <v>742</v>
      </c>
      <c r="K1076" s="1" t="s">
        <v>342</v>
      </c>
      <c r="L1076" s="1" t="s">
        <v>343</v>
      </c>
      <c r="M1076" s="1" t="s">
        <v>344</v>
      </c>
      <c r="N1076" s="5"/>
    </row>
    <row r="1077" spans="1:14" x14ac:dyDescent="0.25">
      <c r="A1077" s="1" t="str">
        <f>IF(OR(MONTH(B1077)=10,MONTH(B1077)=11,MONTH(B1077)=12),YEAR(B1077)&amp;"-"&amp;MONTH(B1077),YEAR(B1077)&amp;"-0"&amp;MONTH(B1077))</f>
        <v>2024-11</v>
      </c>
      <c r="B1077" s="2">
        <v>45597</v>
      </c>
      <c r="C1077" s="2">
        <v>45594</v>
      </c>
      <c r="D1077" s="1">
        <v>-7.96</v>
      </c>
      <c r="E1077" s="1" t="s">
        <v>131</v>
      </c>
      <c r="F1077" s="5"/>
      <c r="G1077" s="1" t="s">
        <v>52</v>
      </c>
      <c r="H1077" s="1" t="s">
        <v>257</v>
      </c>
      <c r="I1077" s="1" t="str">
        <f>VLOOKUP(J1077,'plano de contas'!$A$1:$B$45,2,FALSE)</f>
        <v>05.Transporte</v>
      </c>
      <c r="J1077" s="8" t="s">
        <v>742</v>
      </c>
      <c r="K1077" s="1" t="s">
        <v>342</v>
      </c>
      <c r="L1077" s="1" t="s">
        <v>343</v>
      </c>
      <c r="M1077" s="1" t="s">
        <v>344</v>
      </c>
      <c r="N1077" s="5"/>
    </row>
    <row r="1078" spans="1:14" x14ac:dyDescent="0.25">
      <c r="A1078" s="1" t="str">
        <f>IF(OR(MONTH(B1078)=10,MONTH(B1078)=11,MONTH(B1078)=12),YEAR(B1078)&amp;"-"&amp;MONTH(B1078),YEAR(B1078)&amp;"-0"&amp;MONTH(B1078))</f>
        <v>2024-06</v>
      </c>
      <c r="B1078" s="2">
        <v>45444</v>
      </c>
      <c r="C1078" s="2">
        <v>45423</v>
      </c>
      <c r="D1078" s="1">
        <v>-7.96</v>
      </c>
      <c r="E1078" s="1" t="s">
        <v>675</v>
      </c>
      <c r="F1078" s="5"/>
      <c r="G1078" s="1" t="s">
        <v>73</v>
      </c>
      <c r="H1078" s="1" t="s">
        <v>257</v>
      </c>
      <c r="I1078" s="1" t="str">
        <f>VLOOKUP(J1078,'plano de contas'!$A$1:$B$45,2,FALSE)</f>
        <v>05.Transporte</v>
      </c>
      <c r="J1078" s="8" t="s">
        <v>742</v>
      </c>
      <c r="K1078" s="1" t="s">
        <v>342</v>
      </c>
      <c r="L1078" s="1" t="s">
        <v>343</v>
      </c>
      <c r="M1078" s="1" t="s">
        <v>344</v>
      </c>
      <c r="N1078" s="5"/>
    </row>
    <row r="1079" spans="1:14" x14ac:dyDescent="0.25">
      <c r="A1079" s="1" t="str">
        <f>IF(OR(MONTH(B1079)=10,MONTH(B1079)=11,MONTH(B1079)=12),YEAR(B1079)&amp;"-"&amp;MONTH(B1079),YEAR(B1079)&amp;"-0"&amp;MONTH(B1079))</f>
        <v>2024-06</v>
      </c>
      <c r="B1079" s="2">
        <v>45444</v>
      </c>
      <c r="C1079" s="2">
        <v>45434</v>
      </c>
      <c r="D1079" s="1">
        <v>-7.96</v>
      </c>
      <c r="E1079" s="1" t="s">
        <v>675</v>
      </c>
      <c r="F1079" s="5"/>
      <c r="G1079" s="1" t="s">
        <v>73</v>
      </c>
      <c r="H1079" s="1" t="s">
        <v>257</v>
      </c>
      <c r="I1079" s="1" t="str">
        <f>VLOOKUP(J1079,'plano de contas'!$A$1:$B$45,2,FALSE)</f>
        <v>05.Transporte</v>
      </c>
      <c r="J1079" s="8" t="s">
        <v>742</v>
      </c>
      <c r="K1079" s="1" t="s">
        <v>342</v>
      </c>
      <c r="L1079" s="1" t="s">
        <v>343</v>
      </c>
      <c r="M1079" s="1" t="s">
        <v>344</v>
      </c>
      <c r="N1079" s="5"/>
    </row>
    <row r="1080" spans="1:14" x14ac:dyDescent="0.25">
      <c r="A1080" s="1" t="str">
        <f>IF(OR(MONTH(B1080)=10,MONTH(B1080)=11,MONTH(B1080)=12),YEAR(B1080)&amp;"-"&amp;MONTH(B1080),YEAR(B1080)&amp;"-0"&amp;MONTH(B1080))</f>
        <v>2024-10</v>
      </c>
      <c r="B1080" s="2">
        <v>45566</v>
      </c>
      <c r="C1080" s="2">
        <v>45561</v>
      </c>
      <c r="D1080" s="1">
        <v>-7.95</v>
      </c>
      <c r="E1080" s="1" t="s">
        <v>121</v>
      </c>
      <c r="F1080" s="5"/>
      <c r="G1080" s="1" t="s">
        <v>52</v>
      </c>
      <c r="H1080" s="1" t="s">
        <v>257</v>
      </c>
      <c r="I1080" s="1" t="str">
        <f>VLOOKUP(J1080,'plano de contas'!$A$1:$B$45,2,FALSE)</f>
        <v>05.Transporte</v>
      </c>
      <c r="J1080" s="8" t="s">
        <v>742</v>
      </c>
      <c r="K1080" s="1" t="s">
        <v>342</v>
      </c>
      <c r="L1080" s="1" t="s">
        <v>343</v>
      </c>
      <c r="M1080" s="1" t="s">
        <v>344</v>
      </c>
      <c r="N1080" s="5"/>
    </row>
    <row r="1081" spans="1:14" x14ac:dyDescent="0.25">
      <c r="A1081" s="1" t="str">
        <f>IF(OR(MONTH(B1081)=10,MONTH(B1081)=11,MONTH(B1081)=12),YEAR(B1081)&amp;"-"&amp;MONTH(B1081),YEAR(B1081)&amp;"-0"&amp;MONTH(B1081))</f>
        <v>2024-06</v>
      </c>
      <c r="B1081" s="2">
        <v>45444</v>
      </c>
      <c r="C1081" s="2">
        <v>45437</v>
      </c>
      <c r="D1081" s="1">
        <v>-7.95</v>
      </c>
      <c r="E1081" s="1" t="s">
        <v>675</v>
      </c>
      <c r="F1081" s="5"/>
      <c r="G1081" s="1" t="s">
        <v>73</v>
      </c>
      <c r="H1081" s="1" t="s">
        <v>257</v>
      </c>
      <c r="I1081" s="1" t="str">
        <f>VLOOKUP(J1081,'plano de contas'!$A$1:$B$45,2,FALSE)</f>
        <v>05.Transporte</v>
      </c>
      <c r="J1081" s="8" t="s">
        <v>742</v>
      </c>
      <c r="K1081" s="1" t="s">
        <v>342</v>
      </c>
      <c r="L1081" s="1" t="s">
        <v>343</v>
      </c>
      <c r="M1081" s="1" t="s">
        <v>344</v>
      </c>
      <c r="N1081" s="5"/>
    </row>
    <row r="1082" spans="1:14" x14ac:dyDescent="0.25">
      <c r="A1082" s="1" t="str">
        <f>IF(OR(MONTH(B1082)=10,MONTH(B1082)=11,MONTH(B1082)=12),YEAR(B1082)&amp;"-"&amp;MONTH(B1082),YEAR(B1082)&amp;"-0"&amp;MONTH(B1082))</f>
        <v>2024-05</v>
      </c>
      <c r="B1082" s="2">
        <v>45413</v>
      </c>
      <c r="C1082" s="2">
        <v>45387</v>
      </c>
      <c r="D1082" s="1">
        <v>-7.94</v>
      </c>
      <c r="E1082" s="1" t="s">
        <v>674</v>
      </c>
      <c r="F1082" s="5"/>
      <c r="G1082" s="1" t="s">
        <v>52</v>
      </c>
      <c r="H1082" s="1" t="s">
        <v>257</v>
      </c>
      <c r="I1082" s="1" t="str">
        <f>VLOOKUP(J1082,'plano de contas'!$A$1:$B$45,2,FALSE)</f>
        <v>05.Transporte</v>
      </c>
      <c r="J1082" s="8" t="s">
        <v>742</v>
      </c>
      <c r="K1082" s="1" t="s">
        <v>342</v>
      </c>
      <c r="L1082" s="1" t="s">
        <v>343</v>
      </c>
      <c r="M1082" s="1" t="s">
        <v>344</v>
      </c>
      <c r="N1082" s="5"/>
    </row>
    <row r="1083" spans="1:14" x14ac:dyDescent="0.25">
      <c r="A1083" s="1" t="str">
        <f>IF(OR(MONTH(B1083)=10,MONTH(B1083)=11,MONTH(B1083)=12),YEAR(B1083)&amp;"-"&amp;MONTH(B1083),YEAR(B1083)&amp;"-0"&amp;MONTH(B1083))</f>
        <v>2024-07</v>
      </c>
      <c r="B1083" s="2">
        <v>45474</v>
      </c>
      <c r="C1083" s="2">
        <v>45463</v>
      </c>
      <c r="D1083" s="1">
        <v>-7.93</v>
      </c>
      <c r="E1083" s="1" t="s">
        <v>676</v>
      </c>
      <c r="F1083" s="5"/>
      <c r="G1083" s="1" t="s">
        <v>52</v>
      </c>
      <c r="H1083" s="1" t="s">
        <v>257</v>
      </c>
      <c r="I1083" s="1" t="str">
        <f>VLOOKUP(J1083,'plano de contas'!$A$1:$B$45,2,FALSE)</f>
        <v>05.Transporte</v>
      </c>
      <c r="J1083" s="8" t="s">
        <v>742</v>
      </c>
      <c r="K1083" s="1" t="s">
        <v>342</v>
      </c>
      <c r="L1083" s="1" t="s">
        <v>343</v>
      </c>
      <c r="M1083" s="1" t="s">
        <v>344</v>
      </c>
      <c r="N1083" s="5"/>
    </row>
    <row r="1084" spans="1:14" x14ac:dyDescent="0.25">
      <c r="A1084" s="1" t="str">
        <f>IF(OR(MONTH(B1084)=10,MONTH(B1084)=11,MONTH(B1084)=12),YEAR(B1084)&amp;"-"&amp;MONTH(B1084),YEAR(B1084)&amp;"-0"&amp;MONTH(B1084))</f>
        <v>2024-09</v>
      </c>
      <c r="B1084" s="2">
        <v>45536</v>
      </c>
      <c r="C1084" s="2">
        <v>45514</v>
      </c>
      <c r="D1084" s="1">
        <v>-7.92</v>
      </c>
      <c r="E1084" s="1" t="s">
        <v>678</v>
      </c>
      <c r="F1084" s="5"/>
      <c r="G1084" s="1" t="s">
        <v>52</v>
      </c>
      <c r="H1084" s="1" t="s">
        <v>257</v>
      </c>
      <c r="I1084" s="1" t="str">
        <f>VLOOKUP(J1084,'plano de contas'!$A$1:$B$45,2,FALSE)</f>
        <v>05.Transporte</v>
      </c>
      <c r="J1084" s="8" t="s">
        <v>742</v>
      </c>
      <c r="K1084" s="1" t="s">
        <v>342</v>
      </c>
      <c r="L1084" s="1" t="s">
        <v>343</v>
      </c>
      <c r="M1084" s="1" t="s">
        <v>344</v>
      </c>
      <c r="N1084" s="5"/>
    </row>
    <row r="1085" spans="1:14" x14ac:dyDescent="0.25">
      <c r="A1085" s="1" t="str">
        <f>IF(OR(MONTH(B1085)=10,MONTH(B1085)=11,MONTH(B1085)=12),YEAR(B1085)&amp;"-"&amp;MONTH(B1085),YEAR(B1085)&amp;"-0"&amp;MONTH(B1085))</f>
        <v>2024-11</v>
      </c>
      <c r="B1085" s="2">
        <v>45597</v>
      </c>
      <c r="C1085" s="2">
        <v>45591</v>
      </c>
      <c r="D1085" s="1">
        <v>-7.92</v>
      </c>
      <c r="E1085" s="1" t="s">
        <v>131</v>
      </c>
      <c r="F1085" s="5"/>
      <c r="G1085" s="1" t="s">
        <v>52</v>
      </c>
      <c r="H1085" s="1" t="s">
        <v>257</v>
      </c>
      <c r="I1085" s="1" t="str">
        <f>VLOOKUP(J1085,'plano de contas'!$A$1:$B$45,2,FALSE)</f>
        <v>05.Transporte</v>
      </c>
      <c r="J1085" s="8" t="s">
        <v>742</v>
      </c>
      <c r="K1085" s="1" t="s">
        <v>342</v>
      </c>
      <c r="L1085" s="1" t="s">
        <v>343</v>
      </c>
      <c r="M1085" s="1" t="s">
        <v>344</v>
      </c>
      <c r="N1085" s="5"/>
    </row>
    <row r="1086" spans="1:14" x14ac:dyDescent="0.25">
      <c r="A1086" s="1" t="str">
        <f>IF(OR(MONTH(B1086)=10,MONTH(B1086)=11,MONTH(B1086)=12),YEAR(B1086)&amp;"-"&amp;MONTH(B1086),YEAR(B1086)&amp;"-0"&amp;MONTH(B1086))</f>
        <v>2024-06</v>
      </c>
      <c r="B1086" s="2">
        <v>45444</v>
      </c>
      <c r="C1086" s="2">
        <v>45443</v>
      </c>
      <c r="D1086" s="1">
        <v>-7.92</v>
      </c>
      <c r="E1086" s="1" t="s">
        <v>675</v>
      </c>
      <c r="F1086" s="5"/>
      <c r="G1086" s="1" t="s">
        <v>73</v>
      </c>
      <c r="H1086" s="1" t="s">
        <v>257</v>
      </c>
      <c r="I1086" s="1" t="str">
        <f>VLOOKUP(J1086,'plano de contas'!$A$1:$B$45,2,FALSE)</f>
        <v>05.Transporte</v>
      </c>
      <c r="J1086" s="8" t="s">
        <v>742</v>
      </c>
      <c r="K1086" s="1" t="s">
        <v>342</v>
      </c>
      <c r="L1086" s="1" t="s">
        <v>343</v>
      </c>
      <c r="M1086" s="1" t="s">
        <v>344</v>
      </c>
      <c r="N1086" s="5"/>
    </row>
    <row r="1087" spans="1:14" x14ac:dyDescent="0.25">
      <c r="A1087" s="1" t="str">
        <f>IF(OR(MONTH(B1087)=10,MONTH(B1087)=11,MONTH(B1087)=12),YEAR(B1087)&amp;"-"&amp;MONTH(B1087),YEAR(B1087)&amp;"-0"&amp;MONTH(B1087))</f>
        <v>2024-08</v>
      </c>
      <c r="B1087" s="2">
        <v>45505</v>
      </c>
      <c r="C1087" s="2">
        <v>45477</v>
      </c>
      <c r="D1087" s="1">
        <v>-7.91</v>
      </c>
      <c r="E1087" s="1" t="s">
        <v>677</v>
      </c>
      <c r="F1087" s="5"/>
      <c r="G1087" s="1" t="s">
        <v>52</v>
      </c>
      <c r="H1087" s="1" t="s">
        <v>257</v>
      </c>
      <c r="I1087" s="1" t="str">
        <f>VLOOKUP(J1087,'plano de contas'!$A$1:$B$45,2,FALSE)</f>
        <v>05.Transporte</v>
      </c>
      <c r="J1087" s="8" t="s">
        <v>742</v>
      </c>
      <c r="K1087" s="1" t="s">
        <v>342</v>
      </c>
      <c r="L1087" s="1" t="s">
        <v>343</v>
      </c>
      <c r="M1087" s="1" t="s">
        <v>344</v>
      </c>
      <c r="N1087" s="5"/>
    </row>
    <row r="1088" spans="1:14" x14ac:dyDescent="0.25">
      <c r="A1088" s="1" t="str">
        <f>IF(OR(MONTH(B1088)=10,MONTH(B1088)=11,MONTH(B1088)=12),YEAR(B1088)&amp;"-"&amp;MONTH(B1088),YEAR(B1088)&amp;"-0"&amp;MONTH(B1088))</f>
        <v>2024-10</v>
      </c>
      <c r="B1088" s="2">
        <v>45566</v>
      </c>
      <c r="C1088" s="2">
        <v>45554</v>
      </c>
      <c r="D1088" s="1">
        <v>-7.91</v>
      </c>
      <c r="E1088" s="1" t="s">
        <v>121</v>
      </c>
      <c r="F1088" s="5"/>
      <c r="G1088" s="1" t="s">
        <v>52</v>
      </c>
      <c r="H1088" s="1" t="s">
        <v>257</v>
      </c>
      <c r="I1088" s="1" t="str">
        <f>VLOOKUP(J1088,'plano de contas'!$A$1:$B$45,2,FALSE)</f>
        <v>05.Transporte</v>
      </c>
      <c r="J1088" s="8" t="s">
        <v>742</v>
      </c>
      <c r="K1088" s="1" t="s">
        <v>342</v>
      </c>
      <c r="L1088" s="1" t="s">
        <v>343</v>
      </c>
      <c r="M1088" s="1" t="s">
        <v>344</v>
      </c>
      <c r="N1088" s="5"/>
    </row>
    <row r="1089" spans="1:14" x14ac:dyDescent="0.25">
      <c r="A1089" s="1" t="str">
        <f>IF(OR(MONTH(B1089)=10,MONTH(B1089)=11,MONTH(B1089)=12),YEAR(B1089)&amp;"-"&amp;MONTH(B1089),YEAR(B1089)&amp;"-0"&amp;MONTH(B1089))</f>
        <v>2025-01</v>
      </c>
      <c r="B1089" s="2">
        <v>45658</v>
      </c>
      <c r="C1089" s="3">
        <v>45637</v>
      </c>
      <c r="D1089" s="1">
        <v>-7.13</v>
      </c>
      <c r="E1089" s="1" t="s">
        <v>663</v>
      </c>
      <c r="G1089" s="1" t="s">
        <v>273</v>
      </c>
      <c r="H1089" s="1" t="s">
        <v>257</v>
      </c>
      <c r="I1089" s="1" t="str">
        <f>VLOOKUP(J1089,'plano de contas'!$A$1:$B$45,2,FALSE)</f>
        <v>05.Transporte</v>
      </c>
      <c r="J1089" s="8" t="s">
        <v>742</v>
      </c>
      <c r="K1089" s="1" t="s">
        <v>342</v>
      </c>
      <c r="L1089" s="1" t="s">
        <v>343</v>
      </c>
      <c r="M1089" s="1" t="s">
        <v>344</v>
      </c>
    </row>
    <row r="1090" spans="1:14" x14ac:dyDescent="0.25">
      <c r="A1090" s="1" t="str">
        <f>IF(OR(MONTH(B1090)=10,MONTH(B1090)=11,MONTH(B1090)=12),YEAR(B1090)&amp;"-"&amp;MONTH(B1090),YEAR(B1090)&amp;"-0"&amp;MONTH(B1090))</f>
        <v>2024-12</v>
      </c>
      <c r="B1090" s="2">
        <v>45627</v>
      </c>
      <c r="C1090" s="3">
        <v>45613</v>
      </c>
      <c r="D1090" s="1">
        <v>-6.98</v>
      </c>
      <c r="E1090" s="1" t="s">
        <v>274</v>
      </c>
      <c r="F1090" s="5"/>
      <c r="G1090" s="1" t="s">
        <v>52</v>
      </c>
      <c r="H1090" s="1" t="s">
        <v>257</v>
      </c>
      <c r="I1090" s="1" t="str">
        <f>VLOOKUP(J1090,'plano de contas'!$A$1:$B$45,2,FALSE)</f>
        <v>05.Transporte</v>
      </c>
      <c r="J1090" s="8" t="s">
        <v>742</v>
      </c>
      <c r="K1090" s="1" t="s">
        <v>342</v>
      </c>
      <c r="L1090" s="1" t="s">
        <v>343</v>
      </c>
      <c r="M1090" s="1" t="s">
        <v>344</v>
      </c>
      <c r="N1090" s="5"/>
    </row>
    <row r="1091" spans="1:14" x14ac:dyDescent="0.25">
      <c r="A1091" s="1" t="str">
        <f>IF(OR(MONTH(B1091)=10,MONTH(B1091)=11,MONTH(B1091)=12),YEAR(B1091)&amp;"-"&amp;MONTH(B1091),YEAR(B1091)&amp;"-0"&amp;MONTH(B1091))</f>
        <v>2024-07</v>
      </c>
      <c r="B1091" s="2">
        <v>45474</v>
      </c>
      <c r="C1091" s="2">
        <v>45452</v>
      </c>
      <c r="D1091" s="1">
        <v>-6.94</v>
      </c>
      <c r="E1091" s="1" t="s">
        <v>676</v>
      </c>
      <c r="F1091" s="5"/>
      <c r="G1091" s="1" t="s">
        <v>52</v>
      </c>
      <c r="H1091" s="1" t="s">
        <v>257</v>
      </c>
      <c r="I1091" s="1" t="str">
        <f>VLOOKUP(J1091,'plano de contas'!$A$1:$B$45,2,FALSE)</f>
        <v>05.Transporte</v>
      </c>
      <c r="J1091" s="8" t="s">
        <v>742</v>
      </c>
      <c r="K1091" s="1" t="s">
        <v>342</v>
      </c>
      <c r="L1091" s="1" t="s">
        <v>343</v>
      </c>
      <c r="M1091" s="1" t="s">
        <v>344</v>
      </c>
      <c r="N1091" s="5"/>
    </row>
    <row r="1092" spans="1:14" x14ac:dyDescent="0.25">
      <c r="A1092" s="1" t="str">
        <f>IF(OR(MONTH(B1092)=10,MONTH(B1092)=11,MONTH(B1092)=12),YEAR(B1092)&amp;"-"&amp;MONTH(B1092),YEAR(B1092)&amp;"-0"&amp;MONTH(B1092))</f>
        <v>2025-01</v>
      </c>
      <c r="B1092" s="2">
        <v>45658</v>
      </c>
      <c r="C1092" s="3">
        <v>45644</v>
      </c>
      <c r="D1092" s="1">
        <v>-6.92</v>
      </c>
      <c r="E1092" s="1" t="s">
        <v>663</v>
      </c>
      <c r="G1092" s="1" t="s">
        <v>273</v>
      </c>
      <c r="H1092" s="1" t="s">
        <v>257</v>
      </c>
      <c r="I1092" s="1" t="str">
        <f>VLOOKUP(J1092,'plano de contas'!$A$1:$B$45,2,FALSE)</f>
        <v>05.Transporte</v>
      </c>
      <c r="J1092" s="8" t="s">
        <v>742</v>
      </c>
      <c r="K1092" s="1" t="s">
        <v>342</v>
      </c>
      <c r="L1092" s="1" t="s">
        <v>343</v>
      </c>
      <c r="M1092" s="1" t="s">
        <v>344</v>
      </c>
    </row>
    <row r="1093" spans="1:14" x14ac:dyDescent="0.25">
      <c r="A1093" s="1" t="str">
        <f>IF(OR(MONTH(B1093)=10,MONTH(B1093)=11,MONTH(B1093)=12),YEAR(B1093)&amp;"-"&amp;MONTH(B1093),YEAR(B1093)&amp;"-0"&amp;MONTH(B1093))</f>
        <v>2024-12</v>
      </c>
      <c r="B1093" s="2">
        <v>45627</v>
      </c>
      <c r="C1093" s="2">
        <v>45603</v>
      </c>
      <c r="D1093" s="1">
        <v>-5.25</v>
      </c>
      <c r="E1093" s="1" t="s">
        <v>274</v>
      </c>
      <c r="F1093" s="5"/>
      <c r="G1093" s="1" t="s">
        <v>52</v>
      </c>
      <c r="H1093" s="1" t="s">
        <v>257</v>
      </c>
      <c r="I1093" s="1" t="str">
        <f>VLOOKUP(J1093,'plano de contas'!$A$1:$B$45,2,FALSE)</f>
        <v>05.Transporte</v>
      </c>
      <c r="J1093" s="8" t="s">
        <v>742</v>
      </c>
      <c r="K1093" s="1" t="s">
        <v>342</v>
      </c>
      <c r="L1093" s="1" t="s">
        <v>343</v>
      </c>
      <c r="M1093" s="1" t="s">
        <v>344</v>
      </c>
      <c r="N1093" s="5"/>
    </row>
    <row r="1094" spans="1:14" x14ac:dyDescent="0.25">
      <c r="A1094" s="1" t="str">
        <f>IF(OR(MONTH(B1094)=10,MONTH(B1094)=11,MONTH(B1094)=12),YEAR(B1094)&amp;"-"&amp;MONTH(B1094),YEAR(B1094)&amp;"-0"&amp;MONTH(B1094))</f>
        <v>2024-09</v>
      </c>
      <c r="B1094" s="2">
        <v>45536</v>
      </c>
      <c r="C1094" s="3">
        <v>45513</v>
      </c>
      <c r="D1094" s="1">
        <v>-59</v>
      </c>
      <c r="E1094" s="1" t="s">
        <v>678</v>
      </c>
      <c r="F1094" s="5"/>
      <c r="G1094" s="1" t="s">
        <v>106</v>
      </c>
      <c r="H1094" s="1" t="s">
        <v>253</v>
      </c>
      <c r="I1094" s="1" t="str">
        <f>VLOOKUP(J1094,'plano de contas'!$A$1:$B$45,2,FALSE)</f>
        <v>03.Saúde</v>
      </c>
      <c r="J1094" s="8" t="s">
        <v>736</v>
      </c>
      <c r="K1094" s="1" t="s">
        <v>342</v>
      </c>
      <c r="L1094" s="1" t="s">
        <v>343</v>
      </c>
      <c r="M1094" s="1" t="s">
        <v>344</v>
      </c>
      <c r="N1094" s="5"/>
    </row>
    <row r="1095" spans="1:14" x14ac:dyDescent="0.25">
      <c r="A1095" s="1" t="str">
        <f>IF(OR(MONTH(B1095)=10,MONTH(B1095)=11,MONTH(B1095)=12),YEAR(B1095)&amp;"-"&amp;MONTH(B1095),YEAR(B1095)&amp;"-0"&amp;MONTH(B1095))</f>
        <v>2024-09</v>
      </c>
      <c r="B1095" s="2">
        <v>45536</v>
      </c>
      <c r="C1095" s="3">
        <v>45510</v>
      </c>
      <c r="D1095" s="1">
        <v>-17.600000000000001</v>
      </c>
      <c r="E1095" s="1" t="s">
        <v>678</v>
      </c>
      <c r="F1095" s="1" t="s">
        <v>179</v>
      </c>
      <c r="G1095" s="1" t="s">
        <v>157</v>
      </c>
      <c r="H1095" s="1" t="s">
        <v>253</v>
      </c>
      <c r="I1095" s="1" t="str">
        <f>VLOOKUP(J1095,'plano de contas'!$A$1:$B$45,2,FALSE)</f>
        <v>03.Saúde</v>
      </c>
      <c r="J1095" s="8" t="s">
        <v>736</v>
      </c>
      <c r="K1095" s="1" t="s">
        <v>342</v>
      </c>
      <c r="L1095" s="1" t="s">
        <v>343</v>
      </c>
      <c r="M1095" s="1" t="s">
        <v>344</v>
      </c>
    </row>
    <row r="1096" spans="1:14" x14ac:dyDescent="0.25">
      <c r="A1096" s="1" t="str">
        <f>IF(OR(MONTH(B1096)=10,MONTH(B1096)=11,MONTH(B1096)=12),YEAR(B1096)&amp;"-"&amp;MONTH(B1096),YEAR(B1096)&amp;"-0"&amp;MONTH(B1096))</f>
        <v>2024-10</v>
      </c>
      <c r="B1096" s="2">
        <v>45566</v>
      </c>
      <c r="C1096" s="3">
        <v>45536</v>
      </c>
      <c r="D1096" s="1">
        <v>-17.59</v>
      </c>
      <c r="E1096" s="1" t="s">
        <v>121</v>
      </c>
      <c r="F1096" s="1" t="s">
        <v>189</v>
      </c>
      <c r="G1096" s="1" t="s">
        <v>157</v>
      </c>
      <c r="H1096" s="1" t="s">
        <v>253</v>
      </c>
      <c r="I1096" s="1" t="str">
        <f>VLOOKUP(J1096,'plano de contas'!$A$1:$B$45,2,FALSE)</f>
        <v>03.Saúde</v>
      </c>
      <c r="J1096" s="8" t="s">
        <v>736</v>
      </c>
      <c r="K1096" s="1" t="s">
        <v>342</v>
      </c>
      <c r="L1096" s="1" t="s">
        <v>343</v>
      </c>
      <c r="M1096" s="1" t="s">
        <v>344</v>
      </c>
    </row>
    <row r="1097" spans="1:14" x14ac:dyDescent="0.25">
      <c r="A1097" s="1" t="str">
        <f>IF(OR(MONTH(B1097)=10,MONTH(B1097)=11,MONTH(B1097)=12),YEAR(B1097)&amp;"-"&amp;MONTH(B1097),YEAR(B1097)&amp;"-0"&amp;MONTH(B1097))</f>
        <v>2024-11</v>
      </c>
      <c r="B1097" s="2">
        <v>45597</v>
      </c>
      <c r="C1097" s="3">
        <v>45566</v>
      </c>
      <c r="D1097" s="1">
        <v>-17.59</v>
      </c>
      <c r="E1097" s="1" t="s">
        <v>131</v>
      </c>
      <c r="F1097" s="1" t="s">
        <v>194</v>
      </c>
      <c r="G1097" s="1" t="s">
        <v>157</v>
      </c>
      <c r="H1097" s="1" t="s">
        <v>253</v>
      </c>
      <c r="I1097" s="1" t="str">
        <f>VLOOKUP(J1097,'plano de contas'!$A$1:$B$45,2,FALSE)</f>
        <v>03.Saúde</v>
      </c>
      <c r="J1097" s="8" t="s">
        <v>736</v>
      </c>
      <c r="K1097" s="1" t="s">
        <v>342</v>
      </c>
      <c r="L1097" s="1" t="s">
        <v>343</v>
      </c>
      <c r="M1097" s="1" t="s">
        <v>344</v>
      </c>
    </row>
    <row r="1098" spans="1:14" x14ac:dyDescent="0.25">
      <c r="A1098" s="1" t="str">
        <f>IF(OR(MONTH(B1098)=10,MONTH(B1098)=11,MONTH(B1098)=12),YEAR(B1098)&amp;"-"&amp;MONTH(B1098),YEAR(B1098)&amp;"-0"&amp;MONTH(B1098))</f>
        <v>2025-03</v>
      </c>
      <c r="B1098" s="2">
        <v>45717</v>
      </c>
      <c r="C1098" s="2">
        <v>45712</v>
      </c>
      <c r="D1098" s="1">
        <v>-20</v>
      </c>
      <c r="E1098" s="1" t="s">
        <v>662</v>
      </c>
      <c r="G1098" s="1" t="s">
        <v>695</v>
      </c>
      <c r="H1098" s="1" t="s">
        <v>696</v>
      </c>
      <c r="I1098" s="1" t="str">
        <f>VLOOKUP(J1098,'plano de contas'!$A$1:$B$45,2,FALSE)</f>
        <v>07.Lazer</v>
      </c>
      <c r="J1098" s="8" t="s">
        <v>751</v>
      </c>
      <c r="K1098" s="1" t="s">
        <v>342</v>
      </c>
      <c r="L1098" s="1" t="s">
        <v>343</v>
      </c>
      <c r="M1098" s="1" t="s">
        <v>344</v>
      </c>
    </row>
    <row r="1099" spans="1:14" x14ac:dyDescent="0.25">
      <c r="A1099" s="1" t="str">
        <f>IF(OR(MONTH(B1099)=10,MONTH(B1099)=11,MONTH(B1099)=12),YEAR(B1099)&amp;"-"&amp;MONTH(B1099),YEAR(B1099)&amp;"-0"&amp;MONTH(B1099))</f>
        <v>2024-08</v>
      </c>
      <c r="B1099" s="2">
        <v>45505</v>
      </c>
      <c r="C1099" s="3">
        <v>45493</v>
      </c>
      <c r="D1099" s="1">
        <v>-55.02</v>
      </c>
      <c r="E1099" s="1" t="s">
        <v>677</v>
      </c>
      <c r="F1099" s="1" t="s">
        <v>177</v>
      </c>
      <c r="G1099" s="1" t="s">
        <v>161</v>
      </c>
      <c r="H1099" s="1" t="s">
        <v>255</v>
      </c>
      <c r="I1099" s="1" t="str">
        <f>VLOOKUP(J1099,'plano de contas'!$A$1:$B$45,2,FALSE)</f>
        <v xml:space="preserve">04.Educação </v>
      </c>
      <c r="J1099" s="8" t="s">
        <v>739</v>
      </c>
      <c r="K1099" s="1" t="s">
        <v>342</v>
      </c>
      <c r="L1099" s="1" t="s">
        <v>343</v>
      </c>
      <c r="M1099" s="1" t="s">
        <v>344</v>
      </c>
    </row>
    <row r="1100" spans="1:14" x14ac:dyDescent="0.25">
      <c r="A1100" s="1" t="str">
        <f>IF(OR(MONTH(B1100)=10,MONTH(B1100)=11,MONTH(B1100)=12),YEAR(B1100)&amp;"-"&amp;MONTH(B1100),YEAR(B1100)&amp;"-0"&amp;MONTH(B1100))</f>
        <v>2024-09</v>
      </c>
      <c r="B1100" s="2">
        <v>45536</v>
      </c>
      <c r="C1100" s="3">
        <v>45505</v>
      </c>
      <c r="D1100" s="1">
        <v>-55.02</v>
      </c>
      <c r="E1100" s="1" t="s">
        <v>678</v>
      </c>
      <c r="F1100" s="1" t="s">
        <v>187</v>
      </c>
      <c r="G1100" s="1" t="s">
        <v>161</v>
      </c>
      <c r="H1100" s="1" t="s">
        <v>255</v>
      </c>
      <c r="I1100" s="1" t="str">
        <f>VLOOKUP(J1100,'plano de contas'!$A$1:$B$45,2,FALSE)</f>
        <v xml:space="preserve">04.Educação </v>
      </c>
      <c r="J1100" s="8" t="s">
        <v>739</v>
      </c>
      <c r="K1100" s="1" t="s">
        <v>342</v>
      </c>
      <c r="L1100" s="1" t="s">
        <v>343</v>
      </c>
      <c r="M1100" s="1" t="s">
        <v>344</v>
      </c>
    </row>
    <row r="1101" spans="1:14" x14ac:dyDescent="0.25">
      <c r="A1101" s="1" t="str">
        <f>IF(OR(MONTH(B1101)=10,MONTH(B1101)=11,MONTH(B1101)=12),YEAR(B1101)&amp;"-"&amp;MONTH(B1101),YEAR(B1101)&amp;"-0"&amp;MONTH(B1101))</f>
        <v>2024-10</v>
      </c>
      <c r="B1101" s="2">
        <v>45566</v>
      </c>
      <c r="C1101" s="3">
        <v>45536</v>
      </c>
      <c r="D1101" s="1">
        <v>-55.02</v>
      </c>
      <c r="E1101" s="1" t="s">
        <v>121</v>
      </c>
      <c r="F1101" s="1" t="s">
        <v>193</v>
      </c>
      <c r="G1101" s="1" t="s">
        <v>161</v>
      </c>
      <c r="H1101" s="1" t="s">
        <v>255</v>
      </c>
      <c r="I1101" s="1" t="str">
        <f>VLOOKUP(J1101,'plano de contas'!$A$1:$B$45,2,FALSE)</f>
        <v xml:space="preserve">04.Educação </v>
      </c>
      <c r="J1101" s="8" t="s">
        <v>739</v>
      </c>
      <c r="K1101" s="1" t="s">
        <v>342</v>
      </c>
      <c r="L1101" s="1" t="s">
        <v>343</v>
      </c>
      <c r="M1101" s="1" t="s">
        <v>344</v>
      </c>
    </row>
    <row r="1102" spans="1:14" x14ac:dyDescent="0.25">
      <c r="A1102" s="1" t="str">
        <f>IF(OR(MONTH(B1102)=10,MONTH(B1102)=11,MONTH(B1102)=12),YEAR(B1102)&amp;"-"&amp;MONTH(B1102),YEAR(B1102)&amp;"-0"&amp;MONTH(B1102))</f>
        <v>2024-11</v>
      </c>
      <c r="B1102" s="2">
        <v>45597</v>
      </c>
      <c r="C1102" s="3">
        <v>45566</v>
      </c>
      <c r="D1102" s="1">
        <v>-55.02</v>
      </c>
      <c r="E1102" s="1" t="s">
        <v>131</v>
      </c>
      <c r="F1102" s="1" t="s">
        <v>198</v>
      </c>
      <c r="G1102" s="1" t="s">
        <v>161</v>
      </c>
      <c r="H1102" s="1" t="s">
        <v>255</v>
      </c>
      <c r="I1102" s="1" t="str">
        <f>VLOOKUP(J1102,'plano de contas'!$A$1:$B$45,2,FALSE)</f>
        <v xml:space="preserve">04.Educação </v>
      </c>
      <c r="J1102" s="8" t="s">
        <v>739</v>
      </c>
      <c r="K1102" s="1" t="s">
        <v>342</v>
      </c>
      <c r="L1102" s="1" t="s">
        <v>343</v>
      </c>
      <c r="M1102" s="1" t="s">
        <v>344</v>
      </c>
    </row>
    <row r="1103" spans="1:14" x14ac:dyDescent="0.25">
      <c r="A1103" s="1" t="str">
        <f>IF(OR(MONTH(B1103)=10,MONTH(B1103)=11,MONTH(B1103)=12),YEAR(B1103)&amp;"-"&amp;MONTH(B1103),YEAR(B1103)&amp;"-0"&amp;MONTH(B1103))</f>
        <v>2024-12</v>
      </c>
      <c r="B1103" s="2">
        <v>45627</v>
      </c>
      <c r="C1103" s="3">
        <v>45597</v>
      </c>
      <c r="D1103" s="1">
        <v>-55.02</v>
      </c>
      <c r="E1103" s="1" t="s">
        <v>274</v>
      </c>
      <c r="F1103" s="5" t="s">
        <v>281</v>
      </c>
      <c r="G1103" s="1" t="s">
        <v>161</v>
      </c>
      <c r="H1103" s="1" t="s">
        <v>255</v>
      </c>
      <c r="I1103" s="1" t="str">
        <f>VLOOKUP(J1103,'plano de contas'!$A$1:$B$45,2,FALSE)</f>
        <v xml:space="preserve">04.Educação </v>
      </c>
      <c r="J1103" s="8" t="s">
        <v>739</v>
      </c>
      <c r="K1103" s="1" t="s">
        <v>342</v>
      </c>
      <c r="L1103" s="1" t="s">
        <v>343</v>
      </c>
      <c r="M1103" s="1" t="s">
        <v>344</v>
      </c>
      <c r="N1103" s="5"/>
    </row>
    <row r="1104" spans="1:14" x14ac:dyDescent="0.25">
      <c r="A1104" s="1" t="str">
        <f>IF(OR(MONTH(B1104)=10,MONTH(B1104)=11,MONTH(B1104)=12),YEAR(B1104)&amp;"-"&amp;MONTH(B1104),YEAR(B1104)&amp;"-0"&amp;MONTH(B1104))</f>
        <v>2025-01</v>
      </c>
      <c r="B1104" s="2">
        <v>45658</v>
      </c>
      <c r="C1104" s="3">
        <v>45627</v>
      </c>
      <c r="D1104" s="1">
        <v>-55.02</v>
      </c>
      <c r="E1104" s="1" t="s">
        <v>663</v>
      </c>
      <c r="F1104" s="6" t="s">
        <v>286</v>
      </c>
      <c r="G1104" s="1" t="s">
        <v>161</v>
      </c>
      <c r="H1104" s="1" t="s">
        <v>255</v>
      </c>
      <c r="I1104" s="1" t="str">
        <f>VLOOKUP(J1104,'plano de contas'!$A$1:$B$45,2,FALSE)</f>
        <v xml:space="preserve">04.Educação </v>
      </c>
      <c r="J1104" s="8" t="s">
        <v>739</v>
      </c>
      <c r="K1104" s="1" t="s">
        <v>342</v>
      </c>
      <c r="L1104" s="1" t="s">
        <v>343</v>
      </c>
      <c r="M1104" s="1" t="s">
        <v>344</v>
      </c>
      <c r="N1104" s="6"/>
    </row>
    <row r="1105" spans="1:13" x14ac:dyDescent="0.25">
      <c r="A1105" s="1" t="str">
        <f>IF(OR(MONTH(B1105)=10,MONTH(B1105)=11,MONTH(B1105)=12),YEAR(B1105)&amp;"-"&amp;MONTH(B1105),YEAR(B1105)&amp;"-0"&amp;MONTH(B1105))</f>
        <v>2025-02</v>
      </c>
      <c r="B1105" s="2">
        <v>45689</v>
      </c>
      <c r="C1105" s="2">
        <v>45658</v>
      </c>
      <c r="D1105" s="1">
        <v>-55.02</v>
      </c>
      <c r="E1105" s="1" t="s">
        <v>314</v>
      </c>
      <c r="F1105" s="5" t="s">
        <v>328</v>
      </c>
      <c r="G1105" s="1" t="s">
        <v>327</v>
      </c>
      <c r="H1105" s="1" t="s">
        <v>255</v>
      </c>
      <c r="I1105" s="1" t="str">
        <f>VLOOKUP(J1105,'plano de contas'!$A$1:$B$45,2,FALSE)</f>
        <v xml:space="preserve">04.Educação </v>
      </c>
      <c r="J1105" s="8" t="s">
        <v>739</v>
      </c>
      <c r="K1105" s="1" t="s">
        <v>342</v>
      </c>
      <c r="L1105" s="1" t="s">
        <v>343</v>
      </c>
      <c r="M1105" s="1" t="s">
        <v>344</v>
      </c>
    </row>
    <row r="1106" spans="1:13" x14ac:dyDescent="0.25">
      <c r="A1106" s="1" t="str">
        <f>IF(OR(MONTH(B1106)=10,MONTH(B1106)=11,MONTH(B1106)=12),YEAR(B1106)&amp;"-"&amp;MONTH(B1106),YEAR(B1106)&amp;"-0"&amp;MONTH(B1106))</f>
        <v>2025-03</v>
      </c>
      <c r="B1106" s="2">
        <v>45717</v>
      </c>
      <c r="C1106" s="2">
        <v>45689</v>
      </c>
      <c r="D1106" s="1">
        <v>-55.02</v>
      </c>
      <c r="E1106" s="1" t="s">
        <v>662</v>
      </c>
      <c r="F1106" s="5" t="s">
        <v>329</v>
      </c>
      <c r="G1106" s="1" t="s">
        <v>327</v>
      </c>
      <c r="H1106" s="1" t="s">
        <v>255</v>
      </c>
      <c r="I1106" s="1" t="str">
        <f>VLOOKUP(J1106,'plano de contas'!$A$1:$B$45,2,FALSE)</f>
        <v xml:space="preserve">04.Educação </v>
      </c>
      <c r="J1106" s="8" t="s">
        <v>739</v>
      </c>
      <c r="K1106" s="1" t="s">
        <v>342</v>
      </c>
      <c r="L1106" s="1" t="s">
        <v>343</v>
      </c>
      <c r="M1106" s="1" t="s">
        <v>344</v>
      </c>
    </row>
    <row r="1107" spans="1:13" x14ac:dyDescent="0.25">
      <c r="A1107" s="1" t="str">
        <f>IF(OR(MONTH(B1107)=10,MONTH(B1107)=11,MONTH(B1107)=12),YEAR(B1107)&amp;"-"&amp;MONTH(B1107),YEAR(B1107)&amp;"-0"&amp;MONTH(B1107))</f>
        <v>2025-04</v>
      </c>
      <c r="B1107" s="2">
        <v>45748</v>
      </c>
      <c r="C1107" s="2">
        <v>45735</v>
      </c>
      <c r="D1107" s="1">
        <v>-55.02</v>
      </c>
      <c r="E1107" s="1" t="s">
        <v>664</v>
      </c>
      <c r="F1107" s="5" t="s">
        <v>332</v>
      </c>
      <c r="G1107" s="1" t="s">
        <v>327</v>
      </c>
      <c r="H1107" s="1" t="s">
        <v>255</v>
      </c>
      <c r="I1107" s="1" t="str">
        <f>VLOOKUP(J1107,'plano de contas'!$A$1:$B$45,2,FALSE)</f>
        <v xml:space="preserve">04.Educação </v>
      </c>
      <c r="J1107" s="8" t="s">
        <v>739</v>
      </c>
      <c r="K1107" s="1" t="s">
        <v>343</v>
      </c>
      <c r="L1107" s="1" t="s">
        <v>343</v>
      </c>
      <c r="M1107" s="1" t="s">
        <v>344</v>
      </c>
    </row>
    <row r="1108" spans="1:13" x14ac:dyDescent="0.25">
      <c r="A1108" s="1" t="str">
        <f>IF(OR(MONTH(B1108)=10,MONTH(B1108)=11,MONTH(B1108)=12),YEAR(B1108)&amp;"-"&amp;MONTH(B1108),YEAR(B1108)&amp;"-0"&amp;MONTH(B1108))</f>
        <v>2025-05</v>
      </c>
      <c r="B1108" s="2">
        <v>45778</v>
      </c>
      <c r="C1108" s="2">
        <v>45766</v>
      </c>
      <c r="D1108" s="1">
        <v>-55.02</v>
      </c>
      <c r="E1108" s="1" t="s">
        <v>665</v>
      </c>
      <c r="F1108" s="5" t="s">
        <v>333</v>
      </c>
      <c r="G1108" s="1" t="s">
        <v>327</v>
      </c>
      <c r="H1108" s="1" t="s">
        <v>255</v>
      </c>
      <c r="I1108" s="1" t="str">
        <f>VLOOKUP(J1108,'plano de contas'!$A$1:$B$45,2,FALSE)</f>
        <v xml:space="preserve">04.Educação </v>
      </c>
      <c r="J1108" s="8" t="s">
        <v>739</v>
      </c>
      <c r="K1108" s="1" t="s">
        <v>343</v>
      </c>
      <c r="L1108" s="1" t="s">
        <v>343</v>
      </c>
      <c r="M1108" s="1" t="s">
        <v>344</v>
      </c>
    </row>
    <row r="1109" spans="1:13" x14ac:dyDescent="0.25">
      <c r="A1109" s="1" t="str">
        <f>IF(OR(MONTH(B1109)=10,MONTH(B1109)=11,MONTH(B1109)=12),YEAR(B1109)&amp;"-"&amp;MONTH(B1109),YEAR(B1109)&amp;"-0"&amp;MONTH(B1109))</f>
        <v>2025-06</v>
      </c>
      <c r="B1109" s="2">
        <v>45809</v>
      </c>
      <c r="C1109" s="2">
        <v>45796</v>
      </c>
      <c r="D1109" s="1">
        <v>-55.02</v>
      </c>
      <c r="E1109" s="1" t="s">
        <v>666</v>
      </c>
      <c r="F1109" s="5" t="s">
        <v>336</v>
      </c>
      <c r="G1109" s="1" t="s">
        <v>327</v>
      </c>
      <c r="H1109" s="1" t="s">
        <v>255</v>
      </c>
      <c r="I1109" s="1" t="str">
        <f>VLOOKUP(J1109,'plano de contas'!$A$1:$B$45,2,FALSE)</f>
        <v xml:space="preserve">04.Educação </v>
      </c>
      <c r="J1109" s="8" t="s">
        <v>739</v>
      </c>
      <c r="K1109" s="1" t="s">
        <v>343</v>
      </c>
      <c r="L1109" s="1" t="s">
        <v>343</v>
      </c>
      <c r="M1109" s="1" t="s">
        <v>344</v>
      </c>
    </row>
    <row r="1110" spans="1:13" x14ac:dyDescent="0.25">
      <c r="A1110" s="1" t="str">
        <f>IF(OR(MONTH(B1110)=10,MONTH(B1110)=11,MONTH(B1110)=12),YEAR(B1110)&amp;"-"&amp;MONTH(B1110),YEAR(B1110)&amp;"-0"&amp;MONTH(B1110))</f>
        <v>2025-07</v>
      </c>
      <c r="B1110" s="2">
        <v>45839</v>
      </c>
      <c r="C1110" s="2">
        <v>45827</v>
      </c>
      <c r="D1110" s="1">
        <v>-55.02</v>
      </c>
      <c r="E1110" s="1" t="s">
        <v>667</v>
      </c>
      <c r="F1110" s="5" t="s">
        <v>337</v>
      </c>
      <c r="G1110" s="1" t="s">
        <v>327</v>
      </c>
      <c r="H1110" s="1" t="s">
        <v>255</v>
      </c>
      <c r="I1110" s="1" t="str">
        <f>VLOOKUP(J1110,'plano de contas'!$A$1:$B$45,2,FALSE)</f>
        <v xml:space="preserve">04.Educação </v>
      </c>
      <c r="J1110" s="8" t="s">
        <v>739</v>
      </c>
      <c r="K1110" s="1" t="s">
        <v>343</v>
      </c>
      <c r="L1110" s="1" t="s">
        <v>343</v>
      </c>
      <c r="M1110" s="1" t="s">
        <v>344</v>
      </c>
    </row>
    <row r="1111" spans="1:13" x14ac:dyDescent="0.25">
      <c r="A1111" s="1" t="str">
        <f>IF(OR(MONTH(B1111)=10,MONTH(B1111)=11,MONTH(B1111)=12),YEAR(B1111)&amp;"-"&amp;MONTH(B1111),YEAR(B1111)&amp;"-0"&amp;MONTH(B1111))</f>
        <v>2025-01</v>
      </c>
      <c r="B1111" s="2">
        <v>45665</v>
      </c>
      <c r="D1111" s="1">
        <v>-32.5</v>
      </c>
      <c r="G1111" s="1" t="s">
        <v>409</v>
      </c>
      <c r="H1111" s="1" t="s">
        <v>410</v>
      </c>
      <c r="I1111" s="1" t="str">
        <f>VLOOKUP(J1111,'plano de contas'!$A$1:$B$45,2,FALSE)</f>
        <v xml:space="preserve">04.Educação </v>
      </c>
      <c r="J1111" s="8" t="s">
        <v>739</v>
      </c>
      <c r="K1111" s="1" t="s">
        <v>342</v>
      </c>
      <c r="L1111" s="1" t="s">
        <v>343</v>
      </c>
      <c r="M1111" s="1" t="s">
        <v>344</v>
      </c>
    </row>
    <row r="1112" spans="1:13" x14ac:dyDescent="0.25">
      <c r="A1112" s="1" t="str">
        <f>IF(OR(MONTH(B1112)=10,MONTH(B1112)=11,MONTH(B1112)=12),YEAR(B1112)&amp;"-"&amp;MONTH(B1112),YEAR(B1112)&amp;"-0"&amp;MONTH(B1112))</f>
        <v>2024-10</v>
      </c>
      <c r="B1112" s="2">
        <v>45567</v>
      </c>
      <c r="D1112" s="1">
        <v>-16.5</v>
      </c>
      <c r="G1112" s="1" t="s">
        <v>409</v>
      </c>
      <c r="H1112" s="1" t="s">
        <v>410</v>
      </c>
      <c r="I1112" s="1" t="str">
        <f>VLOOKUP(J1112,'plano de contas'!$A$1:$B$45,2,FALSE)</f>
        <v xml:space="preserve">04.Educação </v>
      </c>
      <c r="J1112" s="8" t="s">
        <v>739</v>
      </c>
      <c r="K1112" s="1" t="s">
        <v>342</v>
      </c>
      <c r="L1112" s="1" t="s">
        <v>343</v>
      </c>
      <c r="M1112" s="1" t="s">
        <v>344</v>
      </c>
    </row>
    <row r="1113" spans="1:13" x14ac:dyDescent="0.25">
      <c r="A1113" s="1" t="str">
        <f>IF(OR(MONTH(B1113)=10,MONTH(B1113)=11,MONTH(B1113)=12),YEAR(B1113)&amp;"-"&amp;MONTH(B1113),YEAR(B1113)&amp;"-0"&amp;MONTH(B1113))</f>
        <v>2024-11</v>
      </c>
      <c r="B1113" s="2">
        <v>45597</v>
      </c>
      <c r="D1113" s="1">
        <v>-16.5</v>
      </c>
      <c r="G1113" s="1" t="s">
        <v>409</v>
      </c>
      <c r="H1113" s="1" t="s">
        <v>410</v>
      </c>
      <c r="I1113" s="1" t="str">
        <f>VLOOKUP(J1113,'plano de contas'!$A$1:$B$45,2,FALSE)</f>
        <v xml:space="preserve">04.Educação </v>
      </c>
      <c r="J1113" s="8" t="s">
        <v>739</v>
      </c>
      <c r="K1113" s="1" t="s">
        <v>342</v>
      </c>
      <c r="L1113" s="1" t="s">
        <v>343</v>
      </c>
      <c r="M1113" s="1" t="s">
        <v>344</v>
      </c>
    </row>
    <row r="1114" spans="1:13" x14ac:dyDescent="0.25">
      <c r="A1114" s="1" t="str">
        <f>IF(OR(MONTH(B1114)=10,MONTH(B1114)=11,MONTH(B1114)=12),YEAR(B1114)&amp;"-"&amp;MONTH(B1114),YEAR(B1114)&amp;"-0"&amp;MONTH(B1114))</f>
        <v>2025-01</v>
      </c>
      <c r="B1114" s="2">
        <v>45685</v>
      </c>
      <c r="D1114" s="1">
        <v>-16.5</v>
      </c>
      <c r="G1114" s="1" t="s">
        <v>409</v>
      </c>
      <c r="H1114" s="1" t="s">
        <v>410</v>
      </c>
      <c r="I1114" s="1" t="str">
        <f>VLOOKUP(J1114,'plano de contas'!$A$1:$B$45,2,FALSE)</f>
        <v xml:space="preserve">04.Educação </v>
      </c>
      <c r="J1114" s="8" t="s">
        <v>739</v>
      </c>
      <c r="K1114" s="1" t="s">
        <v>342</v>
      </c>
      <c r="L1114" s="1" t="s">
        <v>343</v>
      </c>
      <c r="M1114" s="1" t="s">
        <v>344</v>
      </c>
    </row>
    <row r="1115" spans="1:13" x14ac:dyDescent="0.25">
      <c r="A1115" s="1" t="str">
        <f>IF(OR(MONTH(B1115)=10,MONTH(B1115)=11,MONTH(B1115)=12),YEAR(B1115)&amp;"-"&amp;MONTH(B1115),YEAR(B1115)&amp;"-0"&amp;MONTH(B1115))</f>
        <v>2025-02</v>
      </c>
      <c r="B1115" s="2">
        <v>45716</v>
      </c>
      <c r="D1115" s="1">
        <v>-16.5</v>
      </c>
      <c r="G1115" s="1" t="s">
        <v>409</v>
      </c>
      <c r="H1115" s="1" t="s">
        <v>410</v>
      </c>
      <c r="I1115" s="1" t="str">
        <f>VLOOKUP(J1115,'plano de contas'!$A$1:$B$45,2,FALSE)</f>
        <v xml:space="preserve">04.Educação </v>
      </c>
      <c r="J1115" s="8" t="s">
        <v>739</v>
      </c>
      <c r="K1115" s="1" t="s">
        <v>343</v>
      </c>
      <c r="L1115" s="1" t="s">
        <v>343</v>
      </c>
      <c r="M1115" s="1" t="s">
        <v>344</v>
      </c>
    </row>
    <row r="1116" spans="1:13" x14ac:dyDescent="0.25">
      <c r="A1116" s="1" t="str">
        <f>IF(OR(MONTH(B1116)=10,MONTH(B1116)=11,MONTH(B1116)=12),YEAR(B1116)&amp;"-"&amp;MONTH(B1116),YEAR(B1116)&amp;"-0"&amp;MONTH(B1116))</f>
        <v>2025-03</v>
      </c>
      <c r="B1116" s="2">
        <v>45744</v>
      </c>
      <c r="D1116" s="1">
        <v>-16.5</v>
      </c>
      <c r="G1116" s="1" t="s">
        <v>409</v>
      </c>
      <c r="H1116" s="1" t="s">
        <v>410</v>
      </c>
      <c r="I1116" s="1" t="str">
        <f>VLOOKUP(J1116,'plano de contas'!$A$1:$B$45,2,FALSE)</f>
        <v xml:space="preserve">04.Educação </v>
      </c>
      <c r="J1116" s="8" t="s">
        <v>739</v>
      </c>
      <c r="K1116" s="1" t="s">
        <v>343</v>
      </c>
      <c r="L1116" s="1" t="s">
        <v>343</v>
      </c>
      <c r="M1116" s="1" t="s">
        <v>344</v>
      </c>
    </row>
    <row r="1117" spans="1:13" x14ac:dyDescent="0.25">
      <c r="A1117" s="1" t="str">
        <f>IF(OR(MONTH(B1117)=10,MONTH(B1117)=11,MONTH(B1117)=12),YEAR(B1117)&amp;"-"&amp;MONTH(B1117),YEAR(B1117)&amp;"-0"&amp;MONTH(B1117))</f>
        <v>2025-04</v>
      </c>
      <c r="B1117" s="2">
        <v>45775</v>
      </c>
      <c r="D1117" s="1">
        <v>-16.5</v>
      </c>
      <c r="G1117" s="1" t="s">
        <v>409</v>
      </c>
      <c r="H1117" s="1" t="s">
        <v>410</v>
      </c>
      <c r="I1117" s="1" t="str">
        <f>VLOOKUP(J1117,'plano de contas'!$A$1:$B$45,2,FALSE)</f>
        <v xml:space="preserve">04.Educação </v>
      </c>
      <c r="J1117" s="8" t="s">
        <v>739</v>
      </c>
      <c r="K1117" s="1" t="s">
        <v>343</v>
      </c>
      <c r="L1117" s="1" t="s">
        <v>343</v>
      </c>
      <c r="M1117" s="1" t="s">
        <v>344</v>
      </c>
    </row>
    <row r="1118" spans="1:13" x14ac:dyDescent="0.25">
      <c r="A1118" s="1" t="str">
        <f>IF(OR(MONTH(B1118)=10,MONTH(B1118)=11,MONTH(B1118)=12),YEAR(B1118)&amp;"-"&amp;MONTH(B1118),YEAR(B1118)&amp;"-0"&amp;MONTH(B1118))</f>
        <v>2025-05</v>
      </c>
      <c r="B1118" s="2">
        <v>45805</v>
      </c>
      <c r="D1118" s="1">
        <v>-16.5</v>
      </c>
      <c r="G1118" s="1" t="s">
        <v>409</v>
      </c>
      <c r="H1118" s="1" t="s">
        <v>410</v>
      </c>
      <c r="I1118" s="1" t="str">
        <f>VLOOKUP(J1118,'plano de contas'!$A$1:$B$45,2,FALSE)</f>
        <v xml:space="preserve">04.Educação </v>
      </c>
      <c r="J1118" s="8" t="s">
        <v>739</v>
      </c>
      <c r="K1118" s="1" t="s">
        <v>343</v>
      </c>
      <c r="L1118" s="1" t="s">
        <v>343</v>
      </c>
      <c r="M1118" s="1" t="s">
        <v>344</v>
      </c>
    </row>
    <row r="1119" spans="1:13" x14ac:dyDescent="0.25">
      <c r="A1119" s="1" t="str">
        <f>IF(OR(MONTH(B1119)=10,MONTH(B1119)=11,MONTH(B1119)=12),YEAR(B1119)&amp;"-"&amp;MONTH(B1119),YEAR(B1119)&amp;"-0"&amp;MONTH(B1119))</f>
        <v>2025-06</v>
      </c>
      <c r="B1119" s="2">
        <v>45836</v>
      </c>
      <c r="D1119" s="1">
        <v>-16.5</v>
      </c>
      <c r="G1119" s="1" t="s">
        <v>409</v>
      </c>
      <c r="H1119" s="1" t="s">
        <v>410</v>
      </c>
      <c r="I1119" s="1" t="str">
        <f>VLOOKUP(J1119,'plano de contas'!$A$1:$B$45,2,FALSE)</f>
        <v xml:space="preserve">04.Educação </v>
      </c>
      <c r="J1119" s="8" t="s">
        <v>739</v>
      </c>
      <c r="K1119" s="1" t="s">
        <v>343</v>
      </c>
      <c r="L1119" s="1" t="s">
        <v>343</v>
      </c>
      <c r="M1119" s="1" t="s">
        <v>344</v>
      </c>
    </row>
    <row r="1120" spans="1:13" x14ac:dyDescent="0.25">
      <c r="A1120" s="1" t="str">
        <f>IF(OR(MONTH(B1120)=10,MONTH(B1120)=11,MONTH(B1120)=12),YEAR(B1120)&amp;"-"&amp;MONTH(B1120),YEAR(B1120)&amp;"-0"&amp;MONTH(B1120))</f>
        <v>2025-07</v>
      </c>
      <c r="B1120" s="2">
        <v>45866</v>
      </c>
      <c r="D1120" s="1">
        <v>-16.5</v>
      </c>
      <c r="G1120" s="1" t="s">
        <v>409</v>
      </c>
      <c r="H1120" s="1" t="s">
        <v>410</v>
      </c>
      <c r="I1120" s="1" t="str">
        <f>VLOOKUP(J1120,'plano de contas'!$A$1:$B$45,2,FALSE)</f>
        <v xml:space="preserve">04.Educação </v>
      </c>
      <c r="J1120" s="8" t="s">
        <v>739</v>
      </c>
      <c r="K1120" s="1" t="s">
        <v>343</v>
      </c>
      <c r="L1120" s="1" t="s">
        <v>343</v>
      </c>
      <c r="M1120" s="1" t="s">
        <v>344</v>
      </c>
    </row>
    <row r="1121" spans="1:14" x14ac:dyDescent="0.25">
      <c r="A1121" s="1" t="str">
        <f>IF(OR(MONTH(B1121)=10,MONTH(B1121)=11,MONTH(B1121)=12),YEAR(B1121)&amp;"-"&amp;MONTH(B1121),YEAR(B1121)&amp;"-0"&amp;MONTH(B1121))</f>
        <v>2025-08</v>
      </c>
      <c r="B1121" s="2">
        <v>45897</v>
      </c>
      <c r="D1121" s="1">
        <v>-16.5</v>
      </c>
      <c r="G1121" s="1" t="s">
        <v>409</v>
      </c>
      <c r="H1121" s="1" t="s">
        <v>410</v>
      </c>
      <c r="I1121" s="1" t="str">
        <f>VLOOKUP(J1121,'plano de contas'!$A$1:$B$45,2,FALSE)</f>
        <v xml:space="preserve">04.Educação </v>
      </c>
      <c r="J1121" s="8" t="s">
        <v>739</v>
      </c>
      <c r="K1121" s="1" t="s">
        <v>343</v>
      </c>
      <c r="L1121" s="1" t="s">
        <v>343</v>
      </c>
      <c r="M1121" s="1" t="s">
        <v>344</v>
      </c>
    </row>
    <row r="1122" spans="1:14" x14ac:dyDescent="0.25">
      <c r="A1122" s="1" t="str">
        <f>IF(OR(MONTH(B1122)=10,MONTH(B1122)=11,MONTH(B1122)=12),YEAR(B1122)&amp;"-"&amp;MONTH(B1122),YEAR(B1122)&amp;"-0"&amp;MONTH(B1122))</f>
        <v>2025-09</v>
      </c>
      <c r="B1122" s="2">
        <v>45928</v>
      </c>
      <c r="D1122" s="1">
        <v>-16.5</v>
      </c>
      <c r="G1122" s="1" t="s">
        <v>409</v>
      </c>
      <c r="H1122" s="1" t="s">
        <v>410</v>
      </c>
      <c r="I1122" s="1" t="str">
        <f>VLOOKUP(J1122,'plano de contas'!$A$1:$B$45,2,FALSE)</f>
        <v xml:space="preserve">04.Educação </v>
      </c>
      <c r="J1122" s="8" t="s">
        <v>739</v>
      </c>
      <c r="K1122" s="1" t="s">
        <v>343</v>
      </c>
      <c r="L1122" s="1" t="s">
        <v>343</v>
      </c>
      <c r="M1122" s="1" t="s">
        <v>344</v>
      </c>
    </row>
    <row r="1123" spans="1:14" x14ac:dyDescent="0.25">
      <c r="A1123" s="1" t="str">
        <f>IF(OR(MONTH(B1123)=10,MONTH(B1123)=11,MONTH(B1123)=12),YEAR(B1123)&amp;"-"&amp;MONTH(B1123),YEAR(B1123)&amp;"-0"&amp;MONTH(B1123))</f>
        <v>2025-10</v>
      </c>
      <c r="B1123" s="2">
        <v>45958</v>
      </c>
      <c r="D1123" s="1">
        <v>-16.5</v>
      </c>
      <c r="G1123" s="1" t="s">
        <v>409</v>
      </c>
      <c r="H1123" s="1" t="s">
        <v>410</v>
      </c>
      <c r="I1123" s="1" t="str">
        <f>VLOOKUP(J1123,'plano de contas'!$A$1:$B$45,2,FALSE)</f>
        <v xml:space="preserve">04.Educação </v>
      </c>
      <c r="J1123" s="8" t="s">
        <v>739</v>
      </c>
      <c r="K1123" s="1" t="s">
        <v>343</v>
      </c>
      <c r="L1123" s="1" t="s">
        <v>343</v>
      </c>
      <c r="M1123" s="1" t="s">
        <v>344</v>
      </c>
    </row>
    <row r="1124" spans="1:14" x14ac:dyDescent="0.25">
      <c r="A1124" s="1" t="str">
        <f>IF(OR(MONTH(B1124)=10,MONTH(B1124)=11,MONTH(B1124)=12),YEAR(B1124)&amp;"-"&amp;MONTH(B1124),YEAR(B1124)&amp;"-0"&amp;MONTH(B1124))</f>
        <v>2024-03</v>
      </c>
      <c r="B1124" s="2">
        <v>45373</v>
      </c>
      <c r="D1124" s="1">
        <v>26.5</v>
      </c>
      <c r="G1124" s="1" t="s">
        <v>409</v>
      </c>
      <c r="H1124" s="1" t="s">
        <v>410</v>
      </c>
      <c r="I1124" s="1" t="str">
        <f>VLOOKUP(J1124,'plano de contas'!$A$1:$B$45,2,FALSE)</f>
        <v xml:space="preserve">04.Educação </v>
      </c>
      <c r="J1124" s="8" t="s">
        <v>739</v>
      </c>
      <c r="K1124" s="1" t="s">
        <v>342</v>
      </c>
      <c r="L1124" s="1" t="s">
        <v>343</v>
      </c>
      <c r="M1124" s="1" t="s">
        <v>344</v>
      </c>
    </row>
    <row r="1125" spans="1:14" x14ac:dyDescent="0.25">
      <c r="A1125" s="1" t="str">
        <f>IF(OR(MONTH(B1125)=10,MONTH(B1125)=11,MONTH(B1125)=12),YEAR(B1125)&amp;"-"&amp;MONTH(B1125),YEAR(B1125)&amp;"-0"&amp;MONTH(B1125))</f>
        <v>2024-11</v>
      </c>
      <c r="B1125" s="2">
        <v>45615</v>
      </c>
      <c r="D1125" s="1">
        <v>-42.35</v>
      </c>
      <c r="G1125" s="1" t="s">
        <v>367</v>
      </c>
      <c r="H1125" s="1" t="s">
        <v>601</v>
      </c>
      <c r="I1125" s="1" t="str">
        <f>VLOOKUP(J1125,'plano de contas'!$A$1:$B$45,2,FALSE)</f>
        <v>07.Lazer</v>
      </c>
      <c r="J1125" s="8" t="s">
        <v>751</v>
      </c>
      <c r="K1125" s="1" t="s">
        <v>342</v>
      </c>
      <c r="L1125" s="1" t="s">
        <v>343</v>
      </c>
      <c r="M1125" s="1" t="s">
        <v>344</v>
      </c>
    </row>
    <row r="1126" spans="1:14" x14ac:dyDescent="0.25">
      <c r="A1126" s="1" t="str">
        <f>IF(OR(MONTH(B1126)=10,MONTH(B1126)=11,MONTH(B1126)=12),YEAR(B1126)&amp;"-"&amp;MONTH(B1126),YEAR(B1126)&amp;"-0"&amp;MONTH(B1126))</f>
        <v>2024-08</v>
      </c>
      <c r="B1126" s="2">
        <v>45505</v>
      </c>
      <c r="D1126" s="1">
        <v>-219</v>
      </c>
      <c r="G1126" s="1" t="s">
        <v>539</v>
      </c>
      <c r="H1126" s="1" t="s">
        <v>540</v>
      </c>
      <c r="I1126" s="1" t="str">
        <f>VLOOKUP(J1126,'plano de contas'!$A$1:$B$45,2,FALSE)</f>
        <v>07.Lazer</v>
      </c>
      <c r="J1126" s="8" t="s">
        <v>749</v>
      </c>
      <c r="K1126" s="1" t="s">
        <v>342</v>
      </c>
      <c r="L1126" s="1" t="s">
        <v>343</v>
      </c>
      <c r="M1126" s="1" t="s">
        <v>344</v>
      </c>
    </row>
    <row r="1127" spans="1:14" x14ac:dyDescent="0.25">
      <c r="A1127" s="1" t="str">
        <f>IF(OR(MONTH(B1127)=10,MONTH(B1127)=11,MONTH(B1127)=12),YEAR(B1127)&amp;"-"&amp;MONTH(B1127),YEAR(B1127)&amp;"-0"&amp;MONTH(B1127))</f>
        <v>2024-08</v>
      </c>
      <c r="B1127" s="2">
        <v>45506</v>
      </c>
      <c r="D1127" s="1">
        <v>-109</v>
      </c>
      <c r="G1127" s="1" t="s">
        <v>568</v>
      </c>
      <c r="H1127" s="1" t="s">
        <v>540</v>
      </c>
      <c r="I1127" s="1" t="str">
        <f>VLOOKUP(J1127,'plano de contas'!$A$1:$B$45,2,FALSE)</f>
        <v>07.Lazer</v>
      </c>
      <c r="J1127" s="8" t="s">
        <v>749</v>
      </c>
      <c r="K1127" s="1" t="s">
        <v>342</v>
      </c>
      <c r="L1127" s="1" t="s">
        <v>343</v>
      </c>
      <c r="M1127" s="1" t="s">
        <v>344</v>
      </c>
    </row>
    <row r="1128" spans="1:14" x14ac:dyDescent="0.25">
      <c r="A1128" s="1" t="str">
        <f>IF(OR(MONTH(B1128)=10,MONTH(B1128)=11,MONTH(B1128)=12),YEAR(B1128)&amp;"-"&amp;MONTH(B1128),YEAR(B1128)&amp;"-0"&amp;MONTH(B1128))</f>
        <v>2024-01</v>
      </c>
      <c r="B1128" s="2">
        <v>45297</v>
      </c>
      <c r="D1128" s="1">
        <v>-2250</v>
      </c>
      <c r="G1128" s="1" t="s">
        <v>569</v>
      </c>
      <c r="H1128" s="1" t="s">
        <v>258</v>
      </c>
      <c r="I1128" s="1" t="str">
        <f>VLOOKUP(J1128,'plano de contas'!$A$1:$B$45,2,FALSE)</f>
        <v>07.Lazer</v>
      </c>
      <c r="J1128" s="8" t="s">
        <v>754</v>
      </c>
      <c r="K1128" s="1" t="s">
        <v>342</v>
      </c>
      <c r="L1128" s="1" t="s">
        <v>343</v>
      </c>
      <c r="M1128" s="1" t="s">
        <v>344</v>
      </c>
    </row>
    <row r="1129" spans="1:14" x14ac:dyDescent="0.25">
      <c r="A1129" s="1" t="str">
        <f>IF(OR(MONTH(B1129)=10,MONTH(B1129)=11,MONTH(B1129)=12),YEAR(B1129)&amp;"-"&amp;MONTH(B1129),YEAR(B1129)&amp;"-0"&amp;MONTH(B1129))</f>
        <v>2024-02</v>
      </c>
      <c r="B1129" s="2">
        <v>45323</v>
      </c>
      <c r="C1129" s="3">
        <v>45305</v>
      </c>
      <c r="D1129" s="1">
        <v>-266.33999999999997</v>
      </c>
      <c r="E1129" s="1" t="s">
        <v>671</v>
      </c>
      <c r="F1129" s="5"/>
      <c r="G1129" s="1" t="s">
        <v>6</v>
      </c>
      <c r="H1129" s="1" t="s">
        <v>258</v>
      </c>
      <c r="I1129" s="1" t="str">
        <f>VLOOKUP(J1129,'plano de contas'!$A$1:$B$45,2,FALSE)</f>
        <v>07.Lazer</v>
      </c>
      <c r="J1129" s="8" t="s">
        <v>754</v>
      </c>
      <c r="K1129" s="1" t="s">
        <v>342</v>
      </c>
      <c r="L1129" s="1" t="s">
        <v>343</v>
      </c>
      <c r="M1129" s="1" t="s">
        <v>344</v>
      </c>
      <c r="N1129" s="5"/>
    </row>
    <row r="1130" spans="1:14" x14ac:dyDescent="0.25">
      <c r="A1130" s="1" t="str">
        <f>IF(OR(MONTH(B1130)=10,MONTH(B1130)=11,MONTH(B1130)=12),YEAR(B1130)&amp;"-"&amp;MONTH(B1130),YEAR(B1130)&amp;"-0"&amp;MONTH(B1130))</f>
        <v>2024-01</v>
      </c>
      <c r="B1130" s="2">
        <v>45297</v>
      </c>
      <c r="D1130" s="1">
        <v>-250</v>
      </c>
      <c r="G1130" s="1" t="s">
        <v>569</v>
      </c>
      <c r="H1130" s="1" t="s">
        <v>258</v>
      </c>
      <c r="I1130" s="1" t="str">
        <f>VLOOKUP(J1130,'plano de contas'!$A$1:$B$45,2,FALSE)</f>
        <v>07.Lazer</v>
      </c>
      <c r="J1130" s="8" t="s">
        <v>754</v>
      </c>
      <c r="K1130" s="1" t="s">
        <v>342</v>
      </c>
      <c r="L1130" s="1" t="s">
        <v>343</v>
      </c>
      <c r="M1130" s="1" t="s">
        <v>344</v>
      </c>
    </row>
    <row r="1131" spans="1:14" x14ac:dyDescent="0.25">
      <c r="A1131" s="1" t="str">
        <f>IF(OR(MONTH(B1131)=10,MONTH(B1131)=11,MONTH(B1131)=12),YEAR(B1131)&amp;"-"&amp;MONTH(B1131),YEAR(B1131)&amp;"-0"&amp;MONTH(B1131))</f>
        <v>2024-09</v>
      </c>
      <c r="B1131" s="2">
        <v>45556</v>
      </c>
      <c r="D1131" s="1">
        <v>-78.95</v>
      </c>
      <c r="G1131" s="1" t="s">
        <v>573</v>
      </c>
      <c r="H1131" s="1" t="s">
        <v>260</v>
      </c>
      <c r="I1131" s="1" t="str">
        <f>VLOOKUP(J1131,'plano de contas'!$A$1:$B$45,2,FALSE)</f>
        <v>10.Porcarias e Outros</v>
      </c>
      <c r="J1131" s="8" t="s">
        <v>765</v>
      </c>
      <c r="K1131" s="1" t="s">
        <v>342</v>
      </c>
      <c r="L1131" s="1" t="s">
        <v>343</v>
      </c>
      <c r="M1131" s="1" t="s">
        <v>344</v>
      </c>
    </row>
    <row r="1132" spans="1:14" x14ac:dyDescent="0.25">
      <c r="A1132" s="1" t="str">
        <f>IF(OR(MONTH(B1132)=10,MONTH(B1132)=11,MONTH(B1132)=12),YEAR(B1132)&amp;"-"&amp;MONTH(B1132),YEAR(B1132)&amp;"-0"&amp;MONTH(B1132))</f>
        <v>2024-06</v>
      </c>
      <c r="B1132" s="2">
        <v>45451</v>
      </c>
      <c r="D1132" s="1">
        <v>-62.79</v>
      </c>
      <c r="G1132" s="1" t="s">
        <v>573</v>
      </c>
      <c r="H1132" s="1" t="s">
        <v>260</v>
      </c>
      <c r="I1132" s="1" t="str">
        <f>VLOOKUP(J1132,'plano de contas'!$A$1:$B$45,2,FALSE)</f>
        <v>10.Porcarias e Outros</v>
      </c>
      <c r="J1132" s="8" t="s">
        <v>765</v>
      </c>
      <c r="K1132" s="1" t="s">
        <v>342</v>
      </c>
      <c r="L1132" s="1" t="s">
        <v>343</v>
      </c>
      <c r="M1132" s="1" t="s">
        <v>344</v>
      </c>
    </row>
    <row r="1133" spans="1:14" x14ac:dyDescent="0.25">
      <c r="A1133" s="1" t="str">
        <f>IF(OR(MONTH(B1133)=10,MONTH(B1133)=11,MONTH(B1133)=12),YEAR(B1133)&amp;"-"&amp;MONTH(B1133),YEAR(B1133)&amp;"-0"&amp;MONTH(B1133))</f>
        <v>2024-10</v>
      </c>
      <c r="B1133" s="2">
        <v>45585</v>
      </c>
      <c r="D1133" s="1">
        <v>-49.57</v>
      </c>
      <c r="G1133" s="1" t="s">
        <v>573</v>
      </c>
      <c r="H1133" s="1" t="s">
        <v>260</v>
      </c>
      <c r="I1133" s="1" t="str">
        <f>VLOOKUP(J1133,'plano de contas'!$A$1:$B$45,2,FALSE)</f>
        <v>10.Porcarias e Outros</v>
      </c>
      <c r="J1133" s="8" t="s">
        <v>765</v>
      </c>
      <c r="K1133" s="1" t="s">
        <v>342</v>
      </c>
      <c r="L1133" s="1" t="s">
        <v>343</v>
      </c>
      <c r="M1133" s="1" t="s">
        <v>344</v>
      </c>
    </row>
    <row r="1134" spans="1:14" x14ac:dyDescent="0.25">
      <c r="A1134" s="1" t="str">
        <f>IF(OR(MONTH(B1134)=10,MONTH(B1134)=11,MONTH(B1134)=12),YEAR(B1134)&amp;"-"&amp;MONTH(B1134),YEAR(B1134)&amp;"-0"&amp;MONTH(B1134))</f>
        <v>2024-11</v>
      </c>
      <c r="B1134" s="2">
        <v>45625</v>
      </c>
      <c r="D1134" s="1">
        <v>-44.66</v>
      </c>
      <c r="G1134" s="1" t="s">
        <v>573</v>
      </c>
      <c r="H1134" s="1" t="s">
        <v>260</v>
      </c>
      <c r="I1134" s="1" t="str">
        <f>VLOOKUP(J1134,'plano de contas'!$A$1:$B$45,2,FALSE)</f>
        <v>10.Porcarias e Outros</v>
      </c>
      <c r="J1134" s="8" t="s">
        <v>765</v>
      </c>
      <c r="K1134" s="1" t="s">
        <v>342</v>
      </c>
      <c r="L1134" s="1" t="s">
        <v>343</v>
      </c>
      <c r="M1134" s="1" t="s">
        <v>344</v>
      </c>
    </row>
    <row r="1135" spans="1:14" x14ac:dyDescent="0.25">
      <c r="A1135" s="1" t="str">
        <f>IF(OR(MONTH(B1135)=10,MONTH(B1135)=11,MONTH(B1135)=12),YEAR(B1135)&amp;"-"&amp;MONTH(B1135),YEAR(B1135)&amp;"-0"&amp;MONTH(B1135))</f>
        <v>2024-10</v>
      </c>
      <c r="B1135" s="2">
        <v>45595</v>
      </c>
      <c r="D1135" s="1">
        <v>-42.11</v>
      </c>
      <c r="G1135" s="1" t="s">
        <v>573</v>
      </c>
      <c r="H1135" s="1" t="s">
        <v>260</v>
      </c>
      <c r="I1135" s="1" t="str">
        <f>VLOOKUP(J1135,'plano de contas'!$A$1:$B$45,2,FALSE)</f>
        <v>10.Porcarias e Outros</v>
      </c>
      <c r="J1135" s="8" t="s">
        <v>765</v>
      </c>
      <c r="K1135" s="1" t="s">
        <v>342</v>
      </c>
      <c r="L1135" s="1" t="s">
        <v>343</v>
      </c>
      <c r="M1135" s="1" t="s">
        <v>344</v>
      </c>
    </row>
    <row r="1136" spans="1:14" x14ac:dyDescent="0.25">
      <c r="A1136" s="1" t="str">
        <f>IF(OR(MONTH(B1136)=10,MONTH(B1136)=11,MONTH(B1136)=12),YEAR(B1136)&amp;"-"&amp;MONTH(B1136),YEAR(B1136)&amp;"-0"&amp;MONTH(B1136))</f>
        <v>2024-06</v>
      </c>
      <c r="B1136" s="2">
        <v>45447</v>
      </c>
      <c r="D1136" s="1">
        <v>-41.31</v>
      </c>
      <c r="G1136" s="1" t="s">
        <v>573</v>
      </c>
      <c r="H1136" s="1" t="s">
        <v>260</v>
      </c>
      <c r="I1136" s="1" t="str">
        <f>VLOOKUP(J1136,'plano de contas'!$A$1:$B$45,2,FALSE)</f>
        <v>10.Porcarias e Outros</v>
      </c>
      <c r="J1136" s="8" t="s">
        <v>765</v>
      </c>
      <c r="K1136" s="1" t="s">
        <v>342</v>
      </c>
      <c r="L1136" s="1" t="s">
        <v>343</v>
      </c>
      <c r="M1136" s="1" t="s">
        <v>344</v>
      </c>
    </row>
    <row r="1137" spans="1:14" x14ac:dyDescent="0.25">
      <c r="A1137" s="1" t="str">
        <f>IF(OR(MONTH(B1137)=10,MONTH(B1137)=11,MONTH(B1137)=12),YEAR(B1137)&amp;"-"&amp;MONTH(B1137),YEAR(B1137)&amp;"-0"&amp;MONTH(B1137))</f>
        <v>2024-06</v>
      </c>
      <c r="B1137" s="2">
        <v>45460</v>
      </c>
      <c r="D1137" s="1">
        <v>-41.31</v>
      </c>
      <c r="G1137" s="1" t="s">
        <v>573</v>
      </c>
      <c r="H1137" s="1" t="s">
        <v>260</v>
      </c>
      <c r="I1137" s="1" t="str">
        <f>VLOOKUP(J1137,'plano de contas'!$A$1:$B$45,2,FALSE)</f>
        <v>10.Porcarias e Outros</v>
      </c>
      <c r="J1137" s="8" t="s">
        <v>765</v>
      </c>
      <c r="K1137" s="1" t="s">
        <v>342</v>
      </c>
      <c r="L1137" s="1" t="s">
        <v>343</v>
      </c>
      <c r="M1137" s="1" t="s">
        <v>344</v>
      </c>
    </row>
    <row r="1138" spans="1:14" x14ac:dyDescent="0.25">
      <c r="A1138" s="1" t="str">
        <f>IF(OR(MONTH(B1138)=10,MONTH(B1138)=11,MONTH(B1138)=12),YEAR(B1138)&amp;"-"&amp;MONTH(B1138),YEAR(B1138)&amp;"-0"&amp;MONTH(B1138))</f>
        <v>2024-10</v>
      </c>
      <c r="B1138" s="2">
        <v>45579</v>
      </c>
      <c r="D1138" s="1">
        <v>-39.799999999999997</v>
      </c>
      <c r="G1138" s="1" t="s">
        <v>573</v>
      </c>
      <c r="H1138" s="1" t="s">
        <v>260</v>
      </c>
      <c r="I1138" s="1" t="str">
        <f>VLOOKUP(J1138,'plano de contas'!$A$1:$B$45,2,FALSE)</f>
        <v>10.Porcarias e Outros</v>
      </c>
      <c r="J1138" s="8" t="s">
        <v>765</v>
      </c>
      <c r="K1138" s="1" t="s">
        <v>342</v>
      </c>
      <c r="L1138" s="1" t="s">
        <v>343</v>
      </c>
      <c r="M1138" s="1" t="s">
        <v>344</v>
      </c>
    </row>
    <row r="1139" spans="1:14" x14ac:dyDescent="0.25">
      <c r="A1139" s="1" t="str">
        <f>IF(OR(MONTH(B1139)=10,MONTH(B1139)=11,MONTH(B1139)=12),YEAR(B1139)&amp;"-"&amp;MONTH(B1139),YEAR(B1139)&amp;"-0"&amp;MONTH(B1139))</f>
        <v>2025-01</v>
      </c>
      <c r="B1139" s="2">
        <v>45658</v>
      </c>
      <c r="C1139" s="3">
        <v>45642</v>
      </c>
      <c r="D1139" s="1">
        <v>-39.28</v>
      </c>
      <c r="E1139" s="1" t="s">
        <v>663</v>
      </c>
      <c r="G1139" s="1" t="s">
        <v>122</v>
      </c>
      <c r="H1139" s="1" t="s">
        <v>260</v>
      </c>
      <c r="I1139" s="1" t="str">
        <f>VLOOKUP(J1139,'plano de contas'!$A$1:$B$45,2,FALSE)</f>
        <v>10.Porcarias e Outros</v>
      </c>
      <c r="J1139" s="8" t="s">
        <v>765</v>
      </c>
      <c r="K1139" s="1" t="s">
        <v>342</v>
      </c>
      <c r="L1139" s="1" t="s">
        <v>343</v>
      </c>
      <c r="M1139" s="1" t="s">
        <v>344</v>
      </c>
    </row>
    <row r="1140" spans="1:14" x14ac:dyDescent="0.25">
      <c r="A1140" s="1" t="str">
        <f>IF(OR(MONTH(B1140)=10,MONTH(B1140)=11,MONTH(B1140)=12),YEAR(B1140)&amp;"-"&amp;MONTH(B1140),YEAR(B1140)&amp;"-0"&amp;MONTH(B1140))</f>
        <v>2025-03</v>
      </c>
      <c r="B1140" s="2">
        <v>45717</v>
      </c>
      <c r="C1140" s="2">
        <v>45704</v>
      </c>
      <c r="D1140" s="1">
        <v>-37.36</v>
      </c>
      <c r="E1140" s="1" t="s">
        <v>662</v>
      </c>
      <c r="G1140" s="1" t="s">
        <v>684</v>
      </c>
      <c r="H1140" s="1" t="s">
        <v>260</v>
      </c>
      <c r="I1140" s="1" t="str">
        <f>VLOOKUP(J1140,'plano de contas'!$A$1:$B$45,2,FALSE)</f>
        <v>10.Porcarias e Outros</v>
      </c>
      <c r="J1140" s="8" t="s">
        <v>765</v>
      </c>
      <c r="K1140" s="1" t="s">
        <v>342</v>
      </c>
      <c r="L1140" s="1" t="s">
        <v>343</v>
      </c>
      <c r="M1140" s="1" t="s">
        <v>344</v>
      </c>
    </row>
    <row r="1141" spans="1:14" x14ac:dyDescent="0.25">
      <c r="A1141" s="1" t="str">
        <f>IF(OR(MONTH(B1141)=10,MONTH(B1141)=11,MONTH(B1141)=12),YEAR(B1141)&amp;"-"&amp;MONTH(B1141),YEAR(B1141)&amp;"-0"&amp;MONTH(B1141))</f>
        <v>2025-01</v>
      </c>
      <c r="B1141" s="2">
        <v>45658</v>
      </c>
      <c r="C1141" s="3">
        <v>45630</v>
      </c>
      <c r="D1141" s="1">
        <v>-36.5</v>
      </c>
      <c r="E1141" s="1" t="s">
        <v>663</v>
      </c>
      <c r="G1141" s="1" t="s">
        <v>122</v>
      </c>
      <c r="H1141" s="1" t="s">
        <v>260</v>
      </c>
      <c r="I1141" s="1" t="str">
        <f>VLOOKUP(J1141,'plano de contas'!$A$1:$B$45,2,FALSE)</f>
        <v>10.Porcarias e Outros</v>
      </c>
      <c r="J1141" s="8" t="s">
        <v>765</v>
      </c>
      <c r="K1141" s="1" t="s">
        <v>342</v>
      </c>
      <c r="L1141" s="1" t="s">
        <v>343</v>
      </c>
      <c r="M1141" s="1" t="s">
        <v>344</v>
      </c>
    </row>
    <row r="1142" spans="1:14" x14ac:dyDescent="0.25">
      <c r="A1142" s="1" t="str">
        <f>IF(OR(MONTH(B1142)=10,MONTH(B1142)=11,MONTH(B1142)=12),YEAR(B1142)&amp;"-"&amp;MONTH(B1142),YEAR(B1142)&amp;"-0"&amp;MONTH(B1142))</f>
        <v>2025-03</v>
      </c>
      <c r="B1142" s="2">
        <v>45717</v>
      </c>
      <c r="C1142" s="2">
        <v>45708</v>
      </c>
      <c r="D1142" s="1">
        <v>-35.43</v>
      </c>
      <c r="E1142" s="1" t="s">
        <v>662</v>
      </c>
      <c r="G1142" s="1" t="s">
        <v>684</v>
      </c>
      <c r="H1142" s="1" t="s">
        <v>260</v>
      </c>
      <c r="I1142" s="1" t="str">
        <f>VLOOKUP(J1142,'plano de contas'!$A$1:$B$45,2,FALSE)</f>
        <v>10.Porcarias e Outros</v>
      </c>
      <c r="J1142" s="8" t="s">
        <v>765</v>
      </c>
      <c r="K1142" s="1" t="s">
        <v>342</v>
      </c>
      <c r="L1142" s="1" t="s">
        <v>343</v>
      </c>
      <c r="M1142" s="1" t="s">
        <v>344</v>
      </c>
    </row>
    <row r="1143" spans="1:14" x14ac:dyDescent="0.25">
      <c r="A1143" s="1" t="str">
        <f>IF(OR(MONTH(B1143)=10,MONTH(B1143)=11,MONTH(B1143)=12),YEAR(B1143)&amp;"-"&amp;MONTH(B1143),YEAR(B1143)&amp;"-0"&amp;MONTH(B1143))</f>
        <v>2024-09</v>
      </c>
      <c r="B1143" s="2">
        <v>45563</v>
      </c>
      <c r="D1143" s="1">
        <v>-33.06</v>
      </c>
      <c r="G1143" s="1" t="s">
        <v>573</v>
      </c>
      <c r="H1143" s="1" t="s">
        <v>260</v>
      </c>
      <c r="I1143" s="1" t="str">
        <f>VLOOKUP(J1143,'plano de contas'!$A$1:$B$45,2,FALSE)</f>
        <v>10.Porcarias e Outros</v>
      </c>
      <c r="J1143" s="8" t="s">
        <v>765</v>
      </c>
      <c r="K1143" s="1" t="s">
        <v>342</v>
      </c>
      <c r="L1143" s="1" t="s">
        <v>343</v>
      </c>
      <c r="M1143" s="1" t="s">
        <v>344</v>
      </c>
    </row>
    <row r="1144" spans="1:14" x14ac:dyDescent="0.25">
      <c r="A1144" s="1" t="str">
        <f>IF(OR(MONTH(B1144)=10,MONTH(B1144)=11,MONTH(B1144)=12),YEAR(B1144)&amp;"-"&amp;MONTH(B1144),YEAR(B1144)&amp;"-0"&amp;MONTH(B1144))</f>
        <v>2024-06</v>
      </c>
      <c r="B1144" s="2">
        <v>45473</v>
      </c>
      <c r="D1144" s="1">
        <v>-30.86</v>
      </c>
      <c r="G1144" s="1" t="s">
        <v>573</v>
      </c>
      <c r="H1144" s="1" t="s">
        <v>260</v>
      </c>
      <c r="I1144" s="1" t="str">
        <f>VLOOKUP(J1144,'plano de contas'!$A$1:$B$45,2,FALSE)</f>
        <v>10.Porcarias e Outros</v>
      </c>
      <c r="J1144" s="8" t="s">
        <v>765</v>
      </c>
      <c r="K1144" s="1" t="s">
        <v>342</v>
      </c>
      <c r="L1144" s="1" t="s">
        <v>343</v>
      </c>
      <c r="M1144" s="1" t="s">
        <v>344</v>
      </c>
    </row>
    <row r="1145" spans="1:14" x14ac:dyDescent="0.25">
      <c r="A1145" s="1" t="str">
        <f>IF(OR(MONTH(B1145)=10,MONTH(B1145)=11,MONTH(B1145)=12),YEAR(B1145)&amp;"-"&amp;MONTH(B1145),YEAR(B1145)&amp;"-0"&amp;MONTH(B1145))</f>
        <v>2024-11</v>
      </c>
      <c r="B1145" s="2">
        <v>45601</v>
      </c>
      <c r="D1145" s="1">
        <v>-29.72</v>
      </c>
      <c r="G1145" s="1" t="s">
        <v>573</v>
      </c>
      <c r="H1145" s="1" t="s">
        <v>260</v>
      </c>
      <c r="I1145" s="1" t="str">
        <f>VLOOKUP(J1145,'plano de contas'!$A$1:$B$45,2,FALSE)</f>
        <v>10.Porcarias e Outros</v>
      </c>
      <c r="J1145" s="8" t="s">
        <v>765</v>
      </c>
      <c r="K1145" s="1" t="s">
        <v>342</v>
      </c>
      <c r="L1145" s="1" t="s">
        <v>343</v>
      </c>
      <c r="M1145" s="1" t="s">
        <v>344</v>
      </c>
    </row>
    <row r="1146" spans="1:14" x14ac:dyDescent="0.25">
      <c r="A1146" s="1" t="str">
        <f>IF(OR(MONTH(B1146)=10,MONTH(B1146)=11,MONTH(B1146)=12),YEAR(B1146)&amp;"-"&amp;MONTH(B1146),YEAR(B1146)&amp;"-0"&amp;MONTH(B1146))</f>
        <v>2024-11</v>
      </c>
      <c r="B1146" s="2">
        <v>45613</v>
      </c>
      <c r="D1146" s="1">
        <v>-29.72</v>
      </c>
      <c r="G1146" s="1" t="s">
        <v>573</v>
      </c>
      <c r="H1146" s="1" t="s">
        <v>260</v>
      </c>
      <c r="I1146" s="1" t="str">
        <f>VLOOKUP(J1146,'plano de contas'!$A$1:$B$45,2,FALSE)</f>
        <v>10.Porcarias e Outros</v>
      </c>
      <c r="J1146" s="8" t="s">
        <v>765</v>
      </c>
      <c r="K1146" s="1" t="s">
        <v>342</v>
      </c>
      <c r="L1146" s="1" t="s">
        <v>343</v>
      </c>
      <c r="M1146" s="1" t="s">
        <v>344</v>
      </c>
    </row>
    <row r="1147" spans="1:14" x14ac:dyDescent="0.25">
      <c r="A1147" s="1" t="str">
        <f>IF(OR(MONTH(B1147)=10,MONTH(B1147)=11,MONTH(B1147)=12),YEAR(B1147)&amp;"-"&amp;MONTH(B1147),YEAR(B1147)&amp;"-0"&amp;MONTH(B1147))</f>
        <v>2024-06</v>
      </c>
      <c r="B1147" s="2">
        <v>45458</v>
      </c>
      <c r="D1147" s="1">
        <v>-28.46</v>
      </c>
      <c r="G1147" s="1" t="s">
        <v>573</v>
      </c>
      <c r="H1147" s="1" t="s">
        <v>260</v>
      </c>
      <c r="I1147" s="1" t="str">
        <f>VLOOKUP(J1147,'plano de contas'!$A$1:$B$45,2,FALSE)</f>
        <v>10.Porcarias e Outros</v>
      </c>
      <c r="J1147" s="8" t="s">
        <v>765</v>
      </c>
      <c r="K1147" s="1" t="s">
        <v>342</v>
      </c>
      <c r="L1147" s="1" t="s">
        <v>343</v>
      </c>
      <c r="M1147" s="1" t="s">
        <v>344</v>
      </c>
    </row>
    <row r="1148" spans="1:14" x14ac:dyDescent="0.25">
      <c r="A1148" s="1" t="str">
        <f>IF(OR(MONTH(B1148)=10,MONTH(B1148)=11,MONTH(B1148)=12),YEAR(B1148)&amp;"-"&amp;MONTH(B1148),YEAR(B1148)&amp;"-0"&amp;MONTH(B1148))</f>
        <v>2024-07</v>
      </c>
      <c r="B1148" s="2">
        <v>45476</v>
      </c>
      <c r="D1148" s="1">
        <v>-28.46</v>
      </c>
      <c r="G1148" s="1" t="s">
        <v>573</v>
      </c>
      <c r="H1148" s="1" t="s">
        <v>260</v>
      </c>
      <c r="I1148" s="1" t="str">
        <f>VLOOKUP(J1148,'plano de contas'!$A$1:$B$45,2,FALSE)</f>
        <v>10.Porcarias e Outros</v>
      </c>
      <c r="J1148" s="8" t="s">
        <v>765</v>
      </c>
      <c r="K1148" s="1" t="s">
        <v>342</v>
      </c>
      <c r="L1148" s="1" t="s">
        <v>343</v>
      </c>
      <c r="M1148" s="1" t="s">
        <v>344</v>
      </c>
    </row>
    <row r="1149" spans="1:14" x14ac:dyDescent="0.25">
      <c r="A1149" s="1" t="str">
        <f>IF(OR(MONTH(B1149)=10,MONTH(B1149)=11,MONTH(B1149)=12),YEAR(B1149)&amp;"-"&amp;MONTH(B1149),YEAR(B1149)&amp;"-0"&amp;MONTH(B1149))</f>
        <v>2024-11</v>
      </c>
      <c r="B1149" s="2">
        <v>45597</v>
      </c>
      <c r="C1149" s="3">
        <v>45567</v>
      </c>
      <c r="D1149" s="1">
        <v>-27.32</v>
      </c>
      <c r="E1149" s="1" t="s">
        <v>131</v>
      </c>
      <c r="F1149" s="5"/>
      <c r="G1149" s="1" t="s">
        <v>122</v>
      </c>
      <c r="H1149" s="1" t="s">
        <v>260</v>
      </c>
      <c r="I1149" s="1" t="str">
        <f>VLOOKUP(J1149,'plano de contas'!$A$1:$B$45,2,FALSE)</f>
        <v>10.Porcarias e Outros</v>
      </c>
      <c r="J1149" s="8" t="s">
        <v>765</v>
      </c>
      <c r="K1149" s="1" t="s">
        <v>342</v>
      </c>
      <c r="L1149" s="1" t="s">
        <v>343</v>
      </c>
      <c r="M1149" s="1" t="s">
        <v>344</v>
      </c>
      <c r="N1149" s="5"/>
    </row>
    <row r="1150" spans="1:14" x14ac:dyDescent="0.25">
      <c r="A1150" s="1" t="str">
        <f>IF(OR(MONTH(B1150)=10,MONTH(B1150)=11,MONTH(B1150)=12),YEAR(B1150)&amp;"-"&amp;MONTH(B1150),YEAR(B1150)&amp;"-0"&amp;MONTH(B1150))</f>
        <v>2024-11</v>
      </c>
      <c r="B1150" s="2">
        <v>45597</v>
      </c>
      <c r="C1150" s="3">
        <v>45571</v>
      </c>
      <c r="D1150" s="1">
        <v>-27.32</v>
      </c>
      <c r="E1150" s="1" t="s">
        <v>131</v>
      </c>
      <c r="F1150" s="5"/>
      <c r="G1150" s="1" t="s">
        <v>175</v>
      </c>
      <c r="H1150" s="1" t="s">
        <v>260</v>
      </c>
      <c r="I1150" s="1" t="str">
        <f>VLOOKUP(J1150,'plano de contas'!$A$1:$B$45,2,FALSE)</f>
        <v>10.Porcarias e Outros</v>
      </c>
      <c r="J1150" s="8" t="s">
        <v>765</v>
      </c>
      <c r="K1150" s="1" t="s">
        <v>342</v>
      </c>
      <c r="L1150" s="1" t="s">
        <v>343</v>
      </c>
      <c r="M1150" s="1" t="s">
        <v>344</v>
      </c>
      <c r="N1150" s="5"/>
    </row>
    <row r="1151" spans="1:14" x14ac:dyDescent="0.25">
      <c r="A1151" s="1" t="str">
        <f>IF(OR(MONTH(B1151)=10,MONTH(B1151)=11,MONTH(B1151)=12),YEAR(B1151)&amp;"-"&amp;MONTH(B1151),YEAR(B1151)&amp;"-0"&amp;MONTH(B1151))</f>
        <v>2025-03</v>
      </c>
      <c r="B1151" s="2">
        <v>45717</v>
      </c>
      <c r="C1151" s="2">
        <v>45707</v>
      </c>
      <c r="D1151" s="1">
        <v>-26.34</v>
      </c>
      <c r="E1151" s="1" t="s">
        <v>662</v>
      </c>
      <c r="G1151" s="1" t="s">
        <v>684</v>
      </c>
      <c r="H1151" s="1" t="s">
        <v>260</v>
      </c>
      <c r="I1151" s="1" t="str">
        <f>VLOOKUP(J1151,'plano de contas'!$A$1:$B$45,2,FALSE)</f>
        <v>10.Porcarias e Outros</v>
      </c>
      <c r="J1151" s="8" t="s">
        <v>765</v>
      </c>
      <c r="K1151" s="1" t="s">
        <v>342</v>
      </c>
      <c r="L1151" s="1" t="s">
        <v>343</v>
      </c>
      <c r="M1151" s="1" t="s">
        <v>344</v>
      </c>
    </row>
    <row r="1152" spans="1:14" x14ac:dyDescent="0.25">
      <c r="A1152" s="1" t="str">
        <f>IF(OR(MONTH(B1152)=10,MONTH(B1152)=11,MONTH(B1152)=12),YEAR(B1152)&amp;"-"&amp;MONTH(B1152),YEAR(B1152)&amp;"-0"&amp;MONTH(B1152))</f>
        <v>2025-02</v>
      </c>
      <c r="B1152" s="2">
        <v>45689</v>
      </c>
      <c r="C1152" s="2">
        <v>45675</v>
      </c>
      <c r="D1152" s="1">
        <v>-21.71</v>
      </c>
      <c r="E1152" s="1" t="s">
        <v>314</v>
      </c>
      <c r="G1152" s="1" t="s">
        <v>627</v>
      </c>
      <c r="H1152" s="1" t="s">
        <v>260</v>
      </c>
      <c r="I1152" s="1" t="str">
        <f>VLOOKUP(J1152,'plano de contas'!$A$1:$B$45,2,FALSE)</f>
        <v>10.Porcarias e Outros</v>
      </c>
      <c r="J1152" s="8" t="s">
        <v>765</v>
      </c>
      <c r="K1152" s="1" t="s">
        <v>342</v>
      </c>
      <c r="L1152" s="1" t="s">
        <v>343</v>
      </c>
      <c r="M1152" s="1" t="s">
        <v>344</v>
      </c>
    </row>
    <row r="1153" spans="1:14" x14ac:dyDescent="0.25">
      <c r="A1153" s="1" t="str">
        <f>IF(OR(MONTH(B1153)=10,MONTH(B1153)=11,MONTH(B1153)=12),YEAR(B1153)&amp;"-"&amp;MONTH(B1153),YEAR(B1153)&amp;"-0"&amp;MONTH(B1153))</f>
        <v>2024-06</v>
      </c>
      <c r="B1153" s="2">
        <v>45471</v>
      </c>
      <c r="D1153" s="1">
        <v>-22</v>
      </c>
      <c r="G1153" s="1" t="s">
        <v>575</v>
      </c>
      <c r="H1153" s="1" t="s">
        <v>598</v>
      </c>
      <c r="I1153" s="1" t="str">
        <f>VLOOKUP(J1153,'plano de contas'!$A$1:$B$45,2,FALSE)</f>
        <v>10.Porcarias e Outros</v>
      </c>
      <c r="J1153" s="8" t="s">
        <v>771</v>
      </c>
      <c r="K1153" s="1" t="s">
        <v>342</v>
      </c>
      <c r="L1153" s="1" t="s">
        <v>343</v>
      </c>
      <c r="M1153" s="1" t="s">
        <v>344</v>
      </c>
    </row>
    <row r="1154" spans="1:14" x14ac:dyDescent="0.25">
      <c r="A1154" s="1" t="str">
        <f>IF(OR(MONTH(B1154)=10,MONTH(B1154)=11,MONTH(B1154)=12),YEAR(B1154)&amp;"-"&amp;MONTH(B1154),YEAR(B1154)&amp;"-0"&amp;MONTH(B1154))</f>
        <v>2024-12</v>
      </c>
      <c r="B1154" s="2">
        <v>45648</v>
      </c>
      <c r="D1154" s="1">
        <v>-27.99</v>
      </c>
      <c r="G1154" s="1" t="s">
        <v>365</v>
      </c>
      <c r="H1154" s="1" t="s">
        <v>580</v>
      </c>
      <c r="I1154" s="1" t="str">
        <f>VLOOKUP(J1154,'plano de contas'!$A$1:$B$45,2,FALSE)</f>
        <v xml:space="preserve">02.Alimentação </v>
      </c>
      <c r="J1154" s="8" t="s">
        <v>732</v>
      </c>
      <c r="K1154" s="1" t="s">
        <v>342</v>
      </c>
      <c r="L1154" s="1" t="s">
        <v>342</v>
      </c>
      <c r="M1154" s="1" t="s">
        <v>344</v>
      </c>
      <c r="N1154" s="1" t="s">
        <v>581</v>
      </c>
    </row>
    <row r="1155" spans="1:14" x14ac:dyDescent="0.25">
      <c r="A1155" s="1" t="str">
        <f>IF(OR(MONTH(B1155)=10,MONTH(B1155)=11,MONTH(B1155)=12),YEAR(B1155)&amp;"-"&amp;MONTH(B1155),YEAR(B1155)&amp;"-0"&amp;MONTH(B1155))</f>
        <v>2024-08</v>
      </c>
      <c r="B1155" s="2">
        <v>45510</v>
      </c>
      <c r="D1155" s="1">
        <v>-88.78</v>
      </c>
      <c r="G1155" s="1" t="s">
        <v>513</v>
      </c>
      <c r="H1155" s="1" t="s">
        <v>514</v>
      </c>
      <c r="I1155" s="1" t="str">
        <f>VLOOKUP(J1155,'plano de contas'!$A$1:$B$45,2,FALSE)</f>
        <v xml:space="preserve">09.Banco e impostos </v>
      </c>
      <c r="J1155" s="8" t="s">
        <v>761</v>
      </c>
      <c r="K1155" s="1" t="s">
        <v>342</v>
      </c>
      <c r="L1155" s="1" t="s">
        <v>342</v>
      </c>
      <c r="M1155" s="1" t="s">
        <v>344</v>
      </c>
    </row>
    <row r="1156" spans="1:14" x14ac:dyDescent="0.25">
      <c r="A1156" s="1" t="str">
        <f>IF(OR(MONTH(B1156)=10,MONTH(B1156)=11,MONTH(B1156)=12),YEAR(B1156)&amp;"-"&amp;MONTH(B1156),YEAR(B1156)&amp;"-0"&amp;MONTH(B1156))</f>
        <v>2024-12</v>
      </c>
      <c r="B1156" s="2">
        <v>45627</v>
      </c>
      <c r="D1156" s="1">
        <v>-87.43</v>
      </c>
      <c r="G1156" s="1" t="s">
        <v>513</v>
      </c>
      <c r="H1156" s="1" t="s">
        <v>514</v>
      </c>
      <c r="I1156" s="1" t="str">
        <f>VLOOKUP(J1156,'plano de contas'!$A$1:$B$45,2,FALSE)</f>
        <v xml:space="preserve">09.Banco e impostos </v>
      </c>
      <c r="J1156" s="8" t="s">
        <v>761</v>
      </c>
      <c r="K1156" s="1" t="s">
        <v>342</v>
      </c>
      <c r="L1156" s="1" t="s">
        <v>342</v>
      </c>
      <c r="M1156" s="1" t="s">
        <v>344</v>
      </c>
    </row>
    <row r="1157" spans="1:14" x14ac:dyDescent="0.25">
      <c r="A1157" s="1" t="str">
        <f>IF(OR(MONTH(B1157)=10,MONTH(B1157)=11,MONTH(B1157)=12),YEAR(B1157)&amp;"-"&amp;MONTH(B1157),YEAR(B1157)&amp;"-0"&amp;MONTH(B1157))</f>
        <v>2024-03</v>
      </c>
      <c r="B1157" s="2">
        <v>45379</v>
      </c>
      <c r="D1157" s="1">
        <v>-85.59</v>
      </c>
      <c r="G1157" s="1" t="s">
        <v>538</v>
      </c>
      <c r="H1157" s="1" t="s">
        <v>514</v>
      </c>
      <c r="I1157" s="1" t="str">
        <f>VLOOKUP(J1157,'plano de contas'!$A$1:$B$45,2,FALSE)</f>
        <v xml:space="preserve">09.Banco e impostos </v>
      </c>
      <c r="J1157" s="8" t="s">
        <v>761</v>
      </c>
      <c r="K1157" s="1" t="s">
        <v>342</v>
      </c>
      <c r="L1157" s="1" t="s">
        <v>342</v>
      </c>
      <c r="M1157" s="1" t="s">
        <v>344</v>
      </c>
    </row>
    <row r="1158" spans="1:14" x14ac:dyDescent="0.25">
      <c r="A1158" s="1" t="str">
        <f>IF(OR(MONTH(B1158)=10,MONTH(B1158)=11,MONTH(B1158)=12),YEAR(B1158)&amp;"-"&amp;MONTH(B1158),YEAR(B1158)&amp;"-0"&amp;MONTH(B1158))</f>
        <v>2025-01</v>
      </c>
      <c r="B1158" s="2">
        <v>45688</v>
      </c>
      <c r="D1158" s="1">
        <v>-80.900000000000006</v>
      </c>
      <c r="G1158" s="1" t="s">
        <v>513</v>
      </c>
      <c r="H1158" s="1" t="s">
        <v>514</v>
      </c>
      <c r="I1158" s="1" t="str">
        <f>VLOOKUP(J1158,'plano de contas'!$A$1:$B$45,2,FALSE)</f>
        <v xml:space="preserve">09.Banco e impostos </v>
      </c>
      <c r="J1158" s="8" t="s">
        <v>761</v>
      </c>
      <c r="K1158" s="1" t="s">
        <v>342</v>
      </c>
      <c r="L1158" s="1" t="s">
        <v>342</v>
      </c>
      <c r="M1158" s="1" t="s">
        <v>344</v>
      </c>
    </row>
    <row r="1159" spans="1:14" x14ac:dyDescent="0.25">
      <c r="A1159" s="1" t="str">
        <f>IF(OR(MONTH(B1159)=10,MONTH(B1159)=11,MONTH(B1159)=12),YEAR(B1159)&amp;"-"&amp;MONTH(B1159),YEAR(B1159)&amp;"-0"&amp;MONTH(B1159))</f>
        <v>2025-02</v>
      </c>
      <c r="B1159" s="2">
        <v>45716</v>
      </c>
      <c r="D1159" s="1">
        <v>-80.900000000000006</v>
      </c>
      <c r="G1159" s="1" t="s">
        <v>513</v>
      </c>
      <c r="H1159" s="1" t="s">
        <v>514</v>
      </c>
      <c r="I1159" s="1" t="str">
        <f>VLOOKUP(J1159,'plano de contas'!$A$1:$B$45,2,FALSE)</f>
        <v xml:space="preserve">09.Banco e impostos </v>
      </c>
      <c r="J1159" s="8" t="s">
        <v>761</v>
      </c>
      <c r="K1159" s="1" t="s">
        <v>343</v>
      </c>
      <c r="L1159" s="1" t="s">
        <v>342</v>
      </c>
      <c r="M1159" s="1" t="s">
        <v>344</v>
      </c>
    </row>
    <row r="1160" spans="1:14" x14ac:dyDescent="0.25">
      <c r="A1160" s="1" t="str">
        <f>IF(OR(MONTH(B1160)=10,MONTH(B1160)=11,MONTH(B1160)=12),YEAR(B1160)&amp;"-"&amp;MONTH(B1160),YEAR(B1160)&amp;"-0"&amp;MONTH(B1160))</f>
        <v>2025-03</v>
      </c>
      <c r="B1160" s="2">
        <v>45744</v>
      </c>
      <c r="D1160" s="1">
        <v>-80.900000000000006</v>
      </c>
      <c r="G1160" s="1" t="s">
        <v>513</v>
      </c>
      <c r="H1160" s="1" t="s">
        <v>514</v>
      </c>
      <c r="I1160" s="1" t="str">
        <f>VLOOKUP(J1160,'plano de contas'!$A$1:$B$45,2,FALSE)</f>
        <v xml:space="preserve">09.Banco e impostos </v>
      </c>
      <c r="J1160" s="8" t="s">
        <v>761</v>
      </c>
      <c r="K1160" s="1" t="s">
        <v>343</v>
      </c>
      <c r="L1160" s="1" t="s">
        <v>342</v>
      </c>
      <c r="M1160" s="1" t="s">
        <v>344</v>
      </c>
    </row>
    <row r="1161" spans="1:14" x14ac:dyDescent="0.25">
      <c r="A1161" s="1" t="str">
        <f>IF(OR(MONTH(B1161)=10,MONTH(B1161)=11,MONTH(B1161)=12),YEAR(B1161)&amp;"-"&amp;MONTH(B1161),YEAR(B1161)&amp;"-0"&amp;MONTH(B1161))</f>
        <v>2025-04</v>
      </c>
      <c r="B1161" s="2">
        <v>45775</v>
      </c>
      <c r="D1161" s="1">
        <v>-80.900000000000006</v>
      </c>
      <c r="G1161" s="1" t="s">
        <v>513</v>
      </c>
      <c r="H1161" s="1" t="s">
        <v>514</v>
      </c>
      <c r="I1161" s="1" t="str">
        <f>VLOOKUP(J1161,'plano de contas'!$A$1:$B$45,2,FALSE)</f>
        <v xml:space="preserve">09.Banco e impostos </v>
      </c>
      <c r="J1161" s="8" t="s">
        <v>761</v>
      </c>
      <c r="K1161" s="1" t="s">
        <v>343</v>
      </c>
      <c r="L1161" s="1" t="s">
        <v>342</v>
      </c>
      <c r="M1161" s="1" t="s">
        <v>344</v>
      </c>
    </row>
    <row r="1162" spans="1:14" x14ac:dyDescent="0.25">
      <c r="A1162" s="1" t="str">
        <f>IF(OR(MONTH(B1162)=10,MONTH(B1162)=11,MONTH(B1162)=12),YEAR(B1162)&amp;"-"&amp;MONTH(B1162),YEAR(B1162)&amp;"-0"&amp;MONTH(B1162))</f>
        <v>2025-05</v>
      </c>
      <c r="B1162" s="2">
        <v>45805</v>
      </c>
      <c r="D1162" s="1">
        <v>-80.900000000000006</v>
      </c>
      <c r="G1162" s="1" t="s">
        <v>513</v>
      </c>
      <c r="H1162" s="1" t="s">
        <v>514</v>
      </c>
      <c r="I1162" s="1" t="str">
        <f>VLOOKUP(J1162,'plano de contas'!$A$1:$B$45,2,FALSE)</f>
        <v xml:space="preserve">09.Banco e impostos </v>
      </c>
      <c r="J1162" s="8" t="s">
        <v>761</v>
      </c>
      <c r="K1162" s="1" t="s">
        <v>343</v>
      </c>
      <c r="L1162" s="1" t="s">
        <v>342</v>
      </c>
      <c r="M1162" s="1" t="s">
        <v>344</v>
      </c>
    </row>
    <row r="1163" spans="1:14" x14ac:dyDescent="0.25">
      <c r="A1163" s="1" t="str">
        <f>IF(OR(MONTH(B1163)=10,MONTH(B1163)=11,MONTH(B1163)=12),YEAR(B1163)&amp;"-"&amp;MONTH(B1163),YEAR(B1163)&amp;"-0"&amp;MONTH(B1163))</f>
        <v>2025-06</v>
      </c>
      <c r="B1163" s="2">
        <v>45836</v>
      </c>
      <c r="D1163" s="1">
        <v>-80.900000000000006</v>
      </c>
      <c r="G1163" s="1" t="s">
        <v>513</v>
      </c>
      <c r="H1163" s="1" t="s">
        <v>514</v>
      </c>
      <c r="I1163" s="1" t="str">
        <f>VLOOKUP(J1163,'plano de contas'!$A$1:$B$45,2,FALSE)</f>
        <v xml:space="preserve">09.Banco e impostos </v>
      </c>
      <c r="J1163" s="8" t="s">
        <v>761</v>
      </c>
      <c r="K1163" s="1" t="s">
        <v>343</v>
      </c>
      <c r="L1163" s="1" t="s">
        <v>342</v>
      </c>
      <c r="M1163" s="1" t="s">
        <v>344</v>
      </c>
    </row>
    <row r="1164" spans="1:14" x14ac:dyDescent="0.25">
      <c r="A1164" s="1" t="str">
        <f>IF(OR(MONTH(B1164)=10,MONTH(B1164)=11,MONTH(B1164)=12),YEAR(B1164)&amp;"-"&amp;MONTH(B1164),YEAR(B1164)&amp;"-0"&amp;MONTH(B1164))</f>
        <v>2025-07</v>
      </c>
      <c r="B1164" s="2">
        <v>45866</v>
      </c>
      <c r="D1164" s="1">
        <v>-80.900000000000006</v>
      </c>
      <c r="G1164" s="1" t="s">
        <v>513</v>
      </c>
      <c r="H1164" s="1" t="s">
        <v>514</v>
      </c>
      <c r="I1164" s="1" t="str">
        <f>VLOOKUP(J1164,'plano de contas'!$A$1:$B$45,2,FALSE)</f>
        <v xml:space="preserve">09.Banco e impostos </v>
      </c>
      <c r="J1164" s="8" t="s">
        <v>761</v>
      </c>
      <c r="K1164" s="1" t="s">
        <v>343</v>
      </c>
      <c r="L1164" s="1" t="s">
        <v>342</v>
      </c>
      <c r="M1164" s="1" t="s">
        <v>344</v>
      </c>
    </row>
    <row r="1165" spans="1:14" x14ac:dyDescent="0.25">
      <c r="A1165" s="1" t="str">
        <f>IF(OR(MONTH(B1165)=10,MONTH(B1165)=11,MONTH(B1165)=12),YEAR(B1165)&amp;"-"&amp;MONTH(B1165),YEAR(B1165)&amp;"-0"&amp;MONTH(B1165))</f>
        <v>2025-08</v>
      </c>
      <c r="B1165" s="2">
        <v>45897</v>
      </c>
      <c r="D1165" s="1">
        <v>-80.900000000000006</v>
      </c>
      <c r="G1165" s="1" t="s">
        <v>513</v>
      </c>
      <c r="H1165" s="1" t="s">
        <v>514</v>
      </c>
      <c r="I1165" s="1" t="str">
        <f>VLOOKUP(J1165,'plano de contas'!$A$1:$B$45,2,FALSE)</f>
        <v xml:space="preserve">09.Banco e impostos </v>
      </c>
      <c r="J1165" s="8" t="s">
        <v>761</v>
      </c>
      <c r="K1165" s="1" t="s">
        <v>343</v>
      </c>
      <c r="L1165" s="1" t="s">
        <v>342</v>
      </c>
      <c r="M1165" s="1" t="s">
        <v>344</v>
      </c>
    </row>
    <row r="1166" spans="1:14" x14ac:dyDescent="0.25">
      <c r="A1166" s="1" t="str">
        <f>IF(OR(MONTH(B1166)=10,MONTH(B1166)=11,MONTH(B1166)=12),YEAR(B1166)&amp;"-"&amp;MONTH(B1166),YEAR(B1166)&amp;"-0"&amp;MONTH(B1166))</f>
        <v>2025-09</v>
      </c>
      <c r="B1166" s="2">
        <v>45928</v>
      </c>
      <c r="D1166" s="1">
        <v>-80.900000000000006</v>
      </c>
      <c r="G1166" s="1" t="s">
        <v>513</v>
      </c>
      <c r="H1166" s="1" t="s">
        <v>514</v>
      </c>
      <c r="I1166" s="1" t="str">
        <f>VLOOKUP(J1166,'plano de contas'!$A$1:$B$45,2,FALSE)</f>
        <v xml:space="preserve">09.Banco e impostos </v>
      </c>
      <c r="J1166" s="8" t="s">
        <v>761</v>
      </c>
      <c r="K1166" s="1" t="s">
        <v>343</v>
      </c>
      <c r="L1166" s="1" t="s">
        <v>342</v>
      </c>
      <c r="M1166" s="1" t="s">
        <v>344</v>
      </c>
    </row>
    <row r="1167" spans="1:14" x14ac:dyDescent="0.25">
      <c r="A1167" s="1" t="str">
        <f>IF(OR(MONTH(B1167)=10,MONTH(B1167)=11,MONTH(B1167)=12),YEAR(B1167)&amp;"-"&amp;MONTH(B1167),YEAR(B1167)&amp;"-0"&amp;MONTH(B1167))</f>
        <v>2025-10</v>
      </c>
      <c r="B1167" s="2">
        <v>45958</v>
      </c>
      <c r="D1167" s="1">
        <v>-80.900000000000006</v>
      </c>
      <c r="G1167" s="1" t="s">
        <v>513</v>
      </c>
      <c r="H1167" s="1" t="s">
        <v>514</v>
      </c>
      <c r="I1167" s="1" t="str">
        <f>VLOOKUP(J1167,'plano de contas'!$A$1:$B$45,2,FALSE)</f>
        <v xml:space="preserve">09.Banco e impostos </v>
      </c>
      <c r="J1167" s="8" t="s">
        <v>761</v>
      </c>
      <c r="K1167" s="1" t="s">
        <v>343</v>
      </c>
      <c r="L1167" s="1" t="s">
        <v>342</v>
      </c>
      <c r="M1167" s="1" t="s">
        <v>344</v>
      </c>
    </row>
    <row r="1168" spans="1:14" x14ac:dyDescent="0.25">
      <c r="A1168" s="1" t="str">
        <f>IF(OR(MONTH(B1168)=10,MONTH(B1168)=11,MONTH(B1168)=12),YEAR(B1168)&amp;"-"&amp;MONTH(B1168),YEAR(B1168)&amp;"-0"&amp;MONTH(B1168))</f>
        <v>2025-11</v>
      </c>
      <c r="B1168" s="2">
        <v>45989</v>
      </c>
      <c r="D1168" s="1">
        <v>-80.900000000000006</v>
      </c>
      <c r="G1168" s="1" t="s">
        <v>513</v>
      </c>
      <c r="H1168" s="1" t="s">
        <v>514</v>
      </c>
      <c r="I1168" s="1" t="str">
        <f>VLOOKUP(J1168,'plano de contas'!$A$1:$B$45,2,FALSE)</f>
        <v xml:space="preserve">09.Banco e impostos </v>
      </c>
      <c r="J1168" s="8" t="s">
        <v>761</v>
      </c>
      <c r="K1168" s="1" t="s">
        <v>343</v>
      </c>
      <c r="L1168" s="1" t="s">
        <v>342</v>
      </c>
      <c r="M1168" s="1" t="s">
        <v>344</v>
      </c>
    </row>
    <row r="1169" spans="1:13" x14ac:dyDescent="0.25">
      <c r="A1169" s="1" t="str">
        <f>IF(OR(MONTH(B1169)=10,MONTH(B1169)=11,MONTH(B1169)=12),YEAR(B1169)&amp;"-"&amp;MONTH(B1169),YEAR(B1169)&amp;"-0"&amp;MONTH(B1169))</f>
        <v>2025-12</v>
      </c>
      <c r="B1169" s="2">
        <v>46019</v>
      </c>
      <c r="D1169" s="1">
        <v>-80.900000000000006</v>
      </c>
      <c r="G1169" s="1" t="s">
        <v>513</v>
      </c>
      <c r="H1169" s="1" t="s">
        <v>514</v>
      </c>
      <c r="I1169" s="1" t="str">
        <f>VLOOKUP(J1169,'plano de contas'!$A$1:$B$45,2,FALSE)</f>
        <v xml:space="preserve">09.Banco e impostos </v>
      </c>
      <c r="J1169" s="8" t="s">
        <v>761</v>
      </c>
      <c r="K1169" s="1" t="s">
        <v>343</v>
      </c>
      <c r="L1169" s="1" t="s">
        <v>342</v>
      </c>
      <c r="M1169" s="1" t="s">
        <v>344</v>
      </c>
    </row>
    <row r="1170" spans="1:13" x14ac:dyDescent="0.25">
      <c r="A1170" s="1" t="str">
        <f>IF(OR(MONTH(B1170)=10,MONTH(B1170)=11,MONTH(B1170)=12),YEAR(B1170)&amp;"-"&amp;MONTH(B1170),YEAR(B1170)&amp;"-0"&amp;MONTH(B1170))</f>
        <v>2024-10</v>
      </c>
      <c r="B1170" s="2">
        <v>45575</v>
      </c>
      <c r="D1170" s="1">
        <v>-80.849999999999994</v>
      </c>
      <c r="G1170" s="1" t="s">
        <v>513</v>
      </c>
      <c r="H1170" s="1" t="s">
        <v>514</v>
      </c>
      <c r="I1170" s="1" t="str">
        <f>VLOOKUP(J1170,'plano de contas'!$A$1:$B$45,2,FALSE)</f>
        <v xml:space="preserve">09.Banco e impostos </v>
      </c>
      <c r="J1170" s="8" t="s">
        <v>761</v>
      </c>
      <c r="K1170" s="1" t="s">
        <v>342</v>
      </c>
      <c r="L1170" s="1" t="s">
        <v>342</v>
      </c>
      <c r="M1170" s="1" t="s">
        <v>344</v>
      </c>
    </row>
    <row r="1171" spans="1:13" x14ac:dyDescent="0.25">
      <c r="A1171" s="1" t="str">
        <f>IF(OR(MONTH(B1171)=10,MONTH(B1171)=11,MONTH(B1171)=12),YEAR(B1171)&amp;"-"&amp;MONTH(B1171),YEAR(B1171)&amp;"-0"&amp;MONTH(B1171))</f>
        <v>2024-09</v>
      </c>
      <c r="B1171" s="2">
        <v>45541</v>
      </c>
      <c r="D1171" s="1">
        <v>-80.599999999999994</v>
      </c>
      <c r="G1171" s="1" t="s">
        <v>513</v>
      </c>
      <c r="H1171" s="1" t="s">
        <v>514</v>
      </c>
      <c r="I1171" s="1" t="str">
        <f>VLOOKUP(J1171,'plano de contas'!$A$1:$B$45,2,FALSE)</f>
        <v xml:space="preserve">09.Banco e impostos </v>
      </c>
      <c r="J1171" s="8" t="s">
        <v>761</v>
      </c>
      <c r="K1171" s="1" t="s">
        <v>342</v>
      </c>
      <c r="L1171" s="1" t="s">
        <v>342</v>
      </c>
      <c r="M1171" s="1" t="s">
        <v>344</v>
      </c>
    </row>
    <row r="1172" spans="1:13" x14ac:dyDescent="0.25">
      <c r="A1172" s="1" t="str">
        <f>IF(OR(MONTH(B1172)=10,MONTH(B1172)=11,MONTH(B1172)=12),YEAR(B1172)&amp;"-"&amp;MONTH(B1172),YEAR(B1172)&amp;"-0"&amp;MONTH(B1172))</f>
        <v>2024-08</v>
      </c>
      <c r="B1172" s="2">
        <v>45510</v>
      </c>
      <c r="D1172" s="1">
        <v>-80.099999999999994</v>
      </c>
      <c r="G1172" s="1" t="s">
        <v>513</v>
      </c>
      <c r="H1172" s="1" t="s">
        <v>514</v>
      </c>
      <c r="I1172" s="1" t="str">
        <f>VLOOKUP(J1172,'plano de contas'!$A$1:$B$45,2,FALSE)</f>
        <v xml:space="preserve">09.Banco e impostos </v>
      </c>
      <c r="J1172" s="8" t="s">
        <v>761</v>
      </c>
      <c r="K1172" s="1" t="s">
        <v>342</v>
      </c>
      <c r="L1172" s="1" t="s">
        <v>342</v>
      </c>
      <c r="M1172" s="1" t="s">
        <v>344</v>
      </c>
    </row>
    <row r="1173" spans="1:13" x14ac:dyDescent="0.25">
      <c r="A1173" s="1" t="str">
        <f>IF(OR(MONTH(B1173)=10,MONTH(B1173)=11,MONTH(B1173)=12),YEAR(B1173)&amp;"-"&amp;MONTH(B1173),YEAR(B1173)&amp;"-0"&amp;MONTH(B1173))</f>
        <v>2024-12</v>
      </c>
      <c r="B1173" s="2">
        <v>45627</v>
      </c>
      <c r="D1173" s="1">
        <v>-79.099999999999994</v>
      </c>
      <c r="G1173" s="1" t="s">
        <v>513</v>
      </c>
      <c r="H1173" s="1" t="s">
        <v>514</v>
      </c>
      <c r="I1173" s="1" t="str">
        <f>VLOOKUP(J1173,'plano de contas'!$A$1:$B$45,2,FALSE)</f>
        <v xml:space="preserve">09.Banco e impostos </v>
      </c>
      <c r="J1173" s="8" t="s">
        <v>761</v>
      </c>
      <c r="K1173" s="1" t="s">
        <v>342</v>
      </c>
      <c r="L1173" s="1" t="s">
        <v>342</v>
      </c>
      <c r="M1173" s="1" t="s">
        <v>344</v>
      </c>
    </row>
    <row r="1174" spans="1:13" x14ac:dyDescent="0.25">
      <c r="A1174" s="1" t="str">
        <f>IF(OR(MONTH(B1174)=10,MONTH(B1174)=11,MONTH(B1174)=12),YEAR(B1174)&amp;"-"&amp;MONTH(B1174),YEAR(B1174)&amp;"-0"&amp;MONTH(B1174))</f>
        <v>2024-03</v>
      </c>
      <c r="B1174" s="2">
        <v>45379</v>
      </c>
      <c r="D1174" s="1">
        <v>-77.59</v>
      </c>
      <c r="G1174" s="1" t="s">
        <v>538</v>
      </c>
      <c r="H1174" s="1" t="s">
        <v>514</v>
      </c>
      <c r="I1174" s="1" t="str">
        <f>VLOOKUP(J1174,'plano de contas'!$A$1:$B$45,2,FALSE)</f>
        <v xml:space="preserve">09.Banco e impostos </v>
      </c>
      <c r="J1174" s="8" t="s">
        <v>761</v>
      </c>
      <c r="K1174" s="1" t="s">
        <v>342</v>
      </c>
      <c r="L1174" s="1" t="s">
        <v>342</v>
      </c>
      <c r="M1174" s="1" t="s">
        <v>344</v>
      </c>
    </row>
    <row r="1175" spans="1:13" x14ac:dyDescent="0.25">
      <c r="A1175" s="1" t="str">
        <f>IF(OR(MONTH(B1175)=10,MONTH(B1175)=11,MONTH(B1175)=12),YEAR(B1175)&amp;"-"&amp;MONTH(B1175),YEAR(B1175)&amp;"-0"&amp;MONTH(B1175))</f>
        <v>2024-12</v>
      </c>
      <c r="B1175" s="2">
        <v>45627</v>
      </c>
      <c r="D1175" s="1">
        <v>-75.599999999999994</v>
      </c>
      <c r="G1175" s="1" t="s">
        <v>513</v>
      </c>
      <c r="H1175" s="1" t="s">
        <v>514</v>
      </c>
      <c r="I1175" s="1" t="str">
        <f>VLOOKUP(J1175,'plano de contas'!$A$1:$B$45,2,FALSE)</f>
        <v xml:space="preserve">09.Banco e impostos </v>
      </c>
      <c r="J1175" s="8" t="s">
        <v>761</v>
      </c>
      <c r="K1175" s="1" t="s">
        <v>342</v>
      </c>
      <c r="L1175" s="1" t="s">
        <v>342</v>
      </c>
      <c r="M1175" s="1" t="s">
        <v>344</v>
      </c>
    </row>
    <row r="1176" spans="1:13" x14ac:dyDescent="0.25">
      <c r="A1176" s="1" t="str">
        <f>IF(OR(MONTH(B1176)=10,MONTH(B1176)=11,MONTH(B1176)=12),YEAR(B1176)&amp;"-"&amp;MONTH(B1176),YEAR(B1176)&amp;"-0"&amp;MONTH(B1176))</f>
        <v>2024-12</v>
      </c>
      <c r="B1176" s="2">
        <v>45647</v>
      </c>
      <c r="D1176" s="1">
        <v>-75.599999999999994</v>
      </c>
      <c r="G1176" s="1" t="s">
        <v>513</v>
      </c>
      <c r="H1176" s="1" t="s">
        <v>514</v>
      </c>
      <c r="I1176" s="1" t="str">
        <f>VLOOKUP(J1176,'plano de contas'!$A$1:$B$45,2,FALSE)</f>
        <v xml:space="preserve">09.Banco e impostos </v>
      </c>
      <c r="J1176" s="8" t="s">
        <v>761</v>
      </c>
      <c r="K1176" s="1" t="s">
        <v>342</v>
      </c>
      <c r="L1176" s="1" t="s">
        <v>342</v>
      </c>
      <c r="M1176" s="1" t="s">
        <v>344</v>
      </c>
    </row>
    <row r="1177" spans="1:13" x14ac:dyDescent="0.25">
      <c r="A1177" s="1" t="str">
        <f>IF(OR(MONTH(B1177)=10,MONTH(B1177)=11,MONTH(B1177)=12),YEAR(B1177)&amp;"-"&amp;MONTH(B1177),YEAR(B1177)&amp;"-0"&amp;MONTH(B1177))</f>
        <v>2024-03</v>
      </c>
      <c r="B1177" s="2">
        <v>45379</v>
      </c>
      <c r="D1177" s="1">
        <v>-75.599999999999994</v>
      </c>
      <c r="G1177" s="1" t="s">
        <v>538</v>
      </c>
      <c r="H1177" s="1" t="s">
        <v>514</v>
      </c>
      <c r="I1177" s="1" t="str">
        <f>VLOOKUP(J1177,'plano de contas'!$A$1:$B$45,2,FALSE)</f>
        <v xml:space="preserve">09.Banco e impostos </v>
      </c>
      <c r="J1177" s="8" t="s">
        <v>761</v>
      </c>
      <c r="K1177" s="1" t="s">
        <v>342</v>
      </c>
      <c r="L1177" s="1" t="s">
        <v>342</v>
      </c>
      <c r="M1177" s="1" t="s">
        <v>344</v>
      </c>
    </row>
    <row r="1178" spans="1:13" x14ac:dyDescent="0.25">
      <c r="A1178" s="1" t="str">
        <f>IF(OR(MONTH(B1178)=10,MONTH(B1178)=11,MONTH(B1178)=12),YEAR(B1178)&amp;"-"&amp;MONTH(B1178),YEAR(B1178)&amp;"-0"&amp;MONTH(B1178))</f>
        <v>2024-12</v>
      </c>
      <c r="B1178" s="2">
        <v>45628</v>
      </c>
      <c r="D1178" s="1">
        <v>-413.18</v>
      </c>
      <c r="G1178" s="1" t="s">
        <v>506</v>
      </c>
      <c r="H1178" s="1" t="s">
        <v>507</v>
      </c>
      <c r="I1178" s="1" t="str">
        <f>VLOOKUP(J1178,'plano de contas'!$A$1:$B$45,2,FALSE)</f>
        <v xml:space="preserve">04.Educação </v>
      </c>
      <c r="J1178" s="8" t="s">
        <v>739</v>
      </c>
      <c r="K1178" s="1" t="s">
        <v>342</v>
      </c>
      <c r="L1178" s="1" t="s">
        <v>342</v>
      </c>
      <c r="M1178" s="1" t="s">
        <v>344</v>
      </c>
    </row>
    <row r="1179" spans="1:13" x14ac:dyDescent="0.25">
      <c r="A1179" s="1" t="str">
        <f>IF(OR(MONTH(B1179)=10,MONTH(B1179)=11,MONTH(B1179)=12),YEAR(B1179)&amp;"-"&amp;MONTH(B1179),YEAR(B1179)&amp;"-0"&amp;MONTH(B1179))</f>
        <v>2025-01</v>
      </c>
      <c r="B1179" s="2">
        <v>45658</v>
      </c>
      <c r="D1179" s="1">
        <v>-413.18</v>
      </c>
      <c r="G1179" s="1" t="s">
        <v>506</v>
      </c>
      <c r="H1179" s="1" t="s">
        <v>507</v>
      </c>
      <c r="I1179" s="1" t="str">
        <f>VLOOKUP(J1179,'plano de contas'!$A$1:$B$45,2,FALSE)</f>
        <v xml:space="preserve">04.Educação </v>
      </c>
      <c r="J1179" s="8" t="s">
        <v>739</v>
      </c>
      <c r="K1179" s="1" t="s">
        <v>342</v>
      </c>
      <c r="L1179" s="1" t="s">
        <v>342</v>
      </c>
      <c r="M1179" s="1" t="s">
        <v>344</v>
      </c>
    </row>
    <row r="1180" spans="1:13" x14ac:dyDescent="0.25">
      <c r="A1180" s="1" t="str">
        <f>IF(OR(MONTH(B1180)=10,MONTH(B1180)=11,MONTH(B1180)=12),YEAR(B1180)&amp;"-"&amp;MONTH(B1180),YEAR(B1180)&amp;"-0"&amp;MONTH(B1180))</f>
        <v>2025-02</v>
      </c>
      <c r="B1180" s="2">
        <v>45689</v>
      </c>
      <c r="D1180" s="1">
        <v>-413.18</v>
      </c>
      <c r="G1180" s="1" t="s">
        <v>506</v>
      </c>
      <c r="H1180" s="1" t="s">
        <v>507</v>
      </c>
      <c r="I1180" s="1" t="str">
        <f>VLOOKUP(J1180,'plano de contas'!$A$1:$B$45,2,FALSE)</f>
        <v xml:space="preserve">04.Educação </v>
      </c>
      <c r="J1180" s="8" t="s">
        <v>739</v>
      </c>
      <c r="K1180" s="1" t="s">
        <v>342</v>
      </c>
      <c r="L1180" s="1" t="s">
        <v>342</v>
      </c>
      <c r="M1180" s="1" t="s">
        <v>344</v>
      </c>
    </row>
    <row r="1181" spans="1:13" x14ac:dyDescent="0.25">
      <c r="A1181" s="1" t="str">
        <f>IF(OR(MONTH(B1181)=10,MONTH(B1181)=11,MONTH(B1181)=12),YEAR(B1181)&amp;"-"&amp;MONTH(B1181),YEAR(B1181)&amp;"-0"&amp;MONTH(B1181))</f>
        <v>2025-03</v>
      </c>
      <c r="B1181" s="2">
        <v>45717</v>
      </c>
      <c r="D1181" s="1">
        <v>-413.18</v>
      </c>
      <c r="G1181" s="1" t="s">
        <v>506</v>
      </c>
      <c r="H1181" s="1" t="s">
        <v>507</v>
      </c>
      <c r="I1181" s="1" t="str">
        <f>VLOOKUP(J1181,'plano de contas'!$A$1:$B$45,2,FALSE)</f>
        <v xml:space="preserve">04.Educação </v>
      </c>
      <c r="J1181" s="8" t="s">
        <v>739</v>
      </c>
      <c r="K1181" s="1" t="s">
        <v>343</v>
      </c>
      <c r="L1181" s="1" t="s">
        <v>342</v>
      </c>
      <c r="M1181" s="1" t="s">
        <v>344</v>
      </c>
    </row>
    <row r="1182" spans="1:13" x14ac:dyDescent="0.25">
      <c r="A1182" s="1" t="str">
        <f>IF(OR(MONTH(B1182)=10,MONTH(B1182)=11,MONTH(B1182)=12),YEAR(B1182)&amp;"-"&amp;MONTH(B1182),YEAR(B1182)&amp;"-0"&amp;MONTH(B1182))</f>
        <v>2025-04</v>
      </c>
      <c r="B1182" s="2">
        <v>45748</v>
      </c>
      <c r="D1182" s="1">
        <v>-413.18</v>
      </c>
      <c r="G1182" s="1" t="s">
        <v>506</v>
      </c>
      <c r="H1182" s="1" t="s">
        <v>507</v>
      </c>
      <c r="I1182" s="1" t="str">
        <f>VLOOKUP(J1182,'plano de contas'!$A$1:$B$45,2,FALSE)</f>
        <v xml:space="preserve">04.Educação </v>
      </c>
      <c r="J1182" s="8" t="s">
        <v>739</v>
      </c>
      <c r="K1182" s="1" t="s">
        <v>343</v>
      </c>
      <c r="L1182" s="1" t="s">
        <v>342</v>
      </c>
      <c r="M1182" s="1" t="s">
        <v>344</v>
      </c>
    </row>
    <row r="1183" spans="1:13" x14ac:dyDescent="0.25">
      <c r="A1183" s="1" t="str">
        <f>IF(OR(MONTH(B1183)=10,MONTH(B1183)=11,MONTH(B1183)=12),YEAR(B1183)&amp;"-"&amp;MONTH(B1183),YEAR(B1183)&amp;"-0"&amp;MONTH(B1183))</f>
        <v>2025-05</v>
      </c>
      <c r="B1183" s="2">
        <v>45778</v>
      </c>
      <c r="D1183" s="1">
        <v>-413.18</v>
      </c>
      <c r="G1183" s="1" t="s">
        <v>506</v>
      </c>
      <c r="H1183" s="1" t="s">
        <v>507</v>
      </c>
      <c r="I1183" s="1" t="str">
        <f>VLOOKUP(J1183,'plano de contas'!$A$1:$B$45,2,FALSE)</f>
        <v xml:space="preserve">04.Educação </v>
      </c>
      <c r="J1183" s="8" t="s">
        <v>739</v>
      </c>
      <c r="K1183" s="1" t="s">
        <v>343</v>
      </c>
      <c r="L1183" s="1" t="s">
        <v>342</v>
      </c>
      <c r="M1183" s="1" t="s">
        <v>344</v>
      </c>
    </row>
    <row r="1184" spans="1:13" x14ac:dyDescent="0.25">
      <c r="A1184" s="1" t="str">
        <f>IF(OR(MONTH(B1184)=10,MONTH(B1184)=11,MONTH(B1184)=12),YEAR(B1184)&amp;"-"&amp;MONTH(B1184),YEAR(B1184)&amp;"-0"&amp;MONTH(B1184))</f>
        <v>2025-06</v>
      </c>
      <c r="B1184" s="2">
        <v>45809</v>
      </c>
      <c r="D1184" s="1">
        <v>-413.18</v>
      </c>
      <c r="G1184" s="1" t="s">
        <v>506</v>
      </c>
      <c r="H1184" s="1" t="s">
        <v>507</v>
      </c>
      <c r="I1184" s="1" t="str">
        <f>VLOOKUP(J1184,'plano de contas'!$A$1:$B$45,2,FALSE)</f>
        <v xml:space="preserve">04.Educação </v>
      </c>
      <c r="J1184" s="8" t="s">
        <v>739</v>
      </c>
      <c r="K1184" s="1" t="s">
        <v>343</v>
      </c>
      <c r="L1184" s="1" t="s">
        <v>342</v>
      </c>
      <c r="M1184" s="1" t="s">
        <v>344</v>
      </c>
    </row>
    <row r="1185" spans="1:13" x14ac:dyDescent="0.25">
      <c r="A1185" s="1" t="str">
        <f>IF(OR(MONTH(B1185)=10,MONTH(B1185)=11,MONTH(B1185)=12),YEAR(B1185)&amp;"-"&amp;MONTH(B1185),YEAR(B1185)&amp;"-0"&amp;MONTH(B1185))</f>
        <v>2025-07</v>
      </c>
      <c r="B1185" s="2">
        <v>45839</v>
      </c>
      <c r="D1185" s="1">
        <v>-413.18</v>
      </c>
      <c r="G1185" s="1" t="s">
        <v>506</v>
      </c>
      <c r="H1185" s="1" t="s">
        <v>507</v>
      </c>
      <c r="I1185" s="1" t="str">
        <f>VLOOKUP(J1185,'plano de contas'!$A$1:$B$45,2,FALSE)</f>
        <v xml:space="preserve">04.Educação </v>
      </c>
      <c r="J1185" s="8" t="s">
        <v>739</v>
      </c>
      <c r="K1185" s="1" t="s">
        <v>343</v>
      </c>
      <c r="L1185" s="1" t="s">
        <v>342</v>
      </c>
      <c r="M1185" s="1" t="s">
        <v>344</v>
      </c>
    </row>
    <row r="1186" spans="1:13" x14ac:dyDescent="0.25">
      <c r="A1186" s="1" t="str">
        <f>IF(OR(MONTH(B1186)=10,MONTH(B1186)=11,MONTH(B1186)=12),YEAR(B1186)&amp;"-"&amp;MONTH(B1186),YEAR(B1186)&amp;"-0"&amp;MONTH(B1186))</f>
        <v>2025-08</v>
      </c>
      <c r="B1186" s="2">
        <v>45870</v>
      </c>
      <c r="D1186" s="1">
        <v>-413.18</v>
      </c>
      <c r="G1186" s="1" t="s">
        <v>506</v>
      </c>
      <c r="H1186" s="1" t="s">
        <v>507</v>
      </c>
      <c r="I1186" s="1" t="str">
        <f>VLOOKUP(J1186,'plano de contas'!$A$1:$B$45,2,FALSE)</f>
        <v xml:space="preserve">04.Educação </v>
      </c>
      <c r="J1186" s="8" t="s">
        <v>739</v>
      </c>
      <c r="K1186" s="1" t="s">
        <v>343</v>
      </c>
      <c r="L1186" s="1" t="s">
        <v>342</v>
      </c>
      <c r="M1186" s="1" t="s">
        <v>344</v>
      </c>
    </row>
    <row r="1187" spans="1:13" x14ac:dyDescent="0.25">
      <c r="A1187" s="1" t="str">
        <f>IF(OR(MONTH(B1187)=10,MONTH(B1187)=11,MONTH(B1187)=12),YEAR(B1187)&amp;"-"&amp;MONTH(B1187),YEAR(B1187)&amp;"-0"&amp;MONTH(B1187))</f>
        <v>2025-09</v>
      </c>
      <c r="B1187" s="2">
        <v>45901</v>
      </c>
      <c r="D1187" s="1">
        <v>-413.18</v>
      </c>
      <c r="G1187" s="1" t="s">
        <v>506</v>
      </c>
      <c r="H1187" s="1" t="s">
        <v>507</v>
      </c>
      <c r="I1187" s="1" t="str">
        <f>VLOOKUP(J1187,'plano de contas'!$A$1:$B$45,2,FALSE)</f>
        <v xml:space="preserve">04.Educação </v>
      </c>
      <c r="J1187" s="8" t="s">
        <v>739</v>
      </c>
      <c r="K1187" s="1" t="s">
        <v>343</v>
      </c>
      <c r="L1187" s="1" t="s">
        <v>342</v>
      </c>
      <c r="M1187" s="1" t="s">
        <v>344</v>
      </c>
    </row>
    <row r="1188" spans="1:13" x14ac:dyDescent="0.25">
      <c r="A1188" s="1" t="str">
        <f>IF(OR(MONTH(B1188)=10,MONTH(B1188)=11,MONTH(B1188)=12),YEAR(B1188)&amp;"-"&amp;MONTH(B1188),YEAR(B1188)&amp;"-0"&amp;MONTH(B1188))</f>
        <v>2025-10</v>
      </c>
      <c r="B1188" s="2">
        <v>45931</v>
      </c>
      <c r="D1188" s="1">
        <v>-413.18</v>
      </c>
      <c r="G1188" s="1" t="s">
        <v>506</v>
      </c>
      <c r="H1188" s="1" t="s">
        <v>507</v>
      </c>
      <c r="I1188" s="1" t="str">
        <f>VLOOKUP(J1188,'plano de contas'!$A$1:$B$45,2,FALSE)</f>
        <v xml:space="preserve">04.Educação </v>
      </c>
      <c r="J1188" s="8" t="s">
        <v>739</v>
      </c>
      <c r="K1188" s="1" t="s">
        <v>343</v>
      </c>
      <c r="L1188" s="1" t="s">
        <v>342</v>
      </c>
      <c r="M1188" s="1" t="s">
        <v>344</v>
      </c>
    </row>
    <row r="1189" spans="1:13" x14ac:dyDescent="0.25">
      <c r="A1189" s="1" t="str">
        <f>IF(OR(MONTH(B1189)=10,MONTH(B1189)=11,MONTH(B1189)=12),YEAR(B1189)&amp;"-"&amp;MONTH(B1189),YEAR(B1189)&amp;"-0"&amp;MONTH(B1189))</f>
        <v>2025-11</v>
      </c>
      <c r="B1189" s="2">
        <v>45962</v>
      </c>
      <c r="D1189" s="1">
        <v>-413.18</v>
      </c>
      <c r="G1189" s="1" t="s">
        <v>506</v>
      </c>
      <c r="H1189" s="1" t="s">
        <v>507</v>
      </c>
      <c r="I1189" s="1" t="str">
        <f>VLOOKUP(J1189,'plano de contas'!$A$1:$B$45,2,FALSE)</f>
        <v xml:space="preserve">04.Educação </v>
      </c>
      <c r="J1189" s="8" t="s">
        <v>739</v>
      </c>
      <c r="K1189" s="1" t="s">
        <v>343</v>
      </c>
      <c r="L1189" s="1" t="s">
        <v>342</v>
      </c>
      <c r="M1189" s="1" t="s">
        <v>344</v>
      </c>
    </row>
    <row r="1190" spans="1:13" x14ac:dyDescent="0.25">
      <c r="A1190" s="1" t="str">
        <f>IF(OR(MONTH(B1190)=10,MONTH(B1190)=11,MONTH(B1190)=12),YEAR(B1190)&amp;"-"&amp;MONTH(B1190),YEAR(B1190)&amp;"-0"&amp;MONTH(B1190))</f>
        <v>2025-04</v>
      </c>
      <c r="B1190" s="2">
        <v>45748</v>
      </c>
      <c r="C1190" s="2">
        <v>45742</v>
      </c>
      <c r="D1190" s="1">
        <v>-14.99</v>
      </c>
      <c r="E1190" s="1" t="s">
        <v>664</v>
      </c>
      <c r="G1190" s="1" t="s">
        <v>99</v>
      </c>
      <c r="H1190" s="1" t="s">
        <v>99</v>
      </c>
      <c r="I1190" s="1" t="str">
        <f>VLOOKUP(J1190,'plano de contas'!$A$1:$B$45,2,FALSE)</f>
        <v>06.Serviços</v>
      </c>
      <c r="J1190" s="8" t="s">
        <v>747</v>
      </c>
      <c r="K1190" s="1" t="s">
        <v>343</v>
      </c>
      <c r="L1190" s="1" t="s">
        <v>342</v>
      </c>
      <c r="M1190" s="1" t="s">
        <v>344</v>
      </c>
    </row>
    <row r="1191" spans="1:13" x14ac:dyDescent="0.25">
      <c r="A1191" s="1" t="str">
        <f>IF(OR(MONTH(B1191)=10,MONTH(B1191)=11,MONTH(B1191)=12),YEAR(B1191)&amp;"-"&amp;MONTH(B1191),YEAR(B1191)&amp;"-0"&amp;MONTH(B1191))</f>
        <v>2025-05</v>
      </c>
      <c r="B1191" s="2">
        <v>45778</v>
      </c>
      <c r="C1191" s="2">
        <v>45773</v>
      </c>
      <c r="D1191" s="1">
        <v>-14.99</v>
      </c>
      <c r="E1191" s="1" t="s">
        <v>665</v>
      </c>
      <c r="G1191" s="1" t="s">
        <v>99</v>
      </c>
      <c r="H1191" s="1" t="s">
        <v>99</v>
      </c>
      <c r="I1191" s="1" t="str">
        <f>VLOOKUP(J1191,'plano de contas'!$A$1:$B$45,2,FALSE)</f>
        <v>06.Serviços</v>
      </c>
      <c r="J1191" s="8" t="s">
        <v>747</v>
      </c>
      <c r="K1191" s="1" t="s">
        <v>343</v>
      </c>
      <c r="L1191" s="1" t="s">
        <v>342</v>
      </c>
      <c r="M1191" s="1" t="s">
        <v>344</v>
      </c>
    </row>
    <row r="1192" spans="1:13" x14ac:dyDescent="0.25">
      <c r="A1192" s="1" t="str">
        <f>IF(OR(MONTH(B1192)=10,MONTH(B1192)=11,MONTH(B1192)=12),YEAR(B1192)&amp;"-"&amp;MONTH(B1192),YEAR(B1192)&amp;"-0"&amp;MONTH(B1192))</f>
        <v>2025-06</v>
      </c>
      <c r="B1192" s="2">
        <v>45809</v>
      </c>
      <c r="C1192" s="2">
        <v>45803</v>
      </c>
      <c r="D1192" s="1">
        <v>-14.99</v>
      </c>
      <c r="E1192" s="1" t="s">
        <v>666</v>
      </c>
      <c r="G1192" s="1" t="s">
        <v>99</v>
      </c>
      <c r="H1192" s="1" t="s">
        <v>99</v>
      </c>
      <c r="I1192" s="1" t="str">
        <f>VLOOKUP(J1192,'plano de contas'!$A$1:$B$45,2,FALSE)</f>
        <v>06.Serviços</v>
      </c>
      <c r="J1192" s="8" t="s">
        <v>747</v>
      </c>
      <c r="K1192" s="1" t="s">
        <v>343</v>
      </c>
      <c r="L1192" s="1" t="s">
        <v>342</v>
      </c>
      <c r="M1192" s="1" t="s">
        <v>344</v>
      </c>
    </row>
    <row r="1193" spans="1:13" x14ac:dyDescent="0.25">
      <c r="A1193" s="1" t="str">
        <f>IF(OR(MONTH(B1193)=10,MONTH(B1193)=11,MONTH(B1193)=12),YEAR(B1193)&amp;"-"&amp;MONTH(B1193),YEAR(B1193)&amp;"-0"&amp;MONTH(B1193))</f>
        <v>2025-07</v>
      </c>
      <c r="B1193" s="2">
        <v>45839</v>
      </c>
      <c r="C1193" s="2">
        <v>45834</v>
      </c>
      <c r="D1193" s="1">
        <v>-14.99</v>
      </c>
      <c r="E1193" s="1" t="s">
        <v>667</v>
      </c>
      <c r="G1193" s="1" t="s">
        <v>99</v>
      </c>
      <c r="H1193" s="1" t="s">
        <v>99</v>
      </c>
      <c r="I1193" s="1" t="str">
        <f>VLOOKUP(J1193,'plano de contas'!$A$1:$B$45,2,FALSE)</f>
        <v>06.Serviços</v>
      </c>
      <c r="J1193" s="8" t="s">
        <v>747</v>
      </c>
      <c r="K1193" s="1" t="s">
        <v>343</v>
      </c>
      <c r="L1193" s="1" t="s">
        <v>342</v>
      </c>
      <c r="M1193" s="1" t="s">
        <v>344</v>
      </c>
    </row>
    <row r="1194" spans="1:13" x14ac:dyDescent="0.25">
      <c r="A1194" s="1" t="str">
        <f>IF(OR(MONTH(B1194)=10,MONTH(B1194)=11,MONTH(B1194)=12),YEAR(B1194)&amp;"-"&amp;MONTH(B1194),YEAR(B1194)&amp;"-0"&amp;MONTH(B1194))</f>
        <v>2025-08</v>
      </c>
      <c r="B1194" s="2">
        <v>45870</v>
      </c>
      <c r="C1194" s="2">
        <v>45864</v>
      </c>
      <c r="D1194" s="1">
        <v>-14.99</v>
      </c>
      <c r="E1194" s="1" t="s">
        <v>668</v>
      </c>
      <c r="G1194" s="1" t="s">
        <v>99</v>
      </c>
      <c r="H1194" s="1" t="s">
        <v>99</v>
      </c>
      <c r="I1194" s="1" t="str">
        <f>VLOOKUP(J1194,'plano de contas'!$A$1:$B$45,2,FALSE)</f>
        <v>06.Serviços</v>
      </c>
      <c r="J1194" s="8" t="s">
        <v>747</v>
      </c>
      <c r="K1194" s="1" t="s">
        <v>343</v>
      </c>
      <c r="L1194" s="1" t="s">
        <v>342</v>
      </c>
      <c r="M1194" s="1" t="s">
        <v>344</v>
      </c>
    </row>
    <row r="1195" spans="1:13" x14ac:dyDescent="0.25">
      <c r="A1195" s="1" t="str">
        <f>IF(OR(MONTH(B1195)=10,MONTH(B1195)=11,MONTH(B1195)=12),YEAR(B1195)&amp;"-"&amp;MONTH(B1195),YEAR(B1195)&amp;"-0"&amp;MONTH(B1195))</f>
        <v>2025-09</v>
      </c>
      <c r="B1195" s="2">
        <v>45901</v>
      </c>
      <c r="C1195" s="2">
        <v>45895</v>
      </c>
      <c r="D1195" s="1">
        <v>-14.99</v>
      </c>
      <c r="E1195" s="1" t="s">
        <v>669</v>
      </c>
      <c r="G1195" s="1" t="s">
        <v>99</v>
      </c>
      <c r="H1195" s="1" t="s">
        <v>99</v>
      </c>
      <c r="I1195" s="1" t="str">
        <f>VLOOKUP(J1195,'plano de contas'!$A$1:$B$45,2,FALSE)</f>
        <v>06.Serviços</v>
      </c>
      <c r="J1195" s="8" t="s">
        <v>747</v>
      </c>
      <c r="K1195" s="1" t="s">
        <v>343</v>
      </c>
      <c r="L1195" s="1" t="s">
        <v>342</v>
      </c>
      <c r="M1195" s="1" t="s">
        <v>344</v>
      </c>
    </row>
    <row r="1196" spans="1:13" x14ac:dyDescent="0.25">
      <c r="A1196" s="1" t="str">
        <f>IF(OR(MONTH(B1196)=10,MONTH(B1196)=11,MONTH(B1196)=12),YEAR(B1196)&amp;"-"&amp;MONTH(B1196),YEAR(B1196)&amp;"-0"&amp;MONTH(B1196))</f>
        <v>2025-10</v>
      </c>
      <c r="B1196" s="2">
        <v>45931</v>
      </c>
      <c r="C1196" s="2">
        <v>45926</v>
      </c>
      <c r="D1196" s="1">
        <v>-14.99</v>
      </c>
      <c r="E1196" s="1" t="s">
        <v>338</v>
      </c>
      <c r="G1196" s="1" t="s">
        <v>99</v>
      </c>
      <c r="H1196" s="1" t="s">
        <v>99</v>
      </c>
      <c r="I1196" s="1" t="str">
        <f>VLOOKUP(J1196,'plano de contas'!$A$1:$B$45,2,FALSE)</f>
        <v>06.Serviços</v>
      </c>
      <c r="J1196" s="8" t="s">
        <v>747</v>
      </c>
      <c r="K1196" s="1" t="s">
        <v>343</v>
      </c>
      <c r="L1196" s="1" t="s">
        <v>342</v>
      </c>
      <c r="M1196" s="1" t="s">
        <v>344</v>
      </c>
    </row>
    <row r="1197" spans="1:13" x14ac:dyDescent="0.25">
      <c r="A1197" s="1" t="str">
        <f>IF(OR(MONTH(B1197)=10,MONTH(B1197)=11,MONTH(B1197)=12),YEAR(B1197)&amp;"-"&amp;MONTH(B1197),YEAR(B1197)&amp;"-0"&amp;MONTH(B1197))</f>
        <v>2025-11</v>
      </c>
      <c r="B1197" s="2">
        <v>45962</v>
      </c>
      <c r="C1197" s="2">
        <v>45956</v>
      </c>
      <c r="D1197" s="1">
        <v>-14.99</v>
      </c>
      <c r="E1197" s="1" t="s">
        <v>339</v>
      </c>
      <c r="G1197" s="1" t="s">
        <v>99</v>
      </c>
      <c r="H1197" s="1" t="s">
        <v>99</v>
      </c>
      <c r="I1197" s="1" t="str">
        <f>VLOOKUP(J1197,'plano de contas'!$A$1:$B$45,2,FALSE)</f>
        <v>06.Serviços</v>
      </c>
      <c r="J1197" s="8" t="s">
        <v>747</v>
      </c>
      <c r="K1197" s="1" t="s">
        <v>343</v>
      </c>
      <c r="L1197" s="1" t="s">
        <v>342</v>
      </c>
      <c r="M1197" s="1" t="s">
        <v>344</v>
      </c>
    </row>
    <row r="1198" spans="1:13" x14ac:dyDescent="0.25">
      <c r="A1198" s="1" t="str">
        <f>IF(OR(MONTH(B1198)=10,MONTH(B1198)=11,MONTH(B1198)=12),YEAR(B1198)&amp;"-"&amp;MONTH(B1198),YEAR(B1198)&amp;"-0"&amp;MONTH(B1198))</f>
        <v>2025-12</v>
      </c>
      <c r="B1198" s="2">
        <v>45992</v>
      </c>
      <c r="C1198" s="2">
        <v>45987</v>
      </c>
      <c r="D1198" s="1">
        <v>-14.99</v>
      </c>
      <c r="E1198" s="1" t="s">
        <v>340</v>
      </c>
      <c r="G1198" s="1" t="s">
        <v>99</v>
      </c>
      <c r="H1198" s="1" t="s">
        <v>99</v>
      </c>
      <c r="I1198" s="1" t="str">
        <f>VLOOKUP(J1198,'plano de contas'!$A$1:$B$45,2,FALSE)</f>
        <v>06.Serviços</v>
      </c>
      <c r="J1198" s="8" t="s">
        <v>747</v>
      </c>
      <c r="K1198" s="1" t="s">
        <v>343</v>
      </c>
      <c r="L1198" s="1" t="s">
        <v>342</v>
      </c>
      <c r="M1198" s="1" t="s">
        <v>344</v>
      </c>
    </row>
    <row r="1199" spans="1:13" x14ac:dyDescent="0.25">
      <c r="A1199" s="1" t="str">
        <f>IF(OR(MONTH(B1199)=10,MONTH(B1199)=11,MONTH(B1199)=12),YEAR(B1199)&amp;"-"&amp;MONTH(B1199),YEAR(B1199)&amp;"-0"&amp;MONTH(B1199))</f>
        <v>2025-03</v>
      </c>
      <c r="B1199" s="2">
        <v>45717</v>
      </c>
      <c r="C1199" s="2">
        <v>45713</v>
      </c>
      <c r="D1199" s="1">
        <v>-14.99</v>
      </c>
      <c r="E1199" s="1" t="s">
        <v>662</v>
      </c>
      <c r="G1199" s="1" t="s">
        <v>99</v>
      </c>
      <c r="H1199" s="1" t="s">
        <v>99</v>
      </c>
      <c r="I1199" s="1" t="str">
        <f>VLOOKUP(J1199,'plano de contas'!$A$1:$B$45,2,FALSE)</f>
        <v>06.Serviços</v>
      </c>
      <c r="J1199" s="8" t="s">
        <v>747</v>
      </c>
      <c r="K1199" s="1" t="s">
        <v>342</v>
      </c>
      <c r="L1199" s="1" t="s">
        <v>342</v>
      </c>
      <c r="M1199" s="1" t="s">
        <v>344</v>
      </c>
    </row>
    <row r="1200" spans="1:13" x14ac:dyDescent="0.25">
      <c r="A1200" s="1" t="str">
        <f>IF(OR(MONTH(B1200)=10,MONTH(B1200)=11,MONTH(B1200)=12),YEAR(B1200)&amp;"-"&amp;MONTH(B1200),YEAR(B1200)&amp;"-0"&amp;MONTH(B1200))</f>
        <v>2026-01</v>
      </c>
      <c r="B1200" s="2">
        <v>46023</v>
      </c>
      <c r="C1200" s="2">
        <v>46017</v>
      </c>
      <c r="D1200" s="1">
        <v>-14.99</v>
      </c>
      <c r="E1200" s="1" t="s">
        <v>341</v>
      </c>
      <c r="G1200" s="1" t="s">
        <v>99</v>
      </c>
      <c r="H1200" s="1" t="s">
        <v>99</v>
      </c>
      <c r="I1200" s="1" t="str">
        <f>VLOOKUP(J1200,'plano de contas'!$A$1:$B$45,2,FALSE)</f>
        <v>06.Serviços</v>
      </c>
      <c r="J1200" s="8" t="s">
        <v>747</v>
      </c>
      <c r="K1200" s="1" t="s">
        <v>343</v>
      </c>
      <c r="L1200" s="1" t="s">
        <v>342</v>
      </c>
      <c r="M1200" s="1" t="s">
        <v>344</v>
      </c>
    </row>
    <row r="1201" spans="1:14" x14ac:dyDescent="0.25">
      <c r="A1201" s="1" t="str">
        <f>IF(OR(MONTH(B1201)=10,MONTH(B1201)=11,MONTH(B1201)=12),YEAR(B1201)&amp;"-"&amp;MONTH(B1201),YEAR(B1201)&amp;"-0"&amp;MONTH(B1201))</f>
        <v>2024-12</v>
      </c>
      <c r="B1201" s="2">
        <v>45627</v>
      </c>
      <c r="C1201" s="3">
        <v>45615</v>
      </c>
      <c r="D1201" s="1">
        <v>-7.99</v>
      </c>
      <c r="E1201" s="1" t="s">
        <v>274</v>
      </c>
      <c r="F1201" s="5"/>
      <c r="G1201" s="1" t="s">
        <v>272</v>
      </c>
      <c r="H1201" s="1" t="s">
        <v>99</v>
      </c>
      <c r="I1201" s="1" t="str">
        <f>VLOOKUP(J1201,'plano de contas'!$A$1:$B$45,2,FALSE)</f>
        <v>06.Serviços</v>
      </c>
      <c r="J1201" s="8" t="s">
        <v>747</v>
      </c>
      <c r="K1201" s="1" t="s">
        <v>342</v>
      </c>
      <c r="L1201" s="1" t="s">
        <v>342</v>
      </c>
      <c r="M1201" s="1" t="s">
        <v>344</v>
      </c>
      <c r="N1201" s="5"/>
    </row>
    <row r="1202" spans="1:14" x14ac:dyDescent="0.25">
      <c r="A1202" s="1" t="str">
        <f>IF(OR(MONTH(B1202)=10,MONTH(B1202)=11,MONTH(B1202)=12),YEAR(B1202)&amp;"-"&amp;MONTH(B1202),YEAR(B1202)&amp;"-0"&amp;MONTH(B1202))</f>
        <v>2024-08</v>
      </c>
      <c r="B1202" s="2">
        <v>45505</v>
      </c>
      <c r="C1202" s="3">
        <v>45492</v>
      </c>
      <c r="D1202" s="1">
        <v>-7.99</v>
      </c>
      <c r="E1202" s="1" t="s">
        <v>677</v>
      </c>
      <c r="G1202" s="1" t="s">
        <v>99</v>
      </c>
      <c r="H1202" s="1" t="s">
        <v>99</v>
      </c>
      <c r="I1202" s="1" t="str">
        <f>VLOOKUP(J1202,'plano de contas'!$A$1:$B$45,2,FALSE)</f>
        <v>06.Serviços</v>
      </c>
      <c r="J1202" s="8" t="s">
        <v>747</v>
      </c>
      <c r="K1202" s="1" t="s">
        <v>342</v>
      </c>
      <c r="L1202" s="1" t="s">
        <v>342</v>
      </c>
      <c r="M1202" s="1" t="s">
        <v>344</v>
      </c>
    </row>
    <row r="1203" spans="1:14" x14ac:dyDescent="0.25">
      <c r="A1203" s="1" t="str">
        <f>IF(OR(MONTH(B1203)=10,MONTH(B1203)=11,MONTH(B1203)=12),YEAR(B1203)&amp;"-"&amp;MONTH(B1203),YEAR(B1203)&amp;"-0"&amp;MONTH(B1203))</f>
        <v>2024-09</v>
      </c>
      <c r="B1203" s="2">
        <v>45536</v>
      </c>
      <c r="C1203" s="3">
        <v>45523</v>
      </c>
      <c r="D1203" s="1">
        <v>-7.99</v>
      </c>
      <c r="E1203" s="1" t="s">
        <v>678</v>
      </c>
      <c r="G1203" s="1" t="s">
        <v>99</v>
      </c>
      <c r="H1203" s="1" t="s">
        <v>99</v>
      </c>
      <c r="I1203" s="1" t="str">
        <f>VLOOKUP(J1203,'plano de contas'!$A$1:$B$45,2,FALSE)</f>
        <v>06.Serviços</v>
      </c>
      <c r="J1203" s="8" t="s">
        <v>747</v>
      </c>
      <c r="K1203" s="1" t="s">
        <v>342</v>
      </c>
      <c r="L1203" s="1" t="s">
        <v>342</v>
      </c>
      <c r="M1203" s="1" t="s">
        <v>344</v>
      </c>
    </row>
    <row r="1204" spans="1:14" x14ac:dyDescent="0.25">
      <c r="A1204" s="1" t="str">
        <f>IF(OR(MONTH(B1204)=10,MONTH(B1204)=11,MONTH(B1204)=12),YEAR(B1204)&amp;"-"&amp;MONTH(B1204),YEAR(B1204)&amp;"-0"&amp;MONTH(B1204))</f>
        <v>2024-10</v>
      </c>
      <c r="B1204" s="2">
        <v>45566</v>
      </c>
      <c r="C1204" s="3">
        <v>45554</v>
      </c>
      <c r="D1204" s="1">
        <v>-7.99</v>
      </c>
      <c r="E1204" s="1" t="s">
        <v>121</v>
      </c>
      <c r="G1204" s="1" t="s">
        <v>99</v>
      </c>
      <c r="H1204" s="1" t="s">
        <v>99</v>
      </c>
      <c r="I1204" s="1" t="str">
        <f>VLOOKUP(J1204,'plano de contas'!$A$1:$B$45,2,FALSE)</f>
        <v>06.Serviços</v>
      </c>
      <c r="J1204" s="8" t="s">
        <v>747</v>
      </c>
      <c r="K1204" s="1" t="s">
        <v>342</v>
      </c>
      <c r="L1204" s="1" t="s">
        <v>342</v>
      </c>
      <c r="M1204" s="1" t="s">
        <v>344</v>
      </c>
    </row>
    <row r="1205" spans="1:14" x14ac:dyDescent="0.25">
      <c r="A1205" s="1" t="str">
        <f>IF(OR(MONTH(B1205)=10,MONTH(B1205)=11,MONTH(B1205)=12),YEAR(B1205)&amp;"-"&amp;MONTH(B1205),YEAR(B1205)&amp;"-0"&amp;MONTH(B1205))</f>
        <v>2024-11</v>
      </c>
      <c r="B1205" s="2">
        <v>45597</v>
      </c>
      <c r="C1205" s="3">
        <v>45566</v>
      </c>
      <c r="D1205" s="1">
        <v>-7.99</v>
      </c>
      <c r="E1205" s="1" t="s">
        <v>131</v>
      </c>
      <c r="G1205" s="1" t="s">
        <v>99</v>
      </c>
      <c r="H1205" s="1" t="s">
        <v>99</v>
      </c>
      <c r="I1205" s="1" t="str">
        <f>VLOOKUP(J1205,'plano de contas'!$A$1:$B$45,2,FALSE)</f>
        <v>06.Serviços</v>
      </c>
      <c r="J1205" s="8" t="s">
        <v>747</v>
      </c>
      <c r="K1205" s="1" t="s">
        <v>342</v>
      </c>
      <c r="L1205" s="1" t="s">
        <v>342</v>
      </c>
      <c r="M1205" s="1" t="s">
        <v>344</v>
      </c>
    </row>
    <row r="1206" spans="1:14" x14ac:dyDescent="0.25">
      <c r="A1206" s="1" t="str">
        <f>IF(OR(MONTH(B1206)=10,MONTH(B1206)=11,MONTH(B1206)=12),YEAR(B1206)&amp;"-"&amp;MONTH(B1206),YEAR(B1206)&amp;"-0"&amp;MONTH(B1206))</f>
        <v>2024-11</v>
      </c>
      <c r="B1206" s="2">
        <v>45597</v>
      </c>
      <c r="C1206" s="3">
        <v>45584</v>
      </c>
      <c r="D1206" s="1">
        <v>-7.99</v>
      </c>
      <c r="E1206" s="1" t="s">
        <v>131</v>
      </c>
      <c r="G1206" s="1" t="s">
        <v>99</v>
      </c>
      <c r="H1206" s="1" t="s">
        <v>99</v>
      </c>
      <c r="I1206" s="1" t="str">
        <f>VLOOKUP(J1206,'plano de contas'!$A$1:$B$45,2,FALSE)</f>
        <v>06.Serviços</v>
      </c>
      <c r="J1206" s="8" t="s">
        <v>747</v>
      </c>
      <c r="K1206" s="1" t="s">
        <v>342</v>
      </c>
      <c r="L1206" s="1" t="s">
        <v>342</v>
      </c>
      <c r="M1206" s="1" t="s">
        <v>344</v>
      </c>
    </row>
    <row r="1207" spans="1:14" x14ac:dyDescent="0.25">
      <c r="A1207" s="1" t="str">
        <f>IF(OR(MONTH(B1207)=10,MONTH(B1207)=11,MONTH(B1207)=12),YEAR(B1207)&amp;"-"&amp;MONTH(B1207),YEAR(B1207)&amp;"-0"&amp;MONTH(B1207))</f>
        <v>2024-11</v>
      </c>
      <c r="B1207" s="2">
        <v>45597</v>
      </c>
      <c r="C1207" s="3">
        <v>45596</v>
      </c>
      <c r="D1207" s="1">
        <v>-7.99</v>
      </c>
      <c r="E1207" s="1" t="s">
        <v>131</v>
      </c>
      <c r="G1207" s="1" t="s">
        <v>99</v>
      </c>
      <c r="H1207" s="1" t="s">
        <v>99</v>
      </c>
      <c r="I1207" s="1" t="str">
        <f>VLOOKUP(J1207,'plano de contas'!$A$1:$B$45,2,FALSE)</f>
        <v>06.Serviços</v>
      </c>
      <c r="J1207" s="8" t="s">
        <v>747</v>
      </c>
      <c r="K1207" s="1" t="s">
        <v>342</v>
      </c>
      <c r="L1207" s="1" t="s">
        <v>342</v>
      </c>
      <c r="M1207" s="1" t="s">
        <v>344</v>
      </c>
    </row>
    <row r="1208" spans="1:14" x14ac:dyDescent="0.25">
      <c r="A1208" s="1" t="str">
        <f>IF(OR(MONTH(B1208)=10,MONTH(B1208)=11,MONTH(B1208)=12),YEAR(B1208)&amp;"-"&amp;MONTH(B1208),YEAR(B1208)&amp;"-0"&amp;MONTH(B1208))</f>
        <v>2025-01</v>
      </c>
      <c r="B1208" s="2">
        <v>45658</v>
      </c>
      <c r="C1208" s="3">
        <v>45627</v>
      </c>
      <c r="D1208" s="1">
        <v>-7.99</v>
      </c>
      <c r="E1208" s="1" t="s">
        <v>663</v>
      </c>
      <c r="G1208" s="1" t="s">
        <v>99</v>
      </c>
      <c r="H1208" s="1" t="s">
        <v>99</v>
      </c>
      <c r="I1208" s="1" t="str">
        <f>VLOOKUP(J1208,'plano de contas'!$A$1:$B$45,2,FALSE)</f>
        <v>06.Serviços</v>
      </c>
      <c r="J1208" s="8" t="s">
        <v>747</v>
      </c>
      <c r="K1208" s="1" t="s">
        <v>342</v>
      </c>
      <c r="L1208" s="1" t="s">
        <v>342</v>
      </c>
      <c r="M1208" s="1" t="s">
        <v>344</v>
      </c>
    </row>
    <row r="1209" spans="1:14" x14ac:dyDescent="0.25">
      <c r="A1209" s="1" t="str">
        <f>IF(OR(MONTH(B1209)=10,MONTH(B1209)=11,MONTH(B1209)=12),YEAR(B1209)&amp;"-"&amp;MONTH(B1209),YEAR(B1209)&amp;"-0"&amp;MONTH(B1209))</f>
        <v>2025-01</v>
      </c>
      <c r="B1209" s="2">
        <v>45658</v>
      </c>
      <c r="C1209" s="3">
        <v>45645</v>
      </c>
      <c r="D1209" s="1">
        <v>-7.99</v>
      </c>
      <c r="E1209" s="1" t="s">
        <v>663</v>
      </c>
      <c r="G1209" s="1" t="s">
        <v>99</v>
      </c>
      <c r="H1209" s="1" t="s">
        <v>99</v>
      </c>
      <c r="I1209" s="1" t="str">
        <f>VLOOKUP(J1209,'plano de contas'!$A$1:$B$45,2,FALSE)</f>
        <v>06.Serviços</v>
      </c>
      <c r="J1209" s="8" t="s">
        <v>747</v>
      </c>
      <c r="K1209" s="1" t="s">
        <v>342</v>
      </c>
      <c r="L1209" s="1" t="s">
        <v>342</v>
      </c>
      <c r="M1209" s="1" t="s">
        <v>344</v>
      </c>
    </row>
    <row r="1210" spans="1:14" x14ac:dyDescent="0.25">
      <c r="A1210" s="1" t="str">
        <f>IF(OR(MONTH(B1210)=10,MONTH(B1210)=11,MONTH(B1210)=12),YEAR(B1210)&amp;"-"&amp;MONTH(B1210),YEAR(B1210)&amp;"-0"&amp;MONTH(B1210))</f>
        <v>2025-01</v>
      </c>
      <c r="B1210" s="2">
        <v>45658</v>
      </c>
      <c r="C1210" s="3">
        <v>45657</v>
      </c>
      <c r="D1210" s="1">
        <v>-7.99</v>
      </c>
      <c r="E1210" s="1" t="s">
        <v>663</v>
      </c>
      <c r="G1210" s="1" t="s">
        <v>99</v>
      </c>
      <c r="H1210" s="1" t="s">
        <v>99</v>
      </c>
      <c r="I1210" s="1" t="str">
        <f>VLOOKUP(J1210,'plano de contas'!$A$1:$B$45,2,FALSE)</f>
        <v>06.Serviços</v>
      </c>
      <c r="J1210" s="8" t="s">
        <v>747</v>
      </c>
      <c r="K1210" s="1" t="s">
        <v>342</v>
      </c>
      <c r="L1210" s="1" t="s">
        <v>342</v>
      </c>
      <c r="M1210" s="1" t="s">
        <v>344</v>
      </c>
    </row>
    <row r="1211" spans="1:14" x14ac:dyDescent="0.25">
      <c r="A1211" s="1" t="str">
        <f>IF(OR(MONTH(B1211)=10,MONTH(B1211)=11,MONTH(B1211)=12),YEAR(B1211)&amp;"-"&amp;MONTH(B1211),YEAR(B1211)&amp;"-0"&amp;MONTH(B1211))</f>
        <v>2025-02</v>
      </c>
      <c r="B1211" s="2">
        <v>45689</v>
      </c>
      <c r="C1211" s="2">
        <v>45686</v>
      </c>
      <c r="D1211" s="1">
        <v>-7.99</v>
      </c>
      <c r="E1211" s="1" t="s">
        <v>314</v>
      </c>
      <c r="G1211" s="1" t="s">
        <v>99</v>
      </c>
      <c r="H1211" s="1" t="s">
        <v>99</v>
      </c>
      <c r="I1211" s="1" t="str">
        <f>VLOOKUP(J1211,'plano de contas'!$A$1:$B$45,2,FALSE)</f>
        <v>06.Serviços</v>
      </c>
      <c r="J1211" s="8" t="s">
        <v>747</v>
      </c>
      <c r="K1211" s="1" t="s">
        <v>342</v>
      </c>
      <c r="L1211" s="1" t="s">
        <v>342</v>
      </c>
      <c r="M1211" s="1" t="s">
        <v>344</v>
      </c>
    </row>
    <row r="1212" spans="1:14" x14ac:dyDescent="0.25">
      <c r="A1212" s="1" t="str">
        <f>IF(OR(MONTH(B1212)=10,MONTH(B1212)=11,MONTH(B1212)=12),YEAR(B1212)&amp;"-"&amp;MONTH(B1212),YEAR(B1212)&amp;"-0"&amp;MONTH(B1212))</f>
        <v>2025-02</v>
      </c>
      <c r="B1212" s="2">
        <v>45689</v>
      </c>
      <c r="C1212" s="2">
        <v>45674</v>
      </c>
      <c r="D1212" s="1">
        <v>-7.99</v>
      </c>
      <c r="E1212" s="1" t="s">
        <v>314</v>
      </c>
      <c r="G1212" s="1" t="s">
        <v>99</v>
      </c>
      <c r="H1212" s="1" t="s">
        <v>99</v>
      </c>
      <c r="I1212" s="1" t="str">
        <f>VLOOKUP(J1212,'plano de contas'!$A$1:$B$45,2,FALSE)</f>
        <v>06.Serviços</v>
      </c>
      <c r="J1212" s="8" t="s">
        <v>747</v>
      </c>
      <c r="K1212" s="1" t="s">
        <v>342</v>
      </c>
      <c r="L1212" s="1" t="s">
        <v>342</v>
      </c>
      <c r="M1212" s="1" t="s">
        <v>344</v>
      </c>
    </row>
    <row r="1213" spans="1:14" x14ac:dyDescent="0.25">
      <c r="A1213" s="1" t="str">
        <f>IF(OR(MONTH(B1213)=10,MONTH(B1213)=11,MONTH(B1213)=12),YEAR(B1213)&amp;"-"&amp;MONTH(B1213),YEAR(B1213)&amp;"-0"&amp;MONTH(B1213))</f>
        <v>2025-03</v>
      </c>
      <c r="B1213" s="2">
        <v>45717</v>
      </c>
      <c r="C1213" s="2">
        <v>45707</v>
      </c>
      <c r="D1213" s="1">
        <v>-7.99</v>
      </c>
      <c r="E1213" s="1" t="s">
        <v>662</v>
      </c>
      <c r="G1213" s="1" t="s">
        <v>99</v>
      </c>
      <c r="H1213" s="1" t="s">
        <v>99</v>
      </c>
      <c r="I1213" s="1" t="str">
        <f>VLOOKUP(J1213,'plano de contas'!$A$1:$B$45,2,FALSE)</f>
        <v>06.Serviços</v>
      </c>
      <c r="J1213" s="8" t="s">
        <v>747</v>
      </c>
      <c r="K1213" s="1" t="s">
        <v>342</v>
      </c>
      <c r="L1213" s="1" t="s">
        <v>342</v>
      </c>
      <c r="M1213" s="1" t="s">
        <v>344</v>
      </c>
    </row>
    <row r="1214" spans="1:14" x14ac:dyDescent="0.25">
      <c r="A1214" s="1" t="str">
        <f>IF(OR(MONTH(B1214)=10,MONTH(B1214)=11,MONTH(B1214)=12),YEAR(B1214)&amp;"-"&amp;MONTH(B1214),YEAR(B1214)&amp;"-0"&amp;MONTH(B1214))</f>
        <v>2024-09</v>
      </c>
      <c r="B1214" s="2">
        <v>45536</v>
      </c>
      <c r="C1214" s="3">
        <v>45505</v>
      </c>
      <c r="D1214" s="1">
        <v>-1.99</v>
      </c>
      <c r="E1214" s="1" t="s">
        <v>678</v>
      </c>
      <c r="G1214" s="1" t="s">
        <v>99</v>
      </c>
      <c r="H1214" s="1" t="s">
        <v>99</v>
      </c>
      <c r="I1214" s="1" t="str">
        <f>VLOOKUP(J1214,'plano de contas'!$A$1:$B$45,2,FALSE)</f>
        <v>06.Serviços</v>
      </c>
      <c r="J1214" s="8" t="s">
        <v>747</v>
      </c>
      <c r="K1214" s="1" t="s">
        <v>342</v>
      </c>
      <c r="L1214" s="1" t="s">
        <v>342</v>
      </c>
      <c r="M1214" s="1" t="s">
        <v>344</v>
      </c>
    </row>
    <row r="1215" spans="1:14" x14ac:dyDescent="0.25">
      <c r="A1215" s="1" t="str">
        <f>IF(OR(MONTH(B1215)=10,MONTH(B1215)=11,MONTH(B1215)=12),YEAR(B1215)&amp;"-"&amp;MONTH(B1215),YEAR(B1215)&amp;"-0"&amp;MONTH(B1215))</f>
        <v>2024-10</v>
      </c>
      <c r="B1215" s="2">
        <v>45566</v>
      </c>
      <c r="C1215" s="3">
        <v>45536</v>
      </c>
      <c r="D1215" s="1">
        <v>-1.99</v>
      </c>
      <c r="E1215" s="1" t="s">
        <v>121</v>
      </c>
      <c r="G1215" s="1" t="s">
        <v>99</v>
      </c>
      <c r="H1215" s="1" t="s">
        <v>99</v>
      </c>
      <c r="I1215" s="1" t="str">
        <f>VLOOKUP(J1215,'plano de contas'!$A$1:$B$45,2,FALSE)</f>
        <v>06.Serviços</v>
      </c>
      <c r="J1215" s="8" t="s">
        <v>747</v>
      </c>
      <c r="K1215" s="1" t="s">
        <v>342</v>
      </c>
      <c r="L1215" s="1" t="s">
        <v>342</v>
      </c>
      <c r="M1215" s="1" t="s">
        <v>344</v>
      </c>
    </row>
    <row r="1216" spans="1:14" x14ac:dyDescent="0.25">
      <c r="A1216" s="1" t="str">
        <f>IF(OR(MONTH(B1216)=10,MONTH(B1216)=11,MONTH(B1216)=12),YEAR(B1216)&amp;"-"&amp;MONTH(B1216),YEAR(B1216)&amp;"-0"&amp;MONTH(B1216))</f>
        <v>2024-11</v>
      </c>
      <c r="B1216" s="2">
        <v>45597</v>
      </c>
      <c r="C1216" s="2">
        <v>45595</v>
      </c>
      <c r="D1216" s="1">
        <v>-19.95</v>
      </c>
      <c r="E1216" s="1" t="s">
        <v>131</v>
      </c>
      <c r="G1216" s="1" t="s">
        <v>63</v>
      </c>
      <c r="H1216" s="1" t="s">
        <v>222</v>
      </c>
      <c r="I1216" s="1" t="str">
        <f>VLOOKUP(J1216,'plano de contas'!$A$1:$B$45,2,FALSE)</f>
        <v>06.Serviços</v>
      </c>
      <c r="J1216" s="8" t="s">
        <v>747</v>
      </c>
      <c r="K1216" s="1" t="s">
        <v>342</v>
      </c>
      <c r="L1216" s="1" t="s">
        <v>342</v>
      </c>
      <c r="M1216" s="1" t="s">
        <v>344</v>
      </c>
    </row>
    <row r="1217" spans="1:14" x14ac:dyDescent="0.25">
      <c r="A1217" s="1" t="str">
        <f>IF(OR(MONTH(B1217)=10,MONTH(B1217)=11,MONTH(B1217)=12),YEAR(B1217)&amp;"-"&amp;MONTH(B1217),YEAR(B1217)&amp;"-0"&amp;MONTH(B1217))</f>
        <v>2024-12</v>
      </c>
      <c r="B1217" s="2">
        <v>45627</v>
      </c>
      <c r="C1217" s="2">
        <v>45625</v>
      </c>
      <c r="D1217" s="1">
        <v>-19.95</v>
      </c>
      <c r="E1217" s="1" t="s">
        <v>274</v>
      </c>
      <c r="F1217" s="5"/>
      <c r="G1217" s="1" t="s">
        <v>63</v>
      </c>
      <c r="H1217" s="1" t="s">
        <v>222</v>
      </c>
      <c r="I1217" s="1" t="str">
        <f>VLOOKUP(J1217,'plano de contas'!$A$1:$B$45,2,FALSE)</f>
        <v>06.Serviços</v>
      </c>
      <c r="J1217" s="8" t="s">
        <v>747</v>
      </c>
      <c r="K1217" s="1" t="s">
        <v>342</v>
      </c>
      <c r="L1217" s="1" t="s">
        <v>342</v>
      </c>
      <c r="M1217" s="1" t="s">
        <v>344</v>
      </c>
      <c r="N1217" s="5"/>
    </row>
    <row r="1218" spans="1:14" x14ac:dyDescent="0.25">
      <c r="A1218" s="1" t="str">
        <f>IF(OR(MONTH(B1218)=10,MONTH(B1218)=11,MONTH(B1218)=12),YEAR(B1218)&amp;"-"&amp;MONTH(B1218),YEAR(B1218)&amp;"-0"&amp;MONTH(B1218))</f>
        <v>2025-01</v>
      </c>
      <c r="B1218" s="2">
        <v>45658</v>
      </c>
      <c r="C1218" s="2">
        <v>45656</v>
      </c>
      <c r="D1218" s="1">
        <v>-19.95</v>
      </c>
      <c r="E1218" s="1" t="s">
        <v>663</v>
      </c>
      <c r="G1218" s="1" t="s">
        <v>63</v>
      </c>
      <c r="H1218" s="1" t="s">
        <v>222</v>
      </c>
      <c r="I1218" s="1" t="str">
        <f>VLOOKUP(J1218,'plano de contas'!$A$1:$B$45,2,FALSE)</f>
        <v>06.Serviços</v>
      </c>
      <c r="J1218" s="8" t="s">
        <v>747</v>
      </c>
      <c r="K1218" s="1" t="s">
        <v>342</v>
      </c>
      <c r="L1218" s="1" t="s">
        <v>342</v>
      </c>
      <c r="M1218" s="1" t="s">
        <v>344</v>
      </c>
    </row>
    <row r="1219" spans="1:14" x14ac:dyDescent="0.25">
      <c r="A1219" s="1" t="str">
        <f>IF(OR(MONTH(B1219)=10,MONTH(B1219)=11,MONTH(B1219)=12),YEAR(B1219)&amp;"-"&amp;MONTH(B1219),YEAR(B1219)&amp;"-0"&amp;MONTH(B1219))</f>
        <v>2025-02</v>
      </c>
      <c r="B1219" s="2">
        <v>45689</v>
      </c>
      <c r="C1219" s="2">
        <v>45688</v>
      </c>
      <c r="D1219" s="1">
        <v>-19.95</v>
      </c>
      <c r="E1219" s="1" t="s">
        <v>314</v>
      </c>
      <c r="G1219" s="1" t="s">
        <v>63</v>
      </c>
      <c r="H1219" s="1" t="s">
        <v>222</v>
      </c>
      <c r="I1219" s="1" t="str">
        <f>VLOOKUP(J1219,'plano de contas'!$A$1:$B$45,2,FALSE)</f>
        <v>06.Serviços</v>
      </c>
      <c r="J1219" s="8" t="s">
        <v>747</v>
      </c>
      <c r="K1219" s="1" t="s">
        <v>342</v>
      </c>
      <c r="L1219" s="1" t="s">
        <v>342</v>
      </c>
      <c r="M1219" s="1" t="s">
        <v>344</v>
      </c>
    </row>
    <row r="1220" spans="1:14" x14ac:dyDescent="0.25">
      <c r="A1220" s="1" t="str">
        <f>IF(OR(MONTH(B1220)=10,MONTH(B1220)=11,MONTH(B1220)=12),YEAR(B1220)&amp;"-"&amp;MONTH(B1220),YEAR(B1220)&amp;"-0"&amp;MONTH(B1220))</f>
        <v>2025-03</v>
      </c>
      <c r="B1220" s="2">
        <v>45717</v>
      </c>
      <c r="C1220" s="2">
        <v>45716</v>
      </c>
      <c r="D1220" s="1">
        <v>-19.95</v>
      </c>
      <c r="E1220" s="1" t="s">
        <v>662</v>
      </c>
      <c r="G1220" s="1" t="s">
        <v>63</v>
      </c>
      <c r="H1220" s="1" t="s">
        <v>222</v>
      </c>
      <c r="I1220" s="1" t="str">
        <f>VLOOKUP(J1220,'plano de contas'!$A$1:$B$45,2,FALSE)</f>
        <v>06.Serviços</v>
      </c>
      <c r="J1220" s="8" t="s">
        <v>747</v>
      </c>
      <c r="K1220" s="1" t="s">
        <v>343</v>
      </c>
      <c r="L1220" s="1" t="s">
        <v>342</v>
      </c>
      <c r="M1220" s="1" t="s">
        <v>344</v>
      </c>
    </row>
    <row r="1221" spans="1:14" x14ac:dyDescent="0.25">
      <c r="A1221" s="1" t="str">
        <f>IF(OR(MONTH(B1221)=10,MONTH(B1221)=11,MONTH(B1221)=12),YEAR(B1221)&amp;"-"&amp;MONTH(B1221),YEAR(B1221)&amp;"-0"&amp;MONTH(B1221))</f>
        <v>2025-04</v>
      </c>
      <c r="B1221" s="2">
        <v>45748</v>
      </c>
      <c r="C1221" s="2">
        <v>45744</v>
      </c>
      <c r="D1221" s="1">
        <v>-19.95</v>
      </c>
      <c r="E1221" s="1" t="s">
        <v>664</v>
      </c>
      <c r="G1221" s="1" t="s">
        <v>63</v>
      </c>
      <c r="H1221" s="1" t="s">
        <v>222</v>
      </c>
      <c r="I1221" s="1" t="str">
        <f>VLOOKUP(J1221,'plano de contas'!$A$1:$B$45,2,FALSE)</f>
        <v>06.Serviços</v>
      </c>
      <c r="J1221" s="8" t="s">
        <v>747</v>
      </c>
      <c r="K1221" s="1" t="s">
        <v>343</v>
      </c>
      <c r="L1221" s="1" t="s">
        <v>342</v>
      </c>
      <c r="M1221" s="1" t="s">
        <v>344</v>
      </c>
    </row>
    <row r="1222" spans="1:14" x14ac:dyDescent="0.25">
      <c r="A1222" s="1" t="str">
        <f>IF(OR(MONTH(B1222)=10,MONTH(B1222)=11,MONTH(B1222)=12),YEAR(B1222)&amp;"-"&amp;MONTH(B1222),YEAR(B1222)&amp;"-0"&amp;MONTH(B1222))</f>
        <v>2025-05</v>
      </c>
      <c r="B1222" s="2">
        <v>45778</v>
      </c>
      <c r="C1222" s="2">
        <v>45775</v>
      </c>
      <c r="D1222" s="1">
        <v>-19.95</v>
      </c>
      <c r="E1222" s="1" t="s">
        <v>665</v>
      </c>
      <c r="G1222" s="1" t="s">
        <v>63</v>
      </c>
      <c r="H1222" s="1" t="s">
        <v>222</v>
      </c>
      <c r="I1222" s="1" t="str">
        <f>VLOOKUP(J1222,'plano de contas'!$A$1:$B$45,2,FALSE)</f>
        <v>06.Serviços</v>
      </c>
      <c r="J1222" s="8" t="s">
        <v>747</v>
      </c>
      <c r="K1222" s="1" t="s">
        <v>343</v>
      </c>
      <c r="L1222" s="1" t="s">
        <v>342</v>
      </c>
      <c r="M1222" s="1" t="s">
        <v>344</v>
      </c>
    </row>
    <row r="1223" spans="1:14" x14ac:dyDescent="0.25">
      <c r="A1223" s="1" t="str">
        <f>IF(OR(MONTH(B1223)=10,MONTH(B1223)=11,MONTH(B1223)=12),YEAR(B1223)&amp;"-"&amp;MONTH(B1223),YEAR(B1223)&amp;"-0"&amp;MONTH(B1223))</f>
        <v>2025-06</v>
      </c>
      <c r="B1223" s="2">
        <v>45809</v>
      </c>
      <c r="C1223" s="2">
        <v>45805</v>
      </c>
      <c r="D1223" s="1">
        <v>-19.95</v>
      </c>
      <c r="E1223" s="1" t="s">
        <v>666</v>
      </c>
      <c r="G1223" s="1" t="s">
        <v>63</v>
      </c>
      <c r="H1223" s="1" t="s">
        <v>222</v>
      </c>
      <c r="I1223" s="1" t="str">
        <f>VLOOKUP(J1223,'plano de contas'!$A$1:$B$45,2,FALSE)</f>
        <v>06.Serviços</v>
      </c>
      <c r="J1223" s="8" t="s">
        <v>747</v>
      </c>
      <c r="K1223" s="1" t="s">
        <v>343</v>
      </c>
      <c r="L1223" s="1" t="s">
        <v>342</v>
      </c>
      <c r="M1223" s="1" t="s">
        <v>344</v>
      </c>
    </row>
    <row r="1224" spans="1:14" x14ac:dyDescent="0.25">
      <c r="A1224" s="1" t="str">
        <f>IF(OR(MONTH(B1224)=10,MONTH(B1224)=11,MONTH(B1224)=12),YEAR(B1224)&amp;"-"&amp;MONTH(B1224),YEAR(B1224)&amp;"-0"&amp;MONTH(B1224))</f>
        <v>2025-07</v>
      </c>
      <c r="B1224" s="2">
        <v>45839</v>
      </c>
      <c r="C1224" s="2">
        <v>45836</v>
      </c>
      <c r="D1224" s="1">
        <v>-19.95</v>
      </c>
      <c r="E1224" s="1" t="s">
        <v>667</v>
      </c>
      <c r="G1224" s="1" t="s">
        <v>63</v>
      </c>
      <c r="H1224" s="1" t="s">
        <v>222</v>
      </c>
      <c r="I1224" s="1" t="str">
        <f>VLOOKUP(J1224,'plano de contas'!$A$1:$B$45,2,FALSE)</f>
        <v>06.Serviços</v>
      </c>
      <c r="J1224" s="8" t="s">
        <v>747</v>
      </c>
      <c r="K1224" s="1" t="s">
        <v>343</v>
      </c>
      <c r="L1224" s="1" t="s">
        <v>342</v>
      </c>
      <c r="M1224" s="1" t="s">
        <v>344</v>
      </c>
    </row>
    <row r="1225" spans="1:14" x14ac:dyDescent="0.25">
      <c r="A1225" s="1" t="str">
        <f>IF(OR(MONTH(B1225)=10,MONTH(B1225)=11,MONTH(B1225)=12),YEAR(B1225)&amp;"-"&amp;MONTH(B1225),YEAR(B1225)&amp;"-0"&amp;MONTH(B1225))</f>
        <v>2025-08</v>
      </c>
      <c r="B1225" s="2">
        <v>45870</v>
      </c>
      <c r="C1225" s="2">
        <v>45866</v>
      </c>
      <c r="D1225" s="1">
        <v>-19.95</v>
      </c>
      <c r="E1225" s="1" t="s">
        <v>668</v>
      </c>
      <c r="G1225" s="1" t="s">
        <v>63</v>
      </c>
      <c r="H1225" s="1" t="s">
        <v>222</v>
      </c>
      <c r="I1225" s="1" t="str">
        <f>VLOOKUP(J1225,'plano de contas'!$A$1:$B$45,2,FALSE)</f>
        <v>06.Serviços</v>
      </c>
      <c r="J1225" s="8" t="s">
        <v>747</v>
      </c>
      <c r="K1225" s="1" t="s">
        <v>343</v>
      </c>
      <c r="L1225" s="1" t="s">
        <v>342</v>
      </c>
      <c r="M1225" s="1" t="s">
        <v>344</v>
      </c>
    </row>
    <row r="1226" spans="1:14" x14ac:dyDescent="0.25">
      <c r="A1226" s="1" t="str">
        <f>IF(OR(MONTH(B1226)=10,MONTH(B1226)=11,MONTH(B1226)=12),YEAR(B1226)&amp;"-"&amp;MONTH(B1226),YEAR(B1226)&amp;"-0"&amp;MONTH(B1226))</f>
        <v>2025-09</v>
      </c>
      <c r="B1226" s="2">
        <v>45901</v>
      </c>
      <c r="C1226" s="2">
        <v>45897</v>
      </c>
      <c r="D1226" s="1">
        <v>-19.95</v>
      </c>
      <c r="E1226" s="1" t="s">
        <v>669</v>
      </c>
      <c r="G1226" s="1" t="s">
        <v>63</v>
      </c>
      <c r="H1226" s="1" t="s">
        <v>222</v>
      </c>
      <c r="I1226" s="1" t="str">
        <f>VLOOKUP(J1226,'plano de contas'!$A$1:$B$45,2,FALSE)</f>
        <v>06.Serviços</v>
      </c>
      <c r="J1226" s="8" t="s">
        <v>747</v>
      </c>
      <c r="K1226" s="1" t="s">
        <v>343</v>
      </c>
      <c r="L1226" s="1" t="s">
        <v>342</v>
      </c>
      <c r="M1226" s="1" t="s">
        <v>344</v>
      </c>
    </row>
    <row r="1227" spans="1:14" x14ac:dyDescent="0.25">
      <c r="A1227" s="1" t="str">
        <f>IF(OR(MONTH(B1227)=10,MONTH(B1227)=11,MONTH(B1227)=12),YEAR(B1227)&amp;"-"&amp;MONTH(B1227),YEAR(B1227)&amp;"-0"&amp;MONTH(B1227))</f>
        <v>2025-10</v>
      </c>
      <c r="B1227" s="2">
        <v>45931</v>
      </c>
      <c r="C1227" s="2">
        <v>45928</v>
      </c>
      <c r="D1227" s="1">
        <v>-19.95</v>
      </c>
      <c r="E1227" s="1" t="s">
        <v>338</v>
      </c>
      <c r="G1227" s="1" t="s">
        <v>63</v>
      </c>
      <c r="H1227" s="1" t="s">
        <v>222</v>
      </c>
      <c r="I1227" s="1" t="str">
        <f>VLOOKUP(J1227,'plano de contas'!$A$1:$B$45,2,FALSE)</f>
        <v>06.Serviços</v>
      </c>
      <c r="J1227" s="8" t="s">
        <v>747</v>
      </c>
      <c r="K1227" s="1" t="s">
        <v>343</v>
      </c>
      <c r="L1227" s="1" t="s">
        <v>342</v>
      </c>
      <c r="M1227" s="1" t="s">
        <v>344</v>
      </c>
    </row>
    <row r="1228" spans="1:14" x14ac:dyDescent="0.25">
      <c r="A1228" s="1" t="str">
        <f>IF(OR(MONTH(B1228)=10,MONTH(B1228)=11,MONTH(B1228)=12),YEAR(B1228)&amp;"-"&amp;MONTH(B1228),YEAR(B1228)&amp;"-0"&amp;MONTH(B1228))</f>
        <v>2025-11</v>
      </c>
      <c r="B1228" s="2">
        <v>45962</v>
      </c>
      <c r="C1228" s="2">
        <v>45958</v>
      </c>
      <c r="D1228" s="1">
        <v>-19.95</v>
      </c>
      <c r="E1228" s="1" t="s">
        <v>339</v>
      </c>
      <c r="G1228" s="1" t="s">
        <v>63</v>
      </c>
      <c r="H1228" s="1" t="s">
        <v>222</v>
      </c>
      <c r="I1228" s="1" t="str">
        <f>VLOOKUP(J1228,'plano de contas'!$A$1:$B$45,2,FALSE)</f>
        <v>06.Serviços</v>
      </c>
      <c r="J1228" s="8" t="s">
        <v>747</v>
      </c>
      <c r="K1228" s="1" t="s">
        <v>343</v>
      </c>
      <c r="L1228" s="1" t="s">
        <v>342</v>
      </c>
      <c r="M1228" s="1" t="s">
        <v>344</v>
      </c>
    </row>
    <row r="1229" spans="1:14" x14ac:dyDescent="0.25">
      <c r="A1229" s="1" t="str">
        <f>IF(OR(MONTH(B1229)=10,MONTH(B1229)=11,MONTH(B1229)=12),YEAR(B1229)&amp;"-"&amp;MONTH(B1229),YEAR(B1229)&amp;"-0"&amp;MONTH(B1229))</f>
        <v>2025-12</v>
      </c>
      <c r="B1229" s="2">
        <v>45992</v>
      </c>
      <c r="C1229" s="2">
        <v>45989</v>
      </c>
      <c r="D1229" s="1">
        <v>-19.95</v>
      </c>
      <c r="E1229" s="1" t="s">
        <v>340</v>
      </c>
      <c r="G1229" s="1" t="s">
        <v>63</v>
      </c>
      <c r="H1229" s="1" t="s">
        <v>222</v>
      </c>
      <c r="I1229" s="1" t="str">
        <f>VLOOKUP(J1229,'plano de contas'!$A$1:$B$45,2,FALSE)</f>
        <v>06.Serviços</v>
      </c>
      <c r="J1229" s="8" t="s">
        <v>747</v>
      </c>
      <c r="K1229" s="1" t="s">
        <v>343</v>
      </c>
      <c r="L1229" s="1" t="s">
        <v>342</v>
      </c>
      <c r="M1229" s="1" t="s">
        <v>344</v>
      </c>
    </row>
    <row r="1230" spans="1:14" x14ac:dyDescent="0.25">
      <c r="A1230" s="1" t="str">
        <f>IF(OR(MONTH(B1230)=10,MONTH(B1230)=11,MONTH(B1230)=12),YEAR(B1230)&amp;"-"&amp;MONTH(B1230),YEAR(B1230)&amp;"-0"&amp;MONTH(B1230))</f>
        <v>2026-01</v>
      </c>
      <c r="B1230" s="2">
        <v>46023</v>
      </c>
      <c r="C1230" s="2">
        <v>46019</v>
      </c>
      <c r="D1230" s="1">
        <v>-19.95</v>
      </c>
      <c r="E1230" s="1" t="s">
        <v>341</v>
      </c>
      <c r="G1230" s="1" t="s">
        <v>63</v>
      </c>
      <c r="H1230" s="1" t="s">
        <v>222</v>
      </c>
      <c r="I1230" s="1" t="str">
        <f>VLOOKUP(J1230,'plano de contas'!$A$1:$B$45,2,FALSE)</f>
        <v>06.Serviços</v>
      </c>
      <c r="J1230" s="8" t="s">
        <v>747</v>
      </c>
      <c r="K1230" s="1" t="s">
        <v>343</v>
      </c>
      <c r="L1230" s="1" t="s">
        <v>342</v>
      </c>
      <c r="M1230" s="1" t="s">
        <v>344</v>
      </c>
    </row>
    <row r="1231" spans="1:14" x14ac:dyDescent="0.25">
      <c r="A1231" s="1" t="str">
        <f>IF(OR(MONTH(B1231)=10,MONTH(B1231)=11,MONTH(B1231)=12),YEAR(B1231)&amp;"-"&amp;MONTH(B1231),YEAR(B1231)&amp;"-0"&amp;MONTH(B1231))</f>
        <v>2024-09</v>
      </c>
      <c r="B1231" s="2">
        <v>45536</v>
      </c>
      <c r="C1231" s="2">
        <v>45534</v>
      </c>
      <c r="D1231" s="1">
        <v>-19.95</v>
      </c>
      <c r="E1231" s="1" t="s">
        <v>678</v>
      </c>
      <c r="G1231" s="1" t="s">
        <v>57</v>
      </c>
      <c r="H1231" s="1" t="s">
        <v>222</v>
      </c>
      <c r="I1231" s="1" t="str">
        <f>VLOOKUP(J1231,'plano de contas'!$A$1:$B$45,2,FALSE)</f>
        <v>06.Serviços</v>
      </c>
      <c r="J1231" s="8" t="s">
        <v>747</v>
      </c>
      <c r="K1231" s="1" t="s">
        <v>342</v>
      </c>
      <c r="L1231" s="1" t="s">
        <v>342</v>
      </c>
      <c r="M1231" s="1" t="s">
        <v>344</v>
      </c>
    </row>
    <row r="1232" spans="1:14" x14ac:dyDescent="0.25">
      <c r="A1232" s="1" t="str">
        <f>IF(OR(MONTH(B1232)=10,MONTH(B1232)=11,MONTH(B1232)=12),YEAR(B1232)&amp;"-"&amp;MONTH(B1232),YEAR(B1232)&amp;"-0"&amp;MONTH(B1232))</f>
        <v>2024-10</v>
      </c>
      <c r="B1232" s="2">
        <v>45566</v>
      </c>
      <c r="C1232" s="2">
        <v>45565</v>
      </c>
      <c r="D1232" s="1">
        <v>-19.95</v>
      </c>
      <c r="E1232" s="1" t="s">
        <v>121</v>
      </c>
      <c r="G1232" s="1" t="s">
        <v>57</v>
      </c>
      <c r="H1232" s="1" t="s">
        <v>222</v>
      </c>
      <c r="I1232" s="1" t="str">
        <f>VLOOKUP(J1232,'plano de contas'!$A$1:$B$45,2,FALSE)</f>
        <v>06.Serviços</v>
      </c>
      <c r="J1232" s="8" t="s">
        <v>747</v>
      </c>
      <c r="K1232" s="1" t="s">
        <v>342</v>
      </c>
      <c r="L1232" s="1" t="s">
        <v>342</v>
      </c>
      <c r="M1232" s="1" t="s">
        <v>344</v>
      </c>
    </row>
    <row r="1233" spans="1:14" x14ac:dyDescent="0.25">
      <c r="A1233" s="1" t="str">
        <f>IF(OR(MONTH(B1233)=10,MONTH(B1233)=11,MONTH(B1233)=12),YEAR(B1233)&amp;"-"&amp;MONTH(B1233),YEAR(B1233)&amp;"-0"&amp;MONTH(B1233))</f>
        <v>2024-05</v>
      </c>
      <c r="B1233" s="2">
        <v>45413</v>
      </c>
      <c r="C1233" s="2">
        <v>45412</v>
      </c>
      <c r="D1233" s="1">
        <v>-17.45</v>
      </c>
      <c r="E1233" s="1" t="s">
        <v>674</v>
      </c>
      <c r="G1233" s="1" t="s">
        <v>63</v>
      </c>
      <c r="H1233" s="1" t="s">
        <v>222</v>
      </c>
      <c r="I1233" s="1" t="str">
        <f>VLOOKUP(J1233,'plano de contas'!$A$1:$B$45,2,FALSE)</f>
        <v>06.Serviços</v>
      </c>
      <c r="J1233" s="8" t="s">
        <v>747</v>
      </c>
      <c r="K1233" s="1" t="s">
        <v>342</v>
      </c>
      <c r="L1233" s="1" t="s">
        <v>342</v>
      </c>
      <c r="M1233" s="1" t="s">
        <v>344</v>
      </c>
    </row>
    <row r="1234" spans="1:14" x14ac:dyDescent="0.25">
      <c r="A1234" s="1" t="str">
        <f>IF(OR(MONTH(B1234)=10,MONTH(B1234)=11,MONTH(B1234)=12),YEAR(B1234)&amp;"-"&amp;MONTH(B1234),YEAR(B1234)&amp;"-0"&amp;MONTH(B1234))</f>
        <v>2024-01</v>
      </c>
      <c r="B1234" s="2">
        <v>45292</v>
      </c>
      <c r="C1234" s="2">
        <v>45291</v>
      </c>
      <c r="D1234" s="1">
        <v>-17.45</v>
      </c>
      <c r="E1234" s="1" t="s">
        <v>670</v>
      </c>
      <c r="G1234" s="1" t="s">
        <v>5</v>
      </c>
      <c r="H1234" s="1" t="s">
        <v>222</v>
      </c>
      <c r="I1234" s="1" t="str">
        <f>VLOOKUP(J1234,'plano de contas'!$A$1:$B$45,2,FALSE)</f>
        <v>06.Serviços</v>
      </c>
      <c r="J1234" s="8" t="s">
        <v>747</v>
      </c>
      <c r="K1234" s="1" t="s">
        <v>342</v>
      </c>
      <c r="L1234" s="1" t="s">
        <v>342</v>
      </c>
      <c r="M1234" s="1" t="s">
        <v>344</v>
      </c>
    </row>
    <row r="1235" spans="1:14" x14ac:dyDescent="0.25">
      <c r="A1235" s="1" t="str">
        <f>IF(OR(MONTH(B1235)=10,MONTH(B1235)=11,MONTH(B1235)=12),YEAR(B1235)&amp;"-"&amp;MONTH(B1235),YEAR(B1235)&amp;"-0"&amp;MONTH(B1235))</f>
        <v>2024-04</v>
      </c>
      <c r="B1235" s="2">
        <v>45383</v>
      </c>
      <c r="C1235" s="2">
        <v>45381</v>
      </c>
      <c r="D1235" s="1">
        <v>-17.45</v>
      </c>
      <c r="E1235" s="1" t="s">
        <v>673</v>
      </c>
      <c r="G1235" s="1" t="s">
        <v>57</v>
      </c>
      <c r="H1235" s="1" t="s">
        <v>222</v>
      </c>
      <c r="I1235" s="1" t="str">
        <f>VLOOKUP(J1235,'plano de contas'!$A$1:$B$45,2,FALSE)</f>
        <v>06.Serviços</v>
      </c>
      <c r="J1235" s="8" t="s">
        <v>747</v>
      </c>
      <c r="K1235" s="1" t="s">
        <v>342</v>
      </c>
      <c r="L1235" s="1" t="s">
        <v>342</v>
      </c>
      <c r="M1235" s="1" t="s">
        <v>344</v>
      </c>
    </row>
    <row r="1236" spans="1:14" x14ac:dyDescent="0.25">
      <c r="A1236" s="1" t="str">
        <f>IF(OR(MONTH(B1236)=10,MONTH(B1236)=11,MONTH(B1236)=12),YEAR(B1236)&amp;"-"&amp;MONTH(B1236),YEAR(B1236)&amp;"-0"&amp;MONTH(B1236))</f>
        <v>2024-07</v>
      </c>
      <c r="B1236" s="2">
        <v>45474</v>
      </c>
      <c r="C1236" s="2">
        <v>45473</v>
      </c>
      <c r="D1236" s="1">
        <v>-17.45</v>
      </c>
      <c r="E1236" s="1" t="s">
        <v>676</v>
      </c>
      <c r="G1236" s="1" t="s">
        <v>57</v>
      </c>
      <c r="H1236" s="1" t="s">
        <v>222</v>
      </c>
      <c r="I1236" s="1" t="str">
        <f>VLOOKUP(J1236,'plano de contas'!$A$1:$B$45,2,FALSE)</f>
        <v>06.Serviços</v>
      </c>
      <c r="J1236" s="8" t="s">
        <v>747</v>
      </c>
      <c r="K1236" s="1" t="s">
        <v>342</v>
      </c>
      <c r="L1236" s="1" t="s">
        <v>342</v>
      </c>
      <c r="M1236" s="1" t="s">
        <v>344</v>
      </c>
    </row>
    <row r="1237" spans="1:14" x14ac:dyDescent="0.25">
      <c r="A1237" s="1" t="str">
        <f>IF(OR(MONTH(B1237)=10,MONTH(B1237)=11,MONTH(B1237)=12),YEAR(B1237)&amp;"-"&amp;MONTH(B1237),YEAR(B1237)&amp;"-0"&amp;MONTH(B1237))</f>
        <v>2024-08</v>
      </c>
      <c r="B1237" s="2">
        <v>45505</v>
      </c>
      <c r="C1237" s="2">
        <v>45501</v>
      </c>
      <c r="D1237" s="1">
        <v>-17.45</v>
      </c>
      <c r="E1237" s="1" t="s">
        <v>677</v>
      </c>
      <c r="G1237" s="1" t="s">
        <v>57</v>
      </c>
      <c r="H1237" s="1" t="s">
        <v>222</v>
      </c>
      <c r="I1237" s="1" t="str">
        <f>VLOOKUP(J1237,'plano de contas'!$A$1:$B$45,2,FALSE)</f>
        <v>06.Serviços</v>
      </c>
      <c r="J1237" s="8" t="s">
        <v>747</v>
      </c>
      <c r="K1237" s="1" t="s">
        <v>342</v>
      </c>
      <c r="L1237" s="1" t="s">
        <v>342</v>
      </c>
      <c r="M1237" s="1" t="s">
        <v>344</v>
      </c>
    </row>
    <row r="1238" spans="1:14" x14ac:dyDescent="0.25">
      <c r="A1238" s="1" t="str">
        <f>IF(OR(MONTH(B1238)=10,MONTH(B1238)=11,MONTH(B1238)=12),YEAR(B1238)&amp;"-"&amp;MONTH(B1238),YEAR(B1238)&amp;"-0"&amp;MONTH(B1238))</f>
        <v>2024-02</v>
      </c>
      <c r="B1238" s="2">
        <v>45323</v>
      </c>
      <c r="C1238" s="2">
        <v>45322</v>
      </c>
      <c r="D1238" s="1">
        <v>-17.45</v>
      </c>
      <c r="E1238" s="1" t="s">
        <v>671</v>
      </c>
      <c r="G1238" s="1" t="s">
        <v>16</v>
      </c>
      <c r="H1238" s="1" t="s">
        <v>222</v>
      </c>
      <c r="I1238" s="1" t="str">
        <f>VLOOKUP(J1238,'plano de contas'!$A$1:$B$45,2,FALSE)</f>
        <v>06.Serviços</v>
      </c>
      <c r="J1238" s="8" t="s">
        <v>747</v>
      </c>
      <c r="K1238" s="1" t="s">
        <v>342</v>
      </c>
      <c r="L1238" s="1" t="s">
        <v>342</v>
      </c>
      <c r="M1238" s="1" t="s">
        <v>344</v>
      </c>
    </row>
    <row r="1239" spans="1:14" x14ac:dyDescent="0.25">
      <c r="A1239" s="1" t="str">
        <f>IF(OR(MONTH(B1239)=10,MONTH(B1239)=11,MONTH(B1239)=12),YEAR(B1239)&amp;"-"&amp;MONTH(B1239),YEAR(B1239)&amp;"-0"&amp;MONTH(B1239))</f>
        <v>2024-03</v>
      </c>
      <c r="B1239" s="2">
        <v>45352</v>
      </c>
      <c r="C1239" s="2">
        <v>45352</v>
      </c>
      <c r="D1239" s="1">
        <v>-17.45</v>
      </c>
      <c r="E1239" s="1" t="s">
        <v>672</v>
      </c>
      <c r="G1239" s="1" t="s">
        <v>38</v>
      </c>
      <c r="H1239" s="1" t="s">
        <v>222</v>
      </c>
      <c r="I1239" s="1" t="str">
        <f>VLOOKUP(J1239,'plano de contas'!$A$1:$B$45,2,FALSE)</f>
        <v>06.Serviços</v>
      </c>
      <c r="J1239" s="8" t="s">
        <v>747</v>
      </c>
      <c r="K1239" s="1" t="s">
        <v>342</v>
      </c>
      <c r="L1239" s="1" t="s">
        <v>342</v>
      </c>
      <c r="M1239" s="1" t="s">
        <v>344</v>
      </c>
    </row>
    <row r="1240" spans="1:14" x14ac:dyDescent="0.25">
      <c r="A1240" s="1" t="str">
        <f>IF(OR(MONTH(B1240)=10,MONTH(B1240)=11,MONTH(B1240)=12),YEAR(B1240)&amp;"-"&amp;MONTH(B1240),YEAR(B1240)&amp;"-0"&amp;MONTH(B1240))</f>
        <v>2024-06</v>
      </c>
      <c r="B1240" s="2">
        <v>45444</v>
      </c>
      <c r="C1240" s="2">
        <v>45442</v>
      </c>
      <c r="D1240" s="1">
        <v>-17.45</v>
      </c>
      <c r="E1240" s="1" t="s">
        <v>675</v>
      </c>
      <c r="G1240" s="1" t="s">
        <v>38</v>
      </c>
      <c r="H1240" s="1" t="s">
        <v>222</v>
      </c>
      <c r="I1240" s="1" t="str">
        <f>VLOOKUP(J1240,'plano de contas'!$A$1:$B$45,2,FALSE)</f>
        <v>06.Serviços</v>
      </c>
      <c r="J1240" s="8" t="s">
        <v>747</v>
      </c>
      <c r="K1240" s="1" t="s">
        <v>342</v>
      </c>
      <c r="L1240" s="1" t="s">
        <v>342</v>
      </c>
      <c r="M1240" s="1" t="s">
        <v>344</v>
      </c>
    </row>
    <row r="1241" spans="1:14" x14ac:dyDescent="0.25">
      <c r="A1241" s="1" t="str">
        <f>IF(OR(MONTH(B1241)=10,MONTH(B1241)=11,MONTH(B1241)=12),YEAR(B1241)&amp;"-"&amp;MONTH(B1241),YEAR(B1241)&amp;"-0"&amp;MONTH(B1241))</f>
        <v>2024-10</v>
      </c>
      <c r="B1241" s="2">
        <v>45566</v>
      </c>
      <c r="C1241" s="3">
        <v>45558</v>
      </c>
      <c r="D1241" s="1">
        <v>-27.99</v>
      </c>
      <c r="E1241" s="1" t="s">
        <v>121</v>
      </c>
      <c r="F1241" s="5"/>
      <c r="G1241" s="1" t="s">
        <v>3</v>
      </c>
      <c r="H1241" s="1" t="s">
        <v>238</v>
      </c>
      <c r="I1241" s="1" t="str">
        <f>VLOOKUP(J1241,'plano de contas'!$A$1:$B$45,2,FALSE)</f>
        <v>06.Serviços</v>
      </c>
      <c r="J1241" s="8" t="s">
        <v>747</v>
      </c>
      <c r="K1241" s="1" t="s">
        <v>342</v>
      </c>
      <c r="L1241" s="1" t="s">
        <v>342</v>
      </c>
      <c r="M1241" s="1" t="s">
        <v>344</v>
      </c>
      <c r="N1241" s="5"/>
    </row>
    <row r="1242" spans="1:14" x14ac:dyDescent="0.25">
      <c r="A1242" s="1" t="str">
        <f>IF(OR(MONTH(B1242)=10,MONTH(B1242)=11,MONTH(B1242)=12),YEAR(B1242)&amp;"-"&amp;MONTH(B1242),YEAR(B1242)&amp;"-0"&amp;MONTH(B1242))</f>
        <v>2024-11</v>
      </c>
      <c r="B1242" s="2">
        <v>45597</v>
      </c>
      <c r="C1242" s="3">
        <v>45587</v>
      </c>
      <c r="D1242" s="1">
        <v>-27.99</v>
      </c>
      <c r="E1242" s="1" t="s">
        <v>131</v>
      </c>
      <c r="F1242" s="5"/>
      <c r="G1242" s="1" t="s">
        <v>3</v>
      </c>
      <c r="H1242" s="1" t="s">
        <v>238</v>
      </c>
      <c r="I1242" s="1" t="str">
        <f>VLOOKUP(J1242,'plano de contas'!$A$1:$B$45,2,FALSE)</f>
        <v>06.Serviços</v>
      </c>
      <c r="J1242" s="8" t="s">
        <v>747</v>
      </c>
      <c r="K1242" s="1" t="s">
        <v>342</v>
      </c>
      <c r="L1242" s="1" t="s">
        <v>342</v>
      </c>
      <c r="M1242" s="1" t="s">
        <v>344</v>
      </c>
      <c r="N1242" s="5"/>
    </row>
    <row r="1243" spans="1:14" x14ac:dyDescent="0.25">
      <c r="A1243" s="1" t="str">
        <f>IF(OR(MONTH(B1243)=10,MONTH(B1243)=11,MONTH(B1243)=12),YEAR(B1243)&amp;"-"&amp;MONTH(B1243),YEAR(B1243)&amp;"-0"&amp;MONTH(B1243))</f>
        <v>2024-12</v>
      </c>
      <c r="B1243" s="2">
        <v>45627</v>
      </c>
      <c r="C1243" s="3">
        <v>45617</v>
      </c>
      <c r="D1243" s="1">
        <v>-27.99</v>
      </c>
      <c r="E1243" s="1" t="s">
        <v>274</v>
      </c>
      <c r="F1243" s="5"/>
      <c r="G1243" s="1" t="s">
        <v>3</v>
      </c>
      <c r="H1243" s="1" t="s">
        <v>238</v>
      </c>
      <c r="I1243" s="1" t="str">
        <f>VLOOKUP(J1243,'plano de contas'!$A$1:$B$45,2,FALSE)</f>
        <v>06.Serviços</v>
      </c>
      <c r="J1243" s="8" t="s">
        <v>747</v>
      </c>
      <c r="K1243" s="1" t="s">
        <v>342</v>
      </c>
      <c r="L1243" s="1" t="s">
        <v>342</v>
      </c>
      <c r="M1243" s="1" t="s">
        <v>344</v>
      </c>
      <c r="N1243" s="5"/>
    </row>
    <row r="1244" spans="1:14" x14ac:dyDescent="0.25">
      <c r="A1244" s="1" t="str">
        <f>IF(OR(MONTH(B1244)=10,MONTH(B1244)=11,MONTH(B1244)=12),YEAR(B1244)&amp;"-"&amp;MONTH(B1244),YEAR(B1244)&amp;"-0"&amp;MONTH(B1244))</f>
        <v>2025-01</v>
      </c>
      <c r="B1244" s="2">
        <v>45658</v>
      </c>
      <c r="C1244" s="3">
        <v>45647</v>
      </c>
      <c r="D1244" s="1">
        <v>-27.99</v>
      </c>
      <c r="E1244" s="1" t="s">
        <v>663</v>
      </c>
      <c r="G1244" s="1" t="s">
        <v>3</v>
      </c>
      <c r="H1244" s="1" t="s">
        <v>238</v>
      </c>
      <c r="I1244" s="1" t="str">
        <f>VLOOKUP(J1244,'plano de contas'!$A$1:$B$45,2,FALSE)</f>
        <v>06.Serviços</v>
      </c>
      <c r="J1244" s="8" t="s">
        <v>747</v>
      </c>
      <c r="K1244" s="1" t="s">
        <v>342</v>
      </c>
      <c r="L1244" s="1" t="s">
        <v>342</v>
      </c>
      <c r="M1244" s="1" t="s">
        <v>344</v>
      </c>
    </row>
    <row r="1245" spans="1:14" x14ac:dyDescent="0.25">
      <c r="A1245" s="1" t="str">
        <f>IF(OR(MONTH(B1245)=10,MONTH(B1245)=11,MONTH(B1245)=12),YEAR(B1245)&amp;"-"&amp;MONTH(B1245),YEAR(B1245)&amp;"-0"&amp;MONTH(B1245))</f>
        <v>2025-02</v>
      </c>
      <c r="B1245" s="2">
        <v>45689</v>
      </c>
      <c r="C1245" s="2">
        <v>45678</v>
      </c>
      <c r="D1245" s="1">
        <v>-27.99</v>
      </c>
      <c r="E1245" s="1" t="s">
        <v>314</v>
      </c>
      <c r="G1245" s="1" t="s">
        <v>3</v>
      </c>
      <c r="H1245" s="1" t="s">
        <v>238</v>
      </c>
      <c r="I1245" s="1" t="str">
        <f>VLOOKUP(J1245,'plano de contas'!$A$1:$B$45,2,FALSE)</f>
        <v>06.Serviços</v>
      </c>
      <c r="J1245" s="8" t="s">
        <v>747</v>
      </c>
      <c r="K1245" s="1" t="s">
        <v>342</v>
      </c>
      <c r="L1245" s="1" t="s">
        <v>342</v>
      </c>
      <c r="M1245" s="1" t="s">
        <v>344</v>
      </c>
    </row>
    <row r="1246" spans="1:14" x14ac:dyDescent="0.25">
      <c r="A1246" s="1" t="str">
        <f>IF(OR(MONTH(B1246)=10,MONTH(B1246)=11,MONTH(B1246)=12),YEAR(B1246)&amp;"-"&amp;MONTH(B1246),YEAR(B1246)&amp;"-0"&amp;MONTH(B1246))</f>
        <v>2025-03</v>
      </c>
      <c r="B1246" s="2">
        <v>45717</v>
      </c>
      <c r="C1246" s="2">
        <v>45707</v>
      </c>
      <c r="D1246" s="1">
        <v>-27.99</v>
      </c>
      <c r="E1246" s="1" t="s">
        <v>662</v>
      </c>
      <c r="G1246" s="1" t="s">
        <v>3</v>
      </c>
      <c r="H1246" s="1" t="s">
        <v>238</v>
      </c>
      <c r="I1246" s="1" t="str">
        <f>VLOOKUP(J1246,'plano de contas'!$A$1:$B$45,2,FALSE)</f>
        <v>06.Serviços</v>
      </c>
      <c r="J1246" s="8" t="s">
        <v>747</v>
      </c>
      <c r="K1246" s="1" t="s">
        <v>342</v>
      </c>
      <c r="L1246" s="1" t="s">
        <v>342</v>
      </c>
      <c r="M1246" s="1" t="s">
        <v>344</v>
      </c>
    </row>
    <row r="1247" spans="1:14" x14ac:dyDescent="0.25">
      <c r="A1247" s="1" t="str">
        <f>IF(OR(MONTH(B1247)=10,MONTH(B1247)=11,MONTH(B1247)=12),YEAR(B1247)&amp;"-"&amp;MONTH(B1247),YEAR(B1247)&amp;"-0"&amp;MONTH(B1247))</f>
        <v>2025-04</v>
      </c>
      <c r="B1247" s="2">
        <v>45748</v>
      </c>
      <c r="C1247" s="2">
        <v>45737</v>
      </c>
      <c r="D1247" s="1">
        <v>-27.99</v>
      </c>
      <c r="E1247" s="1" t="s">
        <v>664</v>
      </c>
      <c r="G1247" s="1" t="s">
        <v>3</v>
      </c>
      <c r="H1247" s="1" t="s">
        <v>238</v>
      </c>
      <c r="I1247" s="1" t="str">
        <f>VLOOKUP(J1247,'plano de contas'!$A$1:$B$45,2,FALSE)</f>
        <v>06.Serviços</v>
      </c>
      <c r="J1247" s="8" t="s">
        <v>747</v>
      </c>
      <c r="K1247" s="1" t="s">
        <v>343</v>
      </c>
      <c r="L1247" s="1" t="s">
        <v>342</v>
      </c>
      <c r="M1247" s="1" t="s">
        <v>344</v>
      </c>
    </row>
    <row r="1248" spans="1:14" x14ac:dyDescent="0.25">
      <c r="A1248" s="1" t="str">
        <f>IF(OR(MONTH(B1248)=10,MONTH(B1248)=11,MONTH(B1248)=12),YEAR(B1248)&amp;"-"&amp;MONTH(B1248),YEAR(B1248)&amp;"-0"&amp;MONTH(B1248))</f>
        <v>2025-05</v>
      </c>
      <c r="B1248" s="2">
        <v>45778</v>
      </c>
      <c r="C1248" s="2">
        <v>45768</v>
      </c>
      <c r="D1248" s="1">
        <v>-27.99</v>
      </c>
      <c r="E1248" s="1" t="s">
        <v>665</v>
      </c>
      <c r="G1248" s="1" t="s">
        <v>3</v>
      </c>
      <c r="H1248" s="1" t="s">
        <v>238</v>
      </c>
      <c r="I1248" s="1" t="str">
        <f>VLOOKUP(J1248,'plano de contas'!$A$1:$B$45,2,FALSE)</f>
        <v>06.Serviços</v>
      </c>
      <c r="J1248" s="8" t="s">
        <v>747</v>
      </c>
      <c r="K1248" s="1" t="s">
        <v>343</v>
      </c>
      <c r="L1248" s="1" t="s">
        <v>342</v>
      </c>
      <c r="M1248" s="1" t="s">
        <v>344</v>
      </c>
    </row>
    <row r="1249" spans="1:14" x14ac:dyDescent="0.25">
      <c r="A1249" s="1" t="str">
        <f>IF(OR(MONTH(B1249)=10,MONTH(B1249)=11,MONTH(B1249)=12),YEAR(B1249)&amp;"-"&amp;MONTH(B1249),YEAR(B1249)&amp;"-0"&amp;MONTH(B1249))</f>
        <v>2025-06</v>
      </c>
      <c r="B1249" s="2">
        <v>45809</v>
      </c>
      <c r="C1249" s="2">
        <v>45798</v>
      </c>
      <c r="D1249" s="1">
        <v>-27.99</v>
      </c>
      <c r="E1249" s="1" t="s">
        <v>666</v>
      </c>
      <c r="G1249" s="1" t="s">
        <v>3</v>
      </c>
      <c r="H1249" s="1" t="s">
        <v>238</v>
      </c>
      <c r="I1249" s="1" t="str">
        <f>VLOOKUP(J1249,'plano de contas'!$A$1:$B$45,2,FALSE)</f>
        <v>06.Serviços</v>
      </c>
      <c r="J1249" s="8" t="s">
        <v>747</v>
      </c>
      <c r="K1249" s="1" t="s">
        <v>343</v>
      </c>
      <c r="L1249" s="1" t="s">
        <v>342</v>
      </c>
      <c r="M1249" s="1" t="s">
        <v>344</v>
      </c>
    </row>
    <row r="1250" spans="1:14" x14ac:dyDescent="0.25">
      <c r="A1250" s="1" t="str">
        <f>IF(OR(MONTH(B1250)=10,MONTH(B1250)=11,MONTH(B1250)=12),YEAR(B1250)&amp;"-"&amp;MONTH(B1250),YEAR(B1250)&amp;"-0"&amp;MONTH(B1250))</f>
        <v>2025-07</v>
      </c>
      <c r="B1250" s="2">
        <v>45839</v>
      </c>
      <c r="C1250" s="2">
        <v>45829</v>
      </c>
      <c r="D1250" s="1">
        <v>-27.99</v>
      </c>
      <c r="E1250" s="1" t="s">
        <v>667</v>
      </c>
      <c r="G1250" s="1" t="s">
        <v>3</v>
      </c>
      <c r="H1250" s="1" t="s">
        <v>238</v>
      </c>
      <c r="I1250" s="1" t="str">
        <f>VLOOKUP(J1250,'plano de contas'!$A$1:$B$45,2,FALSE)</f>
        <v>06.Serviços</v>
      </c>
      <c r="J1250" s="8" t="s">
        <v>747</v>
      </c>
      <c r="K1250" s="1" t="s">
        <v>343</v>
      </c>
      <c r="L1250" s="1" t="s">
        <v>342</v>
      </c>
      <c r="M1250" s="1" t="s">
        <v>344</v>
      </c>
    </row>
    <row r="1251" spans="1:14" x14ac:dyDescent="0.25">
      <c r="A1251" s="1" t="str">
        <f>IF(OR(MONTH(B1251)=10,MONTH(B1251)=11,MONTH(B1251)=12),YEAR(B1251)&amp;"-"&amp;MONTH(B1251),YEAR(B1251)&amp;"-0"&amp;MONTH(B1251))</f>
        <v>2025-08</v>
      </c>
      <c r="B1251" s="2">
        <v>45870</v>
      </c>
      <c r="C1251" s="2">
        <v>45859</v>
      </c>
      <c r="D1251" s="1">
        <v>-27.99</v>
      </c>
      <c r="E1251" s="1" t="s">
        <v>668</v>
      </c>
      <c r="G1251" s="1" t="s">
        <v>3</v>
      </c>
      <c r="H1251" s="1" t="s">
        <v>238</v>
      </c>
      <c r="I1251" s="1" t="str">
        <f>VLOOKUP(J1251,'plano de contas'!$A$1:$B$45,2,FALSE)</f>
        <v>06.Serviços</v>
      </c>
      <c r="J1251" s="8" t="s">
        <v>747</v>
      </c>
      <c r="K1251" s="1" t="s">
        <v>343</v>
      </c>
      <c r="L1251" s="1" t="s">
        <v>342</v>
      </c>
      <c r="M1251" s="1" t="s">
        <v>344</v>
      </c>
    </row>
    <row r="1252" spans="1:14" x14ac:dyDescent="0.25">
      <c r="A1252" s="1" t="str">
        <f>IF(OR(MONTH(B1252)=10,MONTH(B1252)=11,MONTH(B1252)=12),YEAR(B1252)&amp;"-"&amp;MONTH(B1252),YEAR(B1252)&amp;"-0"&amp;MONTH(B1252))</f>
        <v>2025-09</v>
      </c>
      <c r="B1252" s="2">
        <v>45901</v>
      </c>
      <c r="C1252" s="2">
        <v>45890</v>
      </c>
      <c r="D1252" s="1">
        <v>-27.99</v>
      </c>
      <c r="E1252" s="1" t="s">
        <v>669</v>
      </c>
      <c r="G1252" s="1" t="s">
        <v>3</v>
      </c>
      <c r="H1252" s="1" t="s">
        <v>238</v>
      </c>
      <c r="I1252" s="1" t="str">
        <f>VLOOKUP(J1252,'plano de contas'!$A$1:$B$45,2,FALSE)</f>
        <v>06.Serviços</v>
      </c>
      <c r="J1252" s="8" t="s">
        <v>747</v>
      </c>
      <c r="K1252" s="1" t="s">
        <v>343</v>
      </c>
      <c r="L1252" s="1" t="s">
        <v>342</v>
      </c>
      <c r="M1252" s="1" t="s">
        <v>344</v>
      </c>
    </row>
    <row r="1253" spans="1:14" x14ac:dyDescent="0.25">
      <c r="A1253" s="1" t="str">
        <f>IF(OR(MONTH(B1253)=10,MONTH(B1253)=11,MONTH(B1253)=12),YEAR(B1253)&amp;"-"&amp;MONTH(B1253),YEAR(B1253)&amp;"-0"&amp;MONTH(B1253))</f>
        <v>2025-10</v>
      </c>
      <c r="B1253" s="2">
        <v>45931</v>
      </c>
      <c r="C1253" s="2">
        <v>45921</v>
      </c>
      <c r="D1253" s="1">
        <v>-27.99</v>
      </c>
      <c r="E1253" s="1" t="s">
        <v>338</v>
      </c>
      <c r="G1253" s="1" t="s">
        <v>3</v>
      </c>
      <c r="H1253" s="1" t="s">
        <v>238</v>
      </c>
      <c r="I1253" s="1" t="str">
        <f>VLOOKUP(J1253,'plano de contas'!$A$1:$B$45,2,FALSE)</f>
        <v>06.Serviços</v>
      </c>
      <c r="J1253" s="8" t="s">
        <v>747</v>
      </c>
      <c r="K1253" s="1" t="s">
        <v>343</v>
      </c>
      <c r="L1253" s="1" t="s">
        <v>342</v>
      </c>
      <c r="M1253" s="1" t="s">
        <v>344</v>
      </c>
    </row>
    <row r="1254" spans="1:14" x14ac:dyDescent="0.25">
      <c r="A1254" s="1" t="str">
        <f>IF(OR(MONTH(B1254)=10,MONTH(B1254)=11,MONTH(B1254)=12),YEAR(B1254)&amp;"-"&amp;MONTH(B1254),YEAR(B1254)&amp;"-0"&amp;MONTH(B1254))</f>
        <v>2025-11</v>
      </c>
      <c r="B1254" s="2">
        <v>45962</v>
      </c>
      <c r="C1254" s="2">
        <v>45951</v>
      </c>
      <c r="D1254" s="1">
        <v>-27.99</v>
      </c>
      <c r="E1254" s="1" t="s">
        <v>339</v>
      </c>
      <c r="G1254" s="1" t="s">
        <v>3</v>
      </c>
      <c r="H1254" s="1" t="s">
        <v>238</v>
      </c>
      <c r="I1254" s="1" t="str">
        <f>VLOOKUP(J1254,'plano de contas'!$A$1:$B$45,2,FALSE)</f>
        <v>06.Serviços</v>
      </c>
      <c r="J1254" s="8" t="s">
        <v>747</v>
      </c>
      <c r="K1254" s="1" t="s">
        <v>343</v>
      </c>
      <c r="L1254" s="1" t="s">
        <v>342</v>
      </c>
      <c r="M1254" s="1" t="s">
        <v>344</v>
      </c>
    </row>
    <row r="1255" spans="1:14" x14ac:dyDescent="0.25">
      <c r="A1255" s="1" t="str">
        <f>IF(OR(MONTH(B1255)=10,MONTH(B1255)=11,MONTH(B1255)=12),YEAR(B1255)&amp;"-"&amp;MONTH(B1255),YEAR(B1255)&amp;"-0"&amp;MONTH(B1255))</f>
        <v>2025-12</v>
      </c>
      <c r="B1255" s="2">
        <v>45992</v>
      </c>
      <c r="C1255" s="2">
        <v>45982</v>
      </c>
      <c r="D1255" s="1">
        <v>-27.99</v>
      </c>
      <c r="E1255" s="1" t="s">
        <v>340</v>
      </c>
      <c r="G1255" s="1" t="s">
        <v>3</v>
      </c>
      <c r="H1255" s="1" t="s">
        <v>238</v>
      </c>
      <c r="I1255" s="1" t="str">
        <f>VLOOKUP(J1255,'plano de contas'!$A$1:$B$45,2,FALSE)</f>
        <v>06.Serviços</v>
      </c>
      <c r="J1255" s="8" t="s">
        <v>747</v>
      </c>
      <c r="K1255" s="1" t="s">
        <v>343</v>
      </c>
      <c r="L1255" s="1" t="s">
        <v>342</v>
      </c>
      <c r="M1255" s="1" t="s">
        <v>344</v>
      </c>
    </row>
    <row r="1256" spans="1:14" x14ac:dyDescent="0.25">
      <c r="A1256" s="1" t="str">
        <f>IF(OR(MONTH(B1256)=10,MONTH(B1256)=11,MONTH(B1256)=12),YEAR(B1256)&amp;"-"&amp;MONTH(B1256),YEAR(B1256)&amp;"-0"&amp;MONTH(B1256))</f>
        <v>2026-01</v>
      </c>
      <c r="B1256" s="2">
        <v>46023</v>
      </c>
      <c r="C1256" s="2">
        <v>46012</v>
      </c>
      <c r="D1256" s="1">
        <v>-27.99</v>
      </c>
      <c r="E1256" s="1" t="s">
        <v>341</v>
      </c>
      <c r="G1256" s="1" t="s">
        <v>3</v>
      </c>
      <c r="H1256" s="1" t="s">
        <v>238</v>
      </c>
      <c r="I1256" s="1" t="str">
        <f>VLOOKUP(J1256,'plano de contas'!$A$1:$B$45,2,FALSE)</f>
        <v>06.Serviços</v>
      </c>
      <c r="J1256" s="8" t="s">
        <v>747</v>
      </c>
      <c r="K1256" s="1" t="s">
        <v>343</v>
      </c>
      <c r="L1256" s="1" t="s">
        <v>342</v>
      </c>
      <c r="M1256" s="1" t="s">
        <v>344</v>
      </c>
    </row>
    <row r="1257" spans="1:14" x14ac:dyDescent="0.25">
      <c r="A1257" s="1" t="str">
        <f>IF(OR(MONTH(B1257)=10,MONTH(B1257)=11,MONTH(B1257)=12),YEAR(B1257)&amp;"-"&amp;MONTH(B1257),YEAR(B1257)&amp;"-0"&amp;MONTH(B1257))</f>
        <v>2024-02</v>
      </c>
      <c r="B1257" s="2">
        <v>45323</v>
      </c>
      <c r="C1257" s="3">
        <v>45317</v>
      </c>
      <c r="D1257" s="1">
        <v>-17.989999999999998</v>
      </c>
      <c r="E1257" s="1" t="s">
        <v>671</v>
      </c>
      <c r="F1257" s="5"/>
      <c r="G1257" s="1" t="s">
        <v>11</v>
      </c>
      <c r="H1257" s="1" t="s">
        <v>238</v>
      </c>
      <c r="I1257" s="1" t="str">
        <f>VLOOKUP(J1257,'plano de contas'!$A$1:$B$45,2,FALSE)</f>
        <v>06.Serviços</v>
      </c>
      <c r="J1257" s="8" t="s">
        <v>747</v>
      </c>
      <c r="K1257" s="1" t="s">
        <v>342</v>
      </c>
      <c r="L1257" s="1" t="s">
        <v>342</v>
      </c>
      <c r="M1257" s="1" t="s">
        <v>344</v>
      </c>
      <c r="N1257" s="5"/>
    </row>
    <row r="1258" spans="1:14" x14ac:dyDescent="0.25">
      <c r="A1258" s="1" t="str">
        <f>IF(OR(MONTH(B1258)=10,MONTH(B1258)=11,MONTH(B1258)=12),YEAR(B1258)&amp;"-"&amp;MONTH(B1258),YEAR(B1258)&amp;"-0"&amp;MONTH(B1258))</f>
        <v>2024-03</v>
      </c>
      <c r="B1258" s="2">
        <v>45352</v>
      </c>
      <c r="C1258" s="3">
        <v>45347</v>
      </c>
      <c r="D1258" s="1">
        <v>-17.989999999999998</v>
      </c>
      <c r="E1258" s="1" t="s">
        <v>672</v>
      </c>
      <c r="F1258" s="5"/>
      <c r="G1258" s="1" t="s">
        <v>11</v>
      </c>
      <c r="H1258" s="1" t="s">
        <v>238</v>
      </c>
      <c r="I1258" s="1" t="str">
        <f>VLOOKUP(J1258,'plano de contas'!$A$1:$B$45,2,FALSE)</f>
        <v>06.Serviços</v>
      </c>
      <c r="J1258" s="8" t="s">
        <v>747</v>
      </c>
      <c r="K1258" s="1" t="s">
        <v>342</v>
      </c>
      <c r="L1258" s="1" t="s">
        <v>342</v>
      </c>
      <c r="M1258" s="1" t="s">
        <v>344</v>
      </c>
      <c r="N1258" s="5"/>
    </row>
    <row r="1259" spans="1:14" x14ac:dyDescent="0.25">
      <c r="A1259" s="1" t="str">
        <f>IF(OR(MONTH(B1259)=10,MONTH(B1259)=11,MONTH(B1259)=12),YEAR(B1259)&amp;"-"&amp;MONTH(B1259),YEAR(B1259)&amp;"-0"&amp;MONTH(B1259))</f>
        <v>2024-01</v>
      </c>
      <c r="B1259" s="2">
        <v>45292</v>
      </c>
      <c r="C1259" s="3">
        <v>45653</v>
      </c>
      <c r="D1259" s="1">
        <v>-17.989999999999998</v>
      </c>
      <c r="E1259" s="1" t="s">
        <v>670</v>
      </c>
      <c r="F1259" s="5"/>
      <c r="G1259" s="1" t="s">
        <v>3</v>
      </c>
      <c r="H1259" s="1" t="s">
        <v>238</v>
      </c>
      <c r="I1259" s="1" t="str">
        <f>VLOOKUP(J1259,'plano de contas'!$A$1:$B$45,2,FALSE)</f>
        <v>06.Serviços</v>
      </c>
      <c r="J1259" s="8" t="s">
        <v>747</v>
      </c>
      <c r="K1259" s="1" t="s">
        <v>342</v>
      </c>
      <c r="L1259" s="1" t="s">
        <v>342</v>
      </c>
      <c r="M1259" s="1" t="s">
        <v>344</v>
      </c>
      <c r="N1259" s="5"/>
    </row>
    <row r="1260" spans="1:14" x14ac:dyDescent="0.25">
      <c r="A1260" s="1" t="str">
        <f>IF(OR(MONTH(B1260)=10,MONTH(B1260)=11,MONTH(B1260)=12),YEAR(B1260)&amp;"-"&amp;MONTH(B1260),YEAR(B1260)&amp;"-0"&amp;MONTH(B1260))</f>
        <v>2024-04</v>
      </c>
      <c r="B1260" s="2">
        <v>45383</v>
      </c>
      <c r="C1260" s="3">
        <v>45377</v>
      </c>
      <c r="D1260" s="1">
        <v>-17.989999999999998</v>
      </c>
      <c r="E1260" s="1" t="s">
        <v>673</v>
      </c>
      <c r="F1260" s="5"/>
      <c r="G1260" s="1" t="s">
        <v>3</v>
      </c>
      <c r="H1260" s="1" t="s">
        <v>238</v>
      </c>
      <c r="I1260" s="1" t="str">
        <f>VLOOKUP(J1260,'plano de contas'!$A$1:$B$45,2,FALSE)</f>
        <v>06.Serviços</v>
      </c>
      <c r="J1260" s="8" t="s">
        <v>747</v>
      </c>
      <c r="K1260" s="1" t="s">
        <v>342</v>
      </c>
      <c r="L1260" s="1" t="s">
        <v>342</v>
      </c>
      <c r="M1260" s="1" t="s">
        <v>344</v>
      </c>
      <c r="N1260" s="5"/>
    </row>
    <row r="1261" spans="1:14" x14ac:dyDescent="0.25">
      <c r="A1261" s="1" t="str">
        <f>IF(OR(MONTH(B1261)=10,MONTH(B1261)=11,MONTH(B1261)=12),YEAR(B1261)&amp;"-"&amp;MONTH(B1261),YEAR(B1261)&amp;"-0"&amp;MONTH(B1261))</f>
        <v>2024-05</v>
      </c>
      <c r="B1261" s="2">
        <v>45413</v>
      </c>
      <c r="C1261" s="3">
        <v>45406</v>
      </c>
      <c r="D1261" s="1">
        <v>-17.989999999999998</v>
      </c>
      <c r="E1261" s="1" t="s">
        <v>674</v>
      </c>
      <c r="F1261" s="5"/>
      <c r="G1261" s="1" t="s">
        <v>3</v>
      </c>
      <c r="H1261" s="1" t="s">
        <v>238</v>
      </c>
      <c r="I1261" s="1" t="str">
        <f>VLOOKUP(J1261,'plano de contas'!$A$1:$B$45,2,FALSE)</f>
        <v>06.Serviços</v>
      </c>
      <c r="J1261" s="8" t="s">
        <v>747</v>
      </c>
      <c r="K1261" s="1" t="s">
        <v>342</v>
      </c>
      <c r="L1261" s="1" t="s">
        <v>342</v>
      </c>
      <c r="M1261" s="1" t="s">
        <v>344</v>
      </c>
      <c r="N1261" s="5"/>
    </row>
    <row r="1262" spans="1:14" x14ac:dyDescent="0.25">
      <c r="A1262" s="1" t="str">
        <f>IF(OR(MONTH(B1262)=10,MONTH(B1262)=11,MONTH(B1262)=12),YEAR(B1262)&amp;"-"&amp;MONTH(B1262),YEAR(B1262)&amp;"-0"&amp;MONTH(B1262))</f>
        <v>2024-07</v>
      </c>
      <c r="B1262" s="2">
        <v>45474</v>
      </c>
      <c r="C1262" s="3">
        <v>45467</v>
      </c>
      <c r="D1262" s="1">
        <v>-17.989999999999998</v>
      </c>
      <c r="E1262" s="1" t="s">
        <v>676</v>
      </c>
      <c r="F1262" s="5"/>
      <c r="G1262" s="1" t="s">
        <v>3</v>
      </c>
      <c r="H1262" s="1" t="s">
        <v>238</v>
      </c>
      <c r="I1262" s="1" t="str">
        <f>VLOOKUP(J1262,'plano de contas'!$A$1:$B$45,2,FALSE)</f>
        <v>06.Serviços</v>
      </c>
      <c r="J1262" s="8" t="s">
        <v>747</v>
      </c>
      <c r="K1262" s="1" t="s">
        <v>342</v>
      </c>
      <c r="L1262" s="1" t="s">
        <v>342</v>
      </c>
      <c r="M1262" s="1" t="s">
        <v>344</v>
      </c>
      <c r="N1262" s="5"/>
    </row>
    <row r="1263" spans="1:14" x14ac:dyDescent="0.25">
      <c r="A1263" s="1" t="str">
        <f>IF(OR(MONTH(B1263)=10,MONTH(B1263)=11,MONTH(B1263)=12),YEAR(B1263)&amp;"-"&amp;MONTH(B1263),YEAR(B1263)&amp;"-0"&amp;MONTH(B1263))</f>
        <v>2024-08</v>
      </c>
      <c r="B1263" s="2">
        <v>45505</v>
      </c>
      <c r="C1263" s="3">
        <v>45497</v>
      </c>
      <c r="D1263" s="1">
        <v>-17.989999999999998</v>
      </c>
      <c r="E1263" s="1" t="s">
        <v>677</v>
      </c>
      <c r="F1263" s="5"/>
      <c r="G1263" s="1" t="s">
        <v>3</v>
      </c>
      <c r="H1263" s="1" t="s">
        <v>238</v>
      </c>
      <c r="I1263" s="1" t="str">
        <f>VLOOKUP(J1263,'plano de contas'!$A$1:$B$45,2,FALSE)</f>
        <v>06.Serviços</v>
      </c>
      <c r="J1263" s="8" t="s">
        <v>747</v>
      </c>
      <c r="K1263" s="1" t="s">
        <v>342</v>
      </c>
      <c r="L1263" s="1" t="s">
        <v>342</v>
      </c>
      <c r="M1263" s="1" t="s">
        <v>344</v>
      </c>
      <c r="N1263" s="5"/>
    </row>
    <row r="1264" spans="1:14" x14ac:dyDescent="0.25">
      <c r="A1264" s="1" t="str">
        <f>IF(OR(MONTH(B1264)=10,MONTH(B1264)=11,MONTH(B1264)=12),YEAR(B1264)&amp;"-"&amp;MONTH(B1264),YEAR(B1264)&amp;"-0"&amp;MONTH(B1264))</f>
        <v>2024-09</v>
      </c>
      <c r="B1264" s="2">
        <v>45536</v>
      </c>
      <c r="C1264" s="3">
        <v>45527</v>
      </c>
      <c r="D1264" s="1">
        <v>-17.989999999999998</v>
      </c>
      <c r="E1264" s="1" t="s">
        <v>678</v>
      </c>
      <c r="F1264" s="5"/>
      <c r="G1264" s="1" t="s">
        <v>3</v>
      </c>
      <c r="H1264" s="1" t="s">
        <v>238</v>
      </c>
      <c r="I1264" s="1" t="str">
        <f>VLOOKUP(J1264,'plano de contas'!$A$1:$B$45,2,FALSE)</f>
        <v>06.Serviços</v>
      </c>
      <c r="J1264" s="8" t="s">
        <v>747</v>
      </c>
      <c r="K1264" s="1" t="s">
        <v>342</v>
      </c>
      <c r="L1264" s="1" t="s">
        <v>342</v>
      </c>
      <c r="M1264" s="1" t="s">
        <v>344</v>
      </c>
      <c r="N1264" s="5"/>
    </row>
    <row r="1265" spans="1:14" x14ac:dyDescent="0.25">
      <c r="A1265" s="1" t="str">
        <f>IF(OR(MONTH(B1265)=10,MONTH(B1265)=11,MONTH(B1265)=12),YEAR(B1265)&amp;"-"&amp;MONTH(B1265),YEAR(B1265)&amp;"-0"&amp;MONTH(B1265))</f>
        <v>2024-06</v>
      </c>
      <c r="B1265" s="2">
        <v>45444</v>
      </c>
      <c r="C1265" s="3">
        <v>45437</v>
      </c>
      <c r="D1265" s="1">
        <v>-17.989999999999998</v>
      </c>
      <c r="E1265" s="1" t="s">
        <v>675</v>
      </c>
      <c r="F1265" s="5"/>
      <c r="G1265" s="1" t="s">
        <v>82</v>
      </c>
      <c r="H1265" s="1" t="s">
        <v>238</v>
      </c>
      <c r="I1265" s="1" t="str">
        <f>VLOOKUP(J1265,'plano de contas'!$A$1:$B$45,2,FALSE)</f>
        <v>06.Serviços</v>
      </c>
      <c r="J1265" s="8" t="s">
        <v>747</v>
      </c>
      <c r="K1265" s="1" t="s">
        <v>342</v>
      </c>
      <c r="L1265" s="1" t="s">
        <v>342</v>
      </c>
      <c r="M1265" s="1" t="s">
        <v>344</v>
      </c>
      <c r="N1265" s="5"/>
    </row>
    <row r="1266" spans="1:14" x14ac:dyDescent="0.25">
      <c r="A1266" s="1" t="str">
        <f>IF(OR(MONTH(B1266)=10,MONTH(B1266)=11,MONTH(B1266)=12),YEAR(B1266)&amp;"-"&amp;MONTH(B1266),YEAR(B1266)&amp;"-0"&amp;MONTH(B1266))</f>
        <v>2025-03</v>
      </c>
      <c r="B1266" s="2">
        <v>45717</v>
      </c>
      <c r="C1266" s="2">
        <v>45712</v>
      </c>
      <c r="D1266" s="1">
        <v>-51</v>
      </c>
      <c r="E1266" s="1" t="s">
        <v>662</v>
      </c>
      <c r="G1266" s="1" t="s">
        <v>2</v>
      </c>
      <c r="H1266" s="1" t="s">
        <v>9</v>
      </c>
      <c r="I1266" s="1" t="str">
        <f>VLOOKUP(J1266,'plano de contas'!$A$1:$B$45,2,FALSE)</f>
        <v>06.Serviços</v>
      </c>
      <c r="J1266" s="8" t="s">
        <v>747</v>
      </c>
      <c r="K1266" s="1" t="s">
        <v>342</v>
      </c>
      <c r="L1266" s="1" t="s">
        <v>342</v>
      </c>
      <c r="M1266" s="1" t="s">
        <v>344</v>
      </c>
    </row>
    <row r="1267" spans="1:14" x14ac:dyDescent="0.25">
      <c r="A1267" s="1" t="str">
        <f>IF(OR(MONTH(B1267)=10,MONTH(B1267)=11,MONTH(B1267)=12),YEAR(B1267)&amp;"-"&amp;MONTH(B1267),YEAR(B1267)&amp;"-0"&amp;MONTH(B1267))</f>
        <v>2025-04</v>
      </c>
      <c r="B1267" s="2">
        <v>45748</v>
      </c>
      <c r="C1267" s="2">
        <v>45740</v>
      </c>
      <c r="D1267" s="1">
        <v>-51</v>
      </c>
      <c r="E1267" s="1" t="s">
        <v>664</v>
      </c>
      <c r="G1267" s="1" t="s">
        <v>2</v>
      </c>
      <c r="H1267" s="1" t="s">
        <v>9</v>
      </c>
      <c r="I1267" s="1" t="str">
        <f>VLOOKUP(J1267,'plano de contas'!$A$1:$B$45,2,FALSE)</f>
        <v>06.Serviços</v>
      </c>
      <c r="J1267" s="8" t="s">
        <v>747</v>
      </c>
      <c r="K1267" s="1" t="s">
        <v>343</v>
      </c>
      <c r="L1267" s="1" t="s">
        <v>342</v>
      </c>
      <c r="M1267" s="1" t="s">
        <v>344</v>
      </c>
    </row>
    <row r="1268" spans="1:14" x14ac:dyDescent="0.25">
      <c r="A1268" s="1" t="str">
        <f>IF(OR(MONTH(B1268)=10,MONTH(B1268)=11,MONTH(B1268)=12),YEAR(B1268)&amp;"-"&amp;MONTH(B1268),YEAR(B1268)&amp;"-0"&amp;MONTH(B1268))</f>
        <v>2025-05</v>
      </c>
      <c r="B1268" s="2">
        <v>45778</v>
      </c>
      <c r="C1268" s="2">
        <v>45771</v>
      </c>
      <c r="D1268" s="1">
        <v>-51</v>
      </c>
      <c r="E1268" s="1" t="s">
        <v>665</v>
      </c>
      <c r="G1268" s="1" t="s">
        <v>2</v>
      </c>
      <c r="H1268" s="1" t="s">
        <v>9</v>
      </c>
      <c r="I1268" s="1" t="str">
        <f>VLOOKUP(J1268,'plano de contas'!$A$1:$B$45,2,FALSE)</f>
        <v>06.Serviços</v>
      </c>
      <c r="J1268" s="8" t="s">
        <v>747</v>
      </c>
      <c r="K1268" s="1" t="s">
        <v>343</v>
      </c>
      <c r="L1268" s="1" t="s">
        <v>342</v>
      </c>
      <c r="M1268" s="1" t="s">
        <v>344</v>
      </c>
    </row>
    <row r="1269" spans="1:14" x14ac:dyDescent="0.25">
      <c r="A1269" s="1" t="str">
        <f>IF(OR(MONTH(B1269)=10,MONTH(B1269)=11,MONTH(B1269)=12),YEAR(B1269)&amp;"-"&amp;MONTH(B1269),YEAR(B1269)&amp;"-0"&amp;MONTH(B1269))</f>
        <v>2025-06</v>
      </c>
      <c r="B1269" s="2">
        <v>45809</v>
      </c>
      <c r="C1269" s="2">
        <v>45801</v>
      </c>
      <c r="D1269" s="1">
        <v>-51</v>
      </c>
      <c r="E1269" s="1" t="s">
        <v>666</v>
      </c>
      <c r="G1269" s="1" t="s">
        <v>2</v>
      </c>
      <c r="H1269" s="1" t="s">
        <v>9</v>
      </c>
      <c r="I1269" s="1" t="str">
        <f>VLOOKUP(J1269,'plano de contas'!$A$1:$B$45,2,FALSE)</f>
        <v>06.Serviços</v>
      </c>
      <c r="J1269" s="8" t="s">
        <v>747</v>
      </c>
      <c r="K1269" s="1" t="s">
        <v>343</v>
      </c>
      <c r="L1269" s="1" t="s">
        <v>342</v>
      </c>
      <c r="M1269" s="1" t="s">
        <v>344</v>
      </c>
    </row>
    <row r="1270" spans="1:14" x14ac:dyDescent="0.25">
      <c r="A1270" s="1" t="str">
        <f>IF(OR(MONTH(B1270)=10,MONTH(B1270)=11,MONTH(B1270)=12),YEAR(B1270)&amp;"-"&amp;MONTH(B1270),YEAR(B1270)&amp;"-0"&amp;MONTH(B1270))</f>
        <v>2025-07</v>
      </c>
      <c r="B1270" s="2">
        <v>45839</v>
      </c>
      <c r="C1270" s="2">
        <v>45832</v>
      </c>
      <c r="D1270" s="1">
        <v>-51</v>
      </c>
      <c r="E1270" s="1" t="s">
        <v>667</v>
      </c>
      <c r="G1270" s="1" t="s">
        <v>2</v>
      </c>
      <c r="H1270" s="1" t="s">
        <v>9</v>
      </c>
      <c r="I1270" s="1" t="str">
        <f>VLOOKUP(J1270,'plano de contas'!$A$1:$B$45,2,FALSE)</f>
        <v>06.Serviços</v>
      </c>
      <c r="J1270" s="8" t="s">
        <v>747</v>
      </c>
      <c r="K1270" s="1" t="s">
        <v>343</v>
      </c>
      <c r="L1270" s="1" t="s">
        <v>342</v>
      </c>
      <c r="M1270" s="1" t="s">
        <v>344</v>
      </c>
    </row>
    <row r="1271" spans="1:14" x14ac:dyDescent="0.25">
      <c r="A1271" s="1" t="str">
        <f>IF(OR(MONTH(B1271)=10,MONTH(B1271)=11,MONTH(B1271)=12),YEAR(B1271)&amp;"-"&amp;MONTH(B1271),YEAR(B1271)&amp;"-0"&amp;MONTH(B1271))</f>
        <v>2025-08</v>
      </c>
      <c r="B1271" s="2">
        <v>45870</v>
      </c>
      <c r="C1271" s="2">
        <v>45862</v>
      </c>
      <c r="D1271" s="1">
        <v>-51</v>
      </c>
      <c r="E1271" s="1" t="s">
        <v>668</v>
      </c>
      <c r="G1271" s="1" t="s">
        <v>2</v>
      </c>
      <c r="H1271" s="1" t="s">
        <v>9</v>
      </c>
      <c r="I1271" s="1" t="str">
        <f>VLOOKUP(J1271,'plano de contas'!$A$1:$B$45,2,FALSE)</f>
        <v>06.Serviços</v>
      </c>
      <c r="J1271" s="8" t="s">
        <v>747</v>
      </c>
      <c r="K1271" s="1" t="s">
        <v>343</v>
      </c>
      <c r="L1271" s="1" t="s">
        <v>342</v>
      </c>
      <c r="M1271" s="1" t="s">
        <v>344</v>
      </c>
    </row>
    <row r="1272" spans="1:14" x14ac:dyDescent="0.25">
      <c r="A1272" s="1" t="str">
        <f>IF(OR(MONTH(B1272)=10,MONTH(B1272)=11,MONTH(B1272)=12),YEAR(B1272)&amp;"-"&amp;MONTH(B1272),YEAR(B1272)&amp;"-0"&amp;MONTH(B1272))</f>
        <v>2025-09</v>
      </c>
      <c r="B1272" s="2">
        <v>45901</v>
      </c>
      <c r="C1272" s="2">
        <v>45893</v>
      </c>
      <c r="D1272" s="1">
        <v>-51</v>
      </c>
      <c r="E1272" s="1" t="s">
        <v>669</v>
      </c>
      <c r="G1272" s="1" t="s">
        <v>2</v>
      </c>
      <c r="H1272" s="1" t="s">
        <v>9</v>
      </c>
      <c r="I1272" s="1" t="str">
        <f>VLOOKUP(J1272,'plano de contas'!$A$1:$B$45,2,FALSE)</f>
        <v>06.Serviços</v>
      </c>
      <c r="J1272" s="8" t="s">
        <v>747</v>
      </c>
      <c r="K1272" s="1" t="s">
        <v>343</v>
      </c>
      <c r="L1272" s="1" t="s">
        <v>342</v>
      </c>
      <c r="M1272" s="1" t="s">
        <v>344</v>
      </c>
    </row>
    <row r="1273" spans="1:14" x14ac:dyDescent="0.25">
      <c r="A1273" s="1" t="str">
        <f>IF(OR(MONTH(B1273)=10,MONTH(B1273)=11,MONTH(B1273)=12),YEAR(B1273)&amp;"-"&amp;MONTH(B1273),YEAR(B1273)&amp;"-0"&amp;MONTH(B1273))</f>
        <v>2026-01</v>
      </c>
      <c r="B1273" s="2">
        <v>46023</v>
      </c>
      <c r="C1273" s="2">
        <v>46015</v>
      </c>
      <c r="D1273" s="1">
        <v>-51</v>
      </c>
      <c r="E1273" s="1" t="s">
        <v>341</v>
      </c>
      <c r="G1273" s="1" t="s">
        <v>2</v>
      </c>
      <c r="H1273" s="1" t="s">
        <v>9</v>
      </c>
      <c r="I1273" s="1" t="str">
        <f>VLOOKUP(J1273,'plano de contas'!$A$1:$B$45,2,FALSE)</f>
        <v>06.Serviços</v>
      </c>
      <c r="J1273" s="8" t="s">
        <v>747</v>
      </c>
      <c r="K1273" s="1" t="s">
        <v>343</v>
      </c>
      <c r="L1273" s="1" t="s">
        <v>342</v>
      </c>
      <c r="M1273" s="1" t="s">
        <v>344</v>
      </c>
    </row>
    <row r="1274" spans="1:14" x14ac:dyDescent="0.25">
      <c r="A1274" s="1" t="str">
        <f>IF(OR(MONTH(B1274)=10,MONTH(B1274)=11,MONTH(B1274)=12),YEAR(B1274)&amp;"-"&amp;MONTH(B1274),YEAR(B1274)&amp;"-0"&amp;MONTH(B1274))</f>
        <v>2024-02</v>
      </c>
      <c r="B1274" s="2">
        <v>45323</v>
      </c>
      <c r="C1274" s="3">
        <v>45315</v>
      </c>
      <c r="D1274" s="1">
        <v>-36</v>
      </c>
      <c r="E1274" s="1" t="s">
        <v>671</v>
      </c>
      <c r="F1274" s="5"/>
      <c r="G1274" s="1" t="s">
        <v>9</v>
      </c>
      <c r="H1274" s="1" t="s">
        <v>9</v>
      </c>
      <c r="I1274" s="1" t="str">
        <f>VLOOKUP(J1274,'plano de contas'!$A$1:$B$45,2,FALSE)</f>
        <v>06.Serviços</v>
      </c>
      <c r="J1274" s="8" t="s">
        <v>747</v>
      </c>
      <c r="K1274" s="1" t="s">
        <v>342</v>
      </c>
      <c r="L1274" s="1" t="s">
        <v>342</v>
      </c>
      <c r="M1274" s="1" t="s">
        <v>344</v>
      </c>
      <c r="N1274" s="5"/>
    </row>
    <row r="1275" spans="1:14" x14ac:dyDescent="0.25">
      <c r="A1275" s="1" t="str">
        <f>IF(OR(MONTH(B1275)=10,MONTH(B1275)=11,MONTH(B1275)=12),YEAR(B1275)&amp;"-"&amp;MONTH(B1275),YEAR(B1275)&amp;"-0"&amp;MONTH(B1275))</f>
        <v>2024-03</v>
      </c>
      <c r="B1275" s="2">
        <v>45352</v>
      </c>
      <c r="C1275" s="3">
        <v>45345</v>
      </c>
      <c r="D1275" s="1">
        <v>-36</v>
      </c>
      <c r="E1275" s="1" t="s">
        <v>672</v>
      </c>
      <c r="F1275" s="5"/>
      <c r="G1275" s="1" t="s">
        <v>9</v>
      </c>
      <c r="H1275" s="1" t="s">
        <v>9</v>
      </c>
      <c r="I1275" s="1" t="str">
        <f>VLOOKUP(J1275,'plano de contas'!$A$1:$B$45,2,FALSE)</f>
        <v>06.Serviços</v>
      </c>
      <c r="J1275" s="8" t="s">
        <v>747</v>
      </c>
      <c r="K1275" s="1" t="s">
        <v>342</v>
      </c>
      <c r="L1275" s="1" t="s">
        <v>342</v>
      </c>
      <c r="M1275" s="1" t="s">
        <v>344</v>
      </c>
      <c r="N1275" s="5"/>
    </row>
    <row r="1276" spans="1:14" x14ac:dyDescent="0.25">
      <c r="A1276" s="1" t="str">
        <f>IF(OR(MONTH(B1276)=10,MONTH(B1276)=11,MONTH(B1276)=12),YEAR(B1276)&amp;"-"&amp;MONTH(B1276),YEAR(B1276)&amp;"-0"&amp;MONTH(B1276))</f>
        <v>2024-06</v>
      </c>
      <c r="B1276" s="2">
        <v>45444</v>
      </c>
      <c r="C1276" s="3">
        <v>45436</v>
      </c>
      <c r="D1276" s="1">
        <v>-36</v>
      </c>
      <c r="E1276" s="1" t="s">
        <v>675</v>
      </c>
      <c r="F1276" s="5"/>
      <c r="G1276" s="1" t="s">
        <v>9</v>
      </c>
      <c r="H1276" s="1" t="s">
        <v>9</v>
      </c>
      <c r="I1276" s="1" t="str">
        <f>VLOOKUP(J1276,'plano de contas'!$A$1:$B$45,2,FALSE)</f>
        <v>06.Serviços</v>
      </c>
      <c r="J1276" s="8" t="s">
        <v>747</v>
      </c>
      <c r="K1276" s="1" t="s">
        <v>342</v>
      </c>
      <c r="L1276" s="1" t="s">
        <v>342</v>
      </c>
      <c r="M1276" s="1" t="s">
        <v>344</v>
      </c>
      <c r="N1276" s="5"/>
    </row>
    <row r="1277" spans="1:14" x14ac:dyDescent="0.25">
      <c r="A1277" s="1" t="str">
        <f>IF(OR(MONTH(B1277)=10,MONTH(B1277)=11,MONTH(B1277)=12),YEAR(B1277)&amp;"-"&amp;MONTH(B1277),YEAR(B1277)&amp;"-0"&amp;MONTH(B1277))</f>
        <v>2024-01</v>
      </c>
      <c r="B1277" s="2">
        <v>45292</v>
      </c>
      <c r="C1277" s="3">
        <v>45652</v>
      </c>
      <c r="D1277" s="1">
        <v>-36</v>
      </c>
      <c r="E1277" s="1" t="s">
        <v>670</v>
      </c>
      <c r="F1277" s="5"/>
      <c r="G1277" s="1" t="s">
        <v>2</v>
      </c>
      <c r="H1277" s="1" t="s">
        <v>9</v>
      </c>
      <c r="I1277" s="1" t="str">
        <f>VLOOKUP(J1277,'plano de contas'!$A$1:$B$45,2,FALSE)</f>
        <v>06.Serviços</v>
      </c>
      <c r="J1277" s="8" t="s">
        <v>747</v>
      </c>
      <c r="K1277" s="1" t="s">
        <v>342</v>
      </c>
      <c r="L1277" s="1" t="s">
        <v>342</v>
      </c>
      <c r="M1277" s="1" t="s">
        <v>344</v>
      </c>
      <c r="N1277" s="5"/>
    </row>
    <row r="1278" spans="1:14" x14ac:dyDescent="0.25">
      <c r="A1278" s="1" t="str">
        <f>IF(OR(MONTH(B1278)=10,MONTH(B1278)=11,MONTH(B1278)=12),YEAR(B1278)&amp;"-"&amp;MONTH(B1278),YEAR(B1278)&amp;"-0"&amp;MONTH(B1278))</f>
        <v>2024-04</v>
      </c>
      <c r="B1278" s="2">
        <v>45383</v>
      </c>
      <c r="C1278" s="3">
        <v>45375</v>
      </c>
      <c r="D1278" s="1">
        <v>-36</v>
      </c>
      <c r="E1278" s="1" t="s">
        <v>673</v>
      </c>
      <c r="F1278" s="5"/>
      <c r="G1278" s="1" t="s">
        <v>2</v>
      </c>
      <c r="H1278" s="1" t="s">
        <v>9</v>
      </c>
      <c r="I1278" s="1" t="str">
        <f>VLOOKUP(J1278,'plano de contas'!$A$1:$B$45,2,FALSE)</f>
        <v>06.Serviços</v>
      </c>
      <c r="J1278" s="8" t="s">
        <v>747</v>
      </c>
      <c r="K1278" s="1" t="s">
        <v>342</v>
      </c>
      <c r="L1278" s="1" t="s">
        <v>342</v>
      </c>
      <c r="M1278" s="1" t="s">
        <v>344</v>
      </c>
      <c r="N1278" s="5"/>
    </row>
    <row r="1279" spans="1:14" x14ac:dyDescent="0.25">
      <c r="A1279" s="1" t="str">
        <f>IF(OR(MONTH(B1279)=10,MONTH(B1279)=11,MONTH(B1279)=12),YEAR(B1279)&amp;"-"&amp;MONTH(B1279),YEAR(B1279)&amp;"-0"&amp;MONTH(B1279))</f>
        <v>2024-07</v>
      </c>
      <c r="B1279" s="2">
        <v>45474</v>
      </c>
      <c r="C1279" s="3">
        <v>45467</v>
      </c>
      <c r="D1279" s="1">
        <v>-36</v>
      </c>
      <c r="E1279" s="1" t="s">
        <v>676</v>
      </c>
      <c r="F1279" s="5"/>
      <c r="G1279" s="1" t="s">
        <v>2</v>
      </c>
      <c r="H1279" s="1" t="s">
        <v>9</v>
      </c>
      <c r="I1279" s="1" t="str">
        <f>VLOOKUP(J1279,'plano de contas'!$A$1:$B$45,2,FALSE)</f>
        <v>06.Serviços</v>
      </c>
      <c r="J1279" s="8" t="s">
        <v>747</v>
      </c>
      <c r="K1279" s="1" t="s">
        <v>342</v>
      </c>
      <c r="L1279" s="1" t="s">
        <v>342</v>
      </c>
      <c r="M1279" s="1" t="s">
        <v>344</v>
      </c>
      <c r="N1279" s="5"/>
    </row>
    <row r="1280" spans="1:14" x14ac:dyDescent="0.25">
      <c r="A1280" s="1" t="str">
        <f>IF(OR(MONTH(B1280)=10,MONTH(B1280)=11,MONTH(B1280)=12),YEAR(B1280)&amp;"-"&amp;MONTH(B1280),YEAR(B1280)&amp;"-0"&amp;MONTH(B1280))</f>
        <v>2024-10</v>
      </c>
      <c r="B1280" s="2">
        <v>45566</v>
      </c>
      <c r="C1280" s="3">
        <v>45559</v>
      </c>
      <c r="D1280" s="1">
        <v>-36</v>
      </c>
      <c r="E1280" s="1" t="s">
        <v>121</v>
      </c>
      <c r="F1280" s="5"/>
      <c r="G1280" s="1" t="s">
        <v>2</v>
      </c>
      <c r="H1280" s="1" t="s">
        <v>9</v>
      </c>
      <c r="I1280" s="1" t="str">
        <f>VLOOKUP(J1280,'plano de contas'!$A$1:$B$45,2,FALSE)</f>
        <v>06.Serviços</v>
      </c>
      <c r="J1280" s="8" t="s">
        <v>747</v>
      </c>
      <c r="K1280" s="1" t="s">
        <v>342</v>
      </c>
      <c r="L1280" s="1" t="s">
        <v>342</v>
      </c>
      <c r="M1280" s="1" t="s">
        <v>344</v>
      </c>
      <c r="N1280" s="5"/>
    </row>
    <row r="1281" spans="1:13" x14ac:dyDescent="0.25">
      <c r="A1281" s="1" t="str">
        <f>IF(OR(MONTH(B1281)=10,MONTH(B1281)=11,MONTH(B1281)=12),YEAR(B1281)&amp;"-"&amp;MONTH(B1281),YEAR(B1281)&amp;"-0"&amp;MONTH(B1281))</f>
        <v>2025-01</v>
      </c>
      <c r="B1281" s="2">
        <v>45658</v>
      </c>
      <c r="C1281" s="3">
        <v>45650</v>
      </c>
      <c r="D1281" s="1">
        <v>-36</v>
      </c>
      <c r="E1281" s="1" t="s">
        <v>663</v>
      </c>
      <c r="G1281" s="1" t="s">
        <v>2</v>
      </c>
      <c r="H1281" s="1" t="s">
        <v>9</v>
      </c>
      <c r="I1281" s="1" t="str">
        <f>VLOOKUP(J1281,'plano de contas'!$A$1:$B$45,2,FALSE)</f>
        <v>06.Serviços</v>
      </c>
      <c r="J1281" s="8" t="s">
        <v>747</v>
      </c>
      <c r="K1281" s="1" t="s">
        <v>342</v>
      </c>
      <c r="L1281" s="1" t="s">
        <v>342</v>
      </c>
      <c r="M1281" s="1" t="s">
        <v>344</v>
      </c>
    </row>
    <row r="1282" spans="1:13" x14ac:dyDescent="0.25">
      <c r="A1282" s="1" t="str">
        <f>IF(OR(MONTH(B1282)=10,MONTH(B1282)=11,MONTH(B1282)=12),YEAR(B1282)&amp;"-"&amp;MONTH(B1282),YEAR(B1282)&amp;"-0"&amp;MONTH(B1282))</f>
        <v>2025-02</v>
      </c>
      <c r="B1282" s="2">
        <v>45689</v>
      </c>
      <c r="C1282" s="2">
        <v>45681</v>
      </c>
      <c r="D1282" s="1">
        <v>-36</v>
      </c>
      <c r="E1282" s="1" t="s">
        <v>314</v>
      </c>
      <c r="G1282" s="1" t="s">
        <v>2</v>
      </c>
      <c r="H1282" s="1" t="s">
        <v>9</v>
      </c>
      <c r="I1282" s="1" t="str">
        <f>VLOOKUP(J1282,'plano de contas'!$A$1:$B$45,2,FALSE)</f>
        <v>06.Serviços</v>
      </c>
      <c r="J1282" s="8" t="s">
        <v>747</v>
      </c>
      <c r="K1282" s="1" t="s">
        <v>342</v>
      </c>
      <c r="L1282" s="1" t="s">
        <v>342</v>
      </c>
      <c r="M1282" s="1" t="s">
        <v>344</v>
      </c>
    </row>
    <row r="1283" spans="1:13" x14ac:dyDescent="0.25">
      <c r="A1283" s="1" t="str">
        <f>IF(OR(MONTH(B1283)=10,MONTH(B1283)=11,MONTH(B1283)=12),YEAR(B1283)&amp;"-"&amp;MONTH(B1283),YEAR(B1283)&amp;"-0"&amp;MONTH(B1283))</f>
        <v>2025-10</v>
      </c>
      <c r="B1283" s="2">
        <v>45931</v>
      </c>
      <c r="C1283" s="2">
        <v>45924</v>
      </c>
      <c r="D1283" s="1">
        <v>-36</v>
      </c>
      <c r="E1283" s="1" t="s">
        <v>338</v>
      </c>
      <c r="G1283" s="1" t="s">
        <v>2</v>
      </c>
      <c r="H1283" s="1" t="s">
        <v>9</v>
      </c>
      <c r="I1283" s="1" t="str">
        <f>VLOOKUP(J1283,'plano de contas'!$A$1:$B$45,2,FALSE)</f>
        <v>06.Serviços</v>
      </c>
      <c r="J1283" s="8" t="s">
        <v>747</v>
      </c>
      <c r="K1283" s="1" t="s">
        <v>343</v>
      </c>
      <c r="L1283" s="1" t="s">
        <v>342</v>
      </c>
      <c r="M1283" s="1" t="s">
        <v>344</v>
      </c>
    </row>
    <row r="1284" spans="1:13" x14ac:dyDescent="0.25">
      <c r="A1284" s="1" t="str">
        <f>IF(OR(MONTH(B1284)=10,MONTH(B1284)=11,MONTH(B1284)=12),YEAR(B1284)&amp;"-"&amp;MONTH(B1284),YEAR(B1284)&amp;"-0"&amp;MONTH(B1284))</f>
        <v>2025-11</v>
      </c>
      <c r="B1284" s="2">
        <v>45962</v>
      </c>
      <c r="C1284" s="2">
        <v>45954</v>
      </c>
      <c r="D1284" s="1">
        <v>-36</v>
      </c>
      <c r="E1284" s="1" t="s">
        <v>339</v>
      </c>
      <c r="G1284" s="1" t="s">
        <v>2</v>
      </c>
      <c r="H1284" s="1" t="s">
        <v>9</v>
      </c>
      <c r="I1284" s="1" t="str">
        <f>VLOOKUP(J1284,'plano de contas'!$A$1:$B$45,2,FALSE)</f>
        <v>06.Serviços</v>
      </c>
      <c r="J1284" s="8" t="s">
        <v>747</v>
      </c>
      <c r="K1284" s="1" t="s">
        <v>343</v>
      </c>
      <c r="L1284" s="1" t="s">
        <v>342</v>
      </c>
      <c r="M1284" s="1" t="s">
        <v>344</v>
      </c>
    </row>
    <row r="1285" spans="1:13" x14ac:dyDescent="0.25">
      <c r="A1285" s="1" t="str">
        <f>IF(OR(MONTH(B1285)=10,MONTH(B1285)=11,MONTH(B1285)=12),YEAR(B1285)&amp;"-"&amp;MONTH(B1285),YEAR(B1285)&amp;"-0"&amp;MONTH(B1285))</f>
        <v>2025-12</v>
      </c>
      <c r="B1285" s="2">
        <v>45992</v>
      </c>
      <c r="C1285" s="2">
        <v>45985</v>
      </c>
      <c r="D1285" s="1">
        <v>-36</v>
      </c>
      <c r="E1285" s="1" t="s">
        <v>340</v>
      </c>
      <c r="G1285" s="1" t="s">
        <v>2</v>
      </c>
      <c r="H1285" s="1" t="s">
        <v>9</v>
      </c>
      <c r="I1285" s="1" t="str">
        <f>VLOOKUP(J1285,'plano de contas'!$A$1:$B$45,2,FALSE)</f>
        <v>06.Serviços</v>
      </c>
      <c r="J1285" s="8" t="s">
        <v>747</v>
      </c>
      <c r="K1285" s="1" t="s">
        <v>343</v>
      </c>
      <c r="L1285" s="1" t="s">
        <v>342</v>
      </c>
      <c r="M1285" s="1" t="s">
        <v>344</v>
      </c>
    </row>
    <row r="1286" spans="1:13" x14ac:dyDescent="0.25">
      <c r="A1286" s="1" t="str">
        <f>IF(OR(MONTH(B1286)=10,MONTH(B1286)=11,MONTH(B1286)=12),YEAR(B1286)&amp;"-"&amp;MONTH(B1286),YEAR(B1286)&amp;"-0"&amp;MONTH(B1286))</f>
        <v>2025-03</v>
      </c>
      <c r="B1286" s="2">
        <v>45744</v>
      </c>
      <c r="D1286" s="1">
        <v>-1000</v>
      </c>
      <c r="G1286" s="1" t="s">
        <v>717</v>
      </c>
      <c r="H1286" s="1" t="s">
        <v>717</v>
      </c>
      <c r="I1286" s="1" t="str">
        <f>VLOOKUP(J1286,'plano de contas'!$A$1:$B$45,2,FALSE)</f>
        <v>11. Investimentos e Outras Transações</v>
      </c>
      <c r="J1286" s="8" t="s">
        <v>767</v>
      </c>
      <c r="K1286" s="1" t="s">
        <v>343</v>
      </c>
      <c r="L1286" s="1" t="s">
        <v>342</v>
      </c>
      <c r="M1286" s="1" t="s">
        <v>344</v>
      </c>
    </row>
    <row r="1287" spans="1:13" x14ac:dyDescent="0.25">
      <c r="A1287" s="1" t="str">
        <f>IF(OR(MONTH(B1287)=10,MONTH(B1287)=11,MONTH(B1287)=12),YEAR(B1287)&amp;"-"&amp;MONTH(B1287),YEAR(B1287)&amp;"-0"&amp;MONTH(B1287))</f>
        <v>2025-04</v>
      </c>
      <c r="B1287" s="2">
        <v>45775</v>
      </c>
      <c r="D1287" s="1">
        <v>-1000</v>
      </c>
      <c r="G1287" s="1" t="s">
        <v>717</v>
      </c>
      <c r="H1287" s="1" t="s">
        <v>717</v>
      </c>
      <c r="I1287" s="1" t="str">
        <f>VLOOKUP(J1287,'plano de contas'!$A$1:$B$45,2,FALSE)</f>
        <v>11. Investimentos e Outras Transações</v>
      </c>
      <c r="J1287" s="8" t="s">
        <v>767</v>
      </c>
      <c r="K1287" s="1" t="s">
        <v>343</v>
      </c>
      <c r="L1287" s="1" t="s">
        <v>342</v>
      </c>
      <c r="M1287" s="1" t="s">
        <v>344</v>
      </c>
    </row>
    <row r="1288" spans="1:13" x14ac:dyDescent="0.25">
      <c r="A1288" s="1" t="str">
        <f>IF(OR(MONTH(B1288)=10,MONTH(B1288)=11,MONTH(B1288)=12),YEAR(B1288)&amp;"-"&amp;MONTH(B1288),YEAR(B1288)&amp;"-0"&amp;MONTH(B1288))</f>
        <v>2025-05</v>
      </c>
      <c r="B1288" s="2">
        <v>45805</v>
      </c>
      <c r="D1288" s="1">
        <v>-1000</v>
      </c>
      <c r="G1288" s="1" t="s">
        <v>717</v>
      </c>
      <c r="H1288" s="1" t="s">
        <v>717</v>
      </c>
      <c r="I1288" s="1" t="str">
        <f>VLOOKUP(J1288,'plano de contas'!$A$1:$B$45,2,FALSE)</f>
        <v>11. Investimentos e Outras Transações</v>
      </c>
      <c r="J1288" s="8" t="s">
        <v>767</v>
      </c>
      <c r="K1288" s="1" t="s">
        <v>343</v>
      </c>
      <c r="L1288" s="1" t="s">
        <v>342</v>
      </c>
      <c r="M1288" s="1" t="s">
        <v>344</v>
      </c>
    </row>
    <row r="1289" spans="1:13" x14ac:dyDescent="0.25">
      <c r="A1289" s="1" t="str">
        <f>IF(OR(MONTH(B1289)=10,MONTH(B1289)=11,MONTH(B1289)=12),YEAR(B1289)&amp;"-"&amp;MONTH(B1289),YEAR(B1289)&amp;"-0"&amp;MONTH(B1289))</f>
        <v>2025-06</v>
      </c>
      <c r="B1289" s="2">
        <v>45836</v>
      </c>
      <c r="D1289" s="1">
        <v>-1000</v>
      </c>
      <c r="G1289" s="1" t="s">
        <v>717</v>
      </c>
      <c r="H1289" s="1" t="s">
        <v>717</v>
      </c>
      <c r="I1289" s="1" t="str">
        <f>VLOOKUP(J1289,'plano de contas'!$A$1:$B$45,2,FALSE)</f>
        <v>11. Investimentos e Outras Transações</v>
      </c>
      <c r="J1289" s="8" t="s">
        <v>767</v>
      </c>
      <c r="K1289" s="1" t="s">
        <v>343</v>
      </c>
      <c r="L1289" s="1" t="s">
        <v>342</v>
      </c>
      <c r="M1289" s="1" t="s">
        <v>344</v>
      </c>
    </row>
    <row r="1290" spans="1:13" x14ac:dyDescent="0.25">
      <c r="A1290" s="1" t="str">
        <f>IF(OR(MONTH(B1290)=10,MONTH(B1290)=11,MONTH(B1290)=12),YEAR(B1290)&amp;"-"&amp;MONTH(B1290),YEAR(B1290)&amp;"-0"&amp;MONTH(B1290))</f>
        <v>2025-07</v>
      </c>
      <c r="B1290" s="2">
        <v>45866</v>
      </c>
      <c r="D1290" s="1">
        <v>-1000</v>
      </c>
      <c r="G1290" s="1" t="s">
        <v>717</v>
      </c>
      <c r="H1290" s="1" t="s">
        <v>717</v>
      </c>
      <c r="I1290" s="1" t="str">
        <f>VLOOKUP(J1290,'plano de contas'!$A$1:$B$45,2,FALSE)</f>
        <v>11. Investimentos e Outras Transações</v>
      </c>
      <c r="J1290" s="8" t="s">
        <v>767</v>
      </c>
      <c r="K1290" s="1" t="s">
        <v>343</v>
      </c>
      <c r="L1290" s="1" t="s">
        <v>342</v>
      </c>
      <c r="M1290" s="1" t="s">
        <v>344</v>
      </c>
    </row>
    <row r="1291" spans="1:13" x14ac:dyDescent="0.25">
      <c r="A1291" s="1" t="str">
        <f>IF(OR(MONTH(B1291)=10,MONTH(B1291)=11,MONTH(B1291)=12),YEAR(B1291)&amp;"-"&amp;MONTH(B1291),YEAR(B1291)&amp;"-0"&amp;MONTH(B1291))</f>
        <v>2025-08</v>
      </c>
      <c r="B1291" s="2">
        <v>45897</v>
      </c>
      <c r="D1291" s="1">
        <v>-1000</v>
      </c>
      <c r="G1291" s="1" t="s">
        <v>717</v>
      </c>
      <c r="H1291" s="1" t="s">
        <v>717</v>
      </c>
      <c r="I1291" s="1" t="str">
        <f>VLOOKUP(J1291,'plano de contas'!$A$1:$B$45,2,FALSE)</f>
        <v>11. Investimentos e Outras Transações</v>
      </c>
      <c r="J1291" s="8" t="s">
        <v>767</v>
      </c>
      <c r="K1291" s="1" t="s">
        <v>343</v>
      </c>
      <c r="L1291" s="1" t="s">
        <v>342</v>
      </c>
      <c r="M1291" s="1" t="s">
        <v>344</v>
      </c>
    </row>
    <row r="1292" spans="1:13" x14ac:dyDescent="0.25">
      <c r="A1292" s="1" t="str">
        <f>IF(OR(MONTH(B1292)=10,MONTH(B1292)=11,MONTH(B1292)=12),YEAR(B1292)&amp;"-"&amp;MONTH(B1292),YEAR(B1292)&amp;"-0"&amp;MONTH(B1292))</f>
        <v>2025-09</v>
      </c>
      <c r="B1292" s="2">
        <v>45928</v>
      </c>
      <c r="D1292" s="1">
        <v>-1000</v>
      </c>
      <c r="G1292" s="1" t="s">
        <v>717</v>
      </c>
      <c r="H1292" s="1" t="s">
        <v>717</v>
      </c>
      <c r="I1292" s="1" t="str">
        <f>VLOOKUP(J1292,'plano de contas'!$A$1:$B$45,2,FALSE)</f>
        <v>11. Investimentos e Outras Transações</v>
      </c>
      <c r="J1292" s="8" t="s">
        <v>767</v>
      </c>
      <c r="K1292" s="1" t="s">
        <v>343</v>
      </c>
      <c r="L1292" s="1" t="s">
        <v>342</v>
      </c>
      <c r="M1292" s="1" t="s">
        <v>344</v>
      </c>
    </row>
    <row r="1293" spans="1:13" x14ac:dyDescent="0.25">
      <c r="A1293" s="1" t="str">
        <f>IF(OR(MONTH(B1293)=10,MONTH(B1293)=11,MONTH(B1293)=12),YEAR(B1293)&amp;"-"&amp;MONTH(B1293),YEAR(B1293)&amp;"-0"&amp;MONTH(B1293))</f>
        <v>2025-10</v>
      </c>
      <c r="B1293" s="2">
        <v>45958</v>
      </c>
      <c r="D1293" s="1">
        <v>-1000</v>
      </c>
      <c r="G1293" s="1" t="s">
        <v>717</v>
      </c>
      <c r="H1293" s="1" t="s">
        <v>717</v>
      </c>
      <c r="I1293" s="1" t="str">
        <f>VLOOKUP(J1293,'plano de contas'!$A$1:$B$45,2,FALSE)</f>
        <v>11. Investimentos e Outras Transações</v>
      </c>
      <c r="J1293" s="8" t="s">
        <v>767</v>
      </c>
      <c r="K1293" s="1" t="s">
        <v>343</v>
      </c>
      <c r="L1293" s="1" t="s">
        <v>342</v>
      </c>
      <c r="M1293" s="1" t="s">
        <v>344</v>
      </c>
    </row>
    <row r="1294" spans="1:13" x14ac:dyDescent="0.25">
      <c r="A1294" s="1" t="str">
        <f>IF(OR(MONTH(B1294)=10,MONTH(B1294)=11,MONTH(B1294)=12),YEAR(B1294)&amp;"-"&amp;MONTH(B1294),YEAR(B1294)&amp;"-0"&amp;MONTH(B1294))</f>
        <v>2025-11</v>
      </c>
      <c r="B1294" s="2">
        <v>45989</v>
      </c>
      <c r="D1294" s="1">
        <v>-1000</v>
      </c>
      <c r="G1294" s="1" t="s">
        <v>717</v>
      </c>
      <c r="H1294" s="1" t="s">
        <v>717</v>
      </c>
      <c r="I1294" s="1" t="str">
        <f>VLOOKUP(J1294,'plano de contas'!$A$1:$B$45,2,FALSE)</f>
        <v>11. Investimentos e Outras Transações</v>
      </c>
      <c r="J1294" s="8" t="s">
        <v>767</v>
      </c>
      <c r="K1294" s="1" t="s">
        <v>343</v>
      </c>
      <c r="L1294" s="1" t="s">
        <v>342</v>
      </c>
      <c r="M1294" s="1" t="s">
        <v>344</v>
      </c>
    </row>
    <row r="1295" spans="1:13" x14ac:dyDescent="0.25">
      <c r="A1295" s="1" t="str">
        <f>IF(OR(MONTH(B1295)=10,MONTH(B1295)=11,MONTH(B1295)=12),YEAR(B1295)&amp;"-"&amp;MONTH(B1295),YEAR(B1295)&amp;"-0"&amp;MONTH(B1295))</f>
        <v>2025-12</v>
      </c>
      <c r="B1295" s="2">
        <v>46019</v>
      </c>
      <c r="D1295" s="1">
        <v>-1000</v>
      </c>
      <c r="G1295" s="1" t="s">
        <v>717</v>
      </c>
      <c r="H1295" s="1" t="s">
        <v>717</v>
      </c>
      <c r="I1295" s="1" t="str">
        <f>VLOOKUP(J1295,'plano de contas'!$A$1:$B$45,2,FALSE)</f>
        <v>11. Investimentos e Outras Transações</v>
      </c>
      <c r="J1295" s="8" t="s">
        <v>767</v>
      </c>
      <c r="K1295" s="1" t="s">
        <v>343</v>
      </c>
      <c r="L1295" s="1" t="s">
        <v>342</v>
      </c>
      <c r="M1295" s="1" t="s">
        <v>344</v>
      </c>
    </row>
    <row r="1296" spans="1:13" x14ac:dyDescent="0.25">
      <c r="A1296" s="1" t="str">
        <f>IF(OR(MONTH(B1296)=10,MONTH(B1296)=11,MONTH(B1296)=12),YEAR(B1296)&amp;"-"&amp;MONTH(B1296),YEAR(B1296)&amp;"-0"&amp;MONTH(B1296))</f>
        <v>2025-02</v>
      </c>
      <c r="B1296" s="2">
        <v>45706</v>
      </c>
      <c r="D1296" s="1">
        <v>200</v>
      </c>
      <c r="G1296" s="1" t="s">
        <v>554</v>
      </c>
      <c r="H1296" s="1" t="s">
        <v>608</v>
      </c>
      <c r="I1296" s="1" t="str">
        <f>VLOOKUP(J1296,'plano de contas'!$A$1:$B$45,2,FALSE)</f>
        <v>00.Renda</v>
      </c>
      <c r="J1296" s="8" t="s">
        <v>723</v>
      </c>
      <c r="K1296" s="1" t="s">
        <v>342</v>
      </c>
      <c r="L1296" s="1" t="s">
        <v>342</v>
      </c>
      <c r="M1296" s="1" t="s">
        <v>344</v>
      </c>
    </row>
    <row r="1297" spans="1:13" x14ac:dyDescent="0.25">
      <c r="A1297" s="1" t="str">
        <f>IF(OR(MONTH(B1297)=10,MONTH(B1297)=11,MONTH(B1297)=12),YEAR(B1297)&amp;"-"&amp;MONTH(B1297),YEAR(B1297)&amp;"-0"&amp;MONTH(B1297))</f>
        <v>2025-03</v>
      </c>
      <c r="B1297" s="2">
        <v>45734</v>
      </c>
      <c r="D1297" s="1">
        <v>200</v>
      </c>
      <c r="G1297" s="1" t="s">
        <v>554</v>
      </c>
      <c r="H1297" s="1" t="s">
        <v>608</v>
      </c>
      <c r="I1297" s="1" t="str">
        <f>VLOOKUP(J1297,'plano de contas'!$A$1:$B$45,2,FALSE)</f>
        <v>00.Renda</v>
      </c>
      <c r="J1297" s="8" t="s">
        <v>723</v>
      </c>
      <c r="K1297" s="1" t="s">
        <v>343</v>
      </c>
      <c r="L1297" s="1" t="s">
        <v>342</v>
      </c>
      <c r="M1297" s="1" t="s">
        <v>344</v>
      </c>
    </row>
    <row r="1298" spans="1:13" x14ac:dyDescent="0.25">
      <c r="A1298" s="1" t="str">
        <f>IF(OR(MONTH(B1298)=10,MONTH(B1298)=11,MONTH(B1298)=12),YEAR(B1298)&amp;"-"&amp;MONTH(B1298),YEAR(B1298)&amp;"-0"&amp;MONTH(B1298))</f>
        <v>2025-04</v>
      </c>
      <c r="B1298" s="2">
        <v>45765</v>
      </c>
      <c r="D1298" s="1">
        <v>200</v>
      </c>
      <c r="G1298" s="1" t="s">
        <v>554</v>
      </c>
      <c r="H1298" s="1" t="s">
        <v>608</v>
      </c>
      <c r="I1298" s="1" t="str">
        <f>VLOOKUP(J1298,'plano de contas'!$A$1:$B$45,2,FALSE)</f>
        <v>00.Renda</v>
      </c>
      <c r="J1298" s="8" t="s">
        <v>723</v>
      </c>
      <c r="K1298" s="1" t="s">
        <v>343</v>
      </c>
      <c r="L1298" s="1" t="s">
        <v>342</v>
      </c>
      <c r="M1298" s="1" t="s">
        <v>344</v>
      </c>
    </row>
    <row r="1299" spans="1:13" x14ac:dyDescent="0.25">
      <c r="A1299" s="1" t="str">
        <f>IF(OR(MONTH(B1299)=10,MONTH(B1299)=11,MONTH(B1299)=12),YEAR(B1299)&amp;"-"&amp;MONTH(B1299),YEAR(B1299)&amp;"-0"&amp;MONTH(B1299))</f>
        <v>2025-05</v>
      </c>
      <c r="B1299" s="2">
        <v>45795</v>
      </c>
      <c r="D1299" s="1">
        <v>200</v>
      </c>
      <c r="G1299" s="1" t="s">
        <v>554</v>
      </c>
      <c r="H1299" s="1" t="s">
        <v>608</v>
      </c>
      <c r="I1299" s="1" t="str">
        <f>VLOOKUP(J1299,'plano de contas'!$A$1:$B$45,2,FALSE)</f>
        <v>00.Renda</v>
      </c>
      <c r="J1299" s="8" t="s">
        <v>723</v>
      </c>
      <c r="K1299" s="1" t="s">
        <v>343</v>
      </c>
      <c r="L1299" s="1" t="s">
        <v>342</v>
      </c>
      <c r="M1299" s="1" t="s">
        <v>344</v>
      </c>
    </row>
    <row r="1300" spans="1:13" x14ac:dyDescent="0.25">
      <c r="A1300" s="1" t="str">
        <f>IF(OR(MONTH(B1300)=10,MONTH(B1300)=11,MONTH(B1300)=12),YEAR(B1300)&amp;"-"&amp;MONTH(B1300),YEAR(B1300)&amp;"-0"&amp;MONTH(B1300))</f>
        <v>2025-06</v>
      </c>
      <c r="B1300" s="2">
        <v>45826</v>
      </c>
      <c r="D1300" s="1">
        <v>200</v>
      </c>
      <c r="G1300" s="1" t="s">
        <v>554</v>
      </c>
      <c r="H1300" s="1" t="s">
        <v>608</v>
      </c>
      <c r="I1300" s="1" t="str">
        <f>VLOOKUP(J1300,'plano de contas'!$A$1:$B$45,2,FALSE)</f>
        <v>00.Renda</v>
      </c>
      <c r="J1300" s="8" t="s">
        <v>723</v>
      </c>
      <c r="K1300" s="1" t="s">
        <v>343</v>
      </c>
      <c r="L1300" s="1" t="s">
        <v>342</v>
      </c>
      <c r="M1300" s="1" t="s">
        <v>344</v>
      </c>
    </row>
    <row r="1301" spans="1:13" x14ac:dyDescent="0.25">
      <c r="A1301" s="1" t="str">
        <f>IF(OR(MONTH(B1301)=10,MONTH(B1301)=11,MONTH(B1301)=12),YEAR(B1301)&amp;"-"&amp;MONTH(B1301),YEAR(B1301)&amp;"-0"&amp;MONTH(B1301))</f>
        <v>2025-07</v>
      </c>
      <c r="B1301" s="2">
        <v>45856</v>
      </c>
      <c r="D1301" s="1">
        <v>200</v>
      </c>
      <c r="G1301" s="1" t="s">
        <v>554</v>
      </c>
      <c r="H1301" s="1" t="s">
        <v>608</v>
      </c>
      <c r="I1301" s="1" t="str">
        <f>VLOOKUP(J1301,'plano de contas'!$A$1:$B$45,2,FALSE)</f>
        <v>00.Renda</v>
      </c>
      <c r="J1301" s="8" t="s">
        <v>723</v>
      </c>
      <c r="K1301" s="1" t="s">
        <v>343</v>
      </c>
      <c r="L1301" s="1" t="s">
        <v>342</v>
      </c>
      <c r="M1301" s="1" t="s">
        <v>344</v>
      </c>
    </row>
    <row r="1302" spans="1:13" x14ac:dyDescent="0.25">
      <c r="A1302" s="1" t="str">
        <f>IF(OR(MONTH(B1302)=10,MONTH(B1302)=11,MONTH(B1302)=12),YEAR(B1302)&amp;"-"&amp;MONTH(B1302),YEAR(B1302)&amp;"-0"&amp;MONTH(B1302))</f>
        <v>2025-08</v>
      </c>
      <c r="B1302" s="2">
        <v>45887</v>
      </c>
      <c r="D1302" s="1">
        <v>200</v>
      </c>
      <c r="G1302" s="1" t="s">
        <v>554</v>
      </c>
      <c r="H1302" s="1" t="s">
        <v>608</v>
      </c>
      <c r="I1302" s="1" t="str">
        <f>VLOOKUP(J1302,'plano de contas'!$A$1:$B$45,2,FALSE)</f>
        <v>00.Renda</v>
      </c>
      <c r="J1302" s="8" t="s">
        <v>723</v>
      </c>
      <c r="K1302" s="1" t="s">
        <v>343</v>
      </c>
      <c r="L1302" s="1" t="s">
        <v>342</v>
      </c>
      <c r="M1302" s="1" t="s">
        <v>344</v>
      </c>
    </row>
    <row r="1303" spans="1:13" x14ac:dyDescent="0.25">
      <c r="A1303" s="1" t="str">
        <f>IF(OR(MONTH(B1303)=10,MONTH(B1303)=11,MONTH(B1303)=12),YEAR(B1303)&amp;"-"&amp;MONTH(B1303),YEAR(B1303)&amp;"-0"&amp;MONTH(B1303))</f>
        <v>2025-09</v>
      </c>
      <c r="B1303" s="2">
        <v>45918</v>
      </c>
      <c r="D1303" s="1">
        <v>200</v>
      </c>
      <c r="G1303" s="1" t="s">
        <v>554</v>
      </c>
      <c r="H1303" s="1" t="s">
        <v>608</v>
      </c>
      <c r="I1303" s="1" t="str">
        <f>VLOOKUP(J1303,'plano de contas'!$A$1:$B$45,2,FALSE)</f>
        <v>00.Renda</v>
      </c>
      <c r="J1303" s="8" t="s">
        <v>723</v>
      </c>
      <c r="K1303" s="1" t="s">
        <v>343</v>
      </c>
      <c r="L1303" s="1" t="s">
        <v>342</v>
      </c>
      <c r="M1303" s="1" t="s">
        <v>344</v>
      </c>
    </row>
    <row r="1304" spans="1:13" x14ac:dyDescent="0.25">
      <c r="A1304" s="1" t="str">
        <f>IF(OR(MONTH(B1304)=10,MONTH(B1304)=11,MONTH(B1304)=12),YEAR(B1304)&amp;"-"&amp;MONTH(B1304),YEAR(B1304)&amp;"-0"&amp;MONTH(B1304))</f>
        <v>2025-10</v>
      </c>
      <c r="B1304" s="2">
        <v>45948</v>
      </c>
      <c r="D1304" s="1">
        <v>200</v>
      </c>
      <c r="G1304" s="1" t="s">
        <v>554</v>
      </c>
      <c r="H1304" s="1" t="s">
        <v>608</v>
      </c>
      <c r="I1304" s="1" t="str">
        <f>VLOOKUP(J1304,'plano de contas'!$A$1:$B$45,2,FALSE)</f>
        <v>00.Renda</v>
      </c>
      <c r="J1304" s="8" t="s">
        <v>723</v>
      </c>
      <c r="K1304" s="1" t="s">
        <v>343</v>
      </c>
      <c r="L1304" s="1" t="s">
        <v>342</v>
      </c>
      <c r="M1304" s="1" t="s">
        <v>344</v>
      </c>
    </row>
    <row r="1305" spans="1:13" x14ac:dyDescent="0.25">
      <c r="A1305" s="1" t="str">
        <f>IF(OR(MONTH(B1305)=10,MONTH(B1305)=11,MONTH(B1305)=12),YEAR(B1305)&amp;"-"&amp;MONTH(B1305),YEAR(B1305)&amp;"-0"&amp;MONTH(B1305))</f>
        <v>2025-11</v>
      </c>
      <c r="B1305" s="2">
        <v>45979</v>
      </c>
      <c r="D1305" s="1">
        <v>200</v>
      </c>
      <c r="G1305" s="1" t="s">
        <v>554</v>
      </c>
      <c r="H1305" s="1" t="s">
        <v>608</v>
      </c>
      <c r="I1305" s="1" t="str">
        <f>VLOOKUP(J1305,'plano de contas'!$A$1:$B$45,2,FALSE)</f>
        <v>00.Renda</v>
      </c>
      <c r="J1305" s="8" t="s">
        <v>723</v>
      </c>
      <c r="K1305" s="1" t="s">
        <v>343</v>
      </c>
      <c r="L1305" s="1" t="s">
        <v>342</v>
      </c>
      <c r="M1305" s="1" t="s">
        <v>344</v>
      </c>
    </row>
    <row r="1306" spans="1:13" x14ac:dyDescent="0.25">
      <c r="A1306" s="1" t="str">
        <f>IF(OR(MONTH(B1306)=10,MONTH(B1306)=11,MONTH(B1306)=12),YEAR(B1306)&amp;"-"&amp;MONTH(B1306),YEAR(B1306)&amp;"-0"&amp;MONTH(B1306))</f>
        <v>2025-12</v>
      </c>
      <c r="B1306" s="2">
        <v>46009</v>
      </c>
      <c r="D1306" s="1">
        <v>200</v>
      </c>
      <c r="G1306" s="1" t="s">
        <v>554</v>
      </c>
      <c r="H1306" s="1" t="s">
        <v>608</v>
      </c>
      <c r="I1306" s="1" t="str">
        <f>VLOOKUP(J1306,'plano de contas'!$A$1:$B$45,2,FALSE)</f>
        <v>00.Renda</v>
      </c>
      <c r="J1306" s="8" t="s">
        <v>723</v>
      </c>
      <c r="K1306" s="1" t="s">
        <v>343</v>
      </c>
      <c r="L1306" s="1" t="s">
        <v>342</v>
      </c>
      <c r="M1306" s="1" t="s">
        <v>344</v>
      </c>
    </row>
    <row r="1307" spans="1:13" x14ac:dyDescent="0.25">
      <c r="A1307" s="1" t="str">
        <f>IF(OR(MONTH(B1307)=10,MONTH(B1307)=11,MONTH(B1307)=12),YEAR(B1307)&amp;"-"&amp;MONTH(B1307),YEAR(B1307)&amp;"-0"&amp;MONTH(B1307))</f>
        <v>2024-10</v>
      </c>
      <c r="B1307" s="2">
        <v>45583</v>
      </c>
      <c r="D1307" s="1">
        <v>380</v>
      </c>
      <c r="G1307" s="1" t="s">
        <v>554</v>
      </c>
      <c r="H1307" s="1" t="s">
        <v>608</v>
      </c>
      <c r="I1307" s="1" t="str">
        <f>VLOOKUP(J1307,'plano de contas'!$A$1:$B$45,2,FALSE)</f>
        <v>00.Renda</v>
      </c>
      <c r="J1307" s="8" t="s">
        <v>723</v>
      </c>
      <c r="K1307" s="1" t="s">
        <v>342</v>
      </c>
      <c r="L1307" s="1" t="s">
        <v>342</v>
      </c>
      <c r="M1307" s="1" t="s">
        <v>344</v>
      </c>
    </row>
    <row r="1308" spans="1:13" x14ac:dyDescent="0.25">
      <c r="A1308" s="1" t="str">
        <f>IF(OR(MONTH(B1308)=10,MONTH(B1308)=11,MONTH(B1308)=12),YEAR(B1308)&amp;"-"&amp;MONTH(B1308),YEAR(B1308)&amp;"-0"&amp;MONTH(B1308))</f>
        <v>2024-09</v>
      </c>
      <c r="B1308" s="2">
        <v>45536</v>
      </c>
      <c r="D1308" s="1">
        <v>387</v>
      </c>
      <c r="G1308" s="1" t="s">
        <v>554</v>
      </c>
      <c r="H1308" s="1" t="s">
        <v>608</v>
      </c>
      <c r="I1308" s="1" t="str">
        <f>VLOOKUP(J1308,'plano de contas'!$A$1:$B$45,2,FALSE)</f>
        <v>00.Renda</v>
      </c>
      <c r="J1308" s="8" t="s">
        <v>723</v>
      </c>
      <c r="K1308" s="1" t="s">
        <v>342</v>
      </c>
      <c r="L1308" s="1" t="s">
        <v>342</v>
      </c>
      <c r="M1308" s="1" t="s">
        <v>344</v>
      </c>
    </row>
    <row r="1309" spans="1:13" x14ac:dyDescent="0.25">
      <c r="A1309" s="1" t="str">
        <f>IF(OR(MONTH(B1309)=10,MONTH(B1309)=11,MONTH(B1309)=12),YEAR(B1309)&amp;"-"&amp;MONTH(B1309),YEAR(B1309)&amp;"-0"&amp;MONTH(B1309))</f>
        <v>2024-05</v>
      </c>
      <c r="B1309" s="2">
        <v>45422</v>
      </c>
      <c r="D1309" s="1">
        <v>400</v>
      </c>
      <c r="G1309" s="1" t="s">
        <v>554</v>
      </c>
      <c r="H1309" s="1" t="s">
        <v>608</v>
      </c>
      <c r="I1309" s="1" t="str">
        <f>VLOOKUP(J1309,'plano de contas'!$A$1:$B$45,2,FALSE)</f>
        <v>00.Renda</v>
      </c>
      <c r="J1309" s="8" t="s">
        <v>723</v>
      </c>
      <c r="K1309" s="1" t="s">
        <v>342</v>
      </c>
      <c r="L1309" s="1" t="s">
        <v>342</v>
      </c>
      <c r="M1309" s="1" t="s">
        <v>344</v>
      </c>
    </row>
    <row r="1310" spans="1:13" x14ac:dyDescent="0.25">
      <c r="A1310" s="1" t="str">
        <f>IF(OR(MONTH(B1310)=10,MONTH(B1310)=11,MONTH(B1310)=12),YEAR(B1310)&amp;"-"&amp;MONTH(B1310),YEAR(B1310)&amp;"-0"&amp;MONTH(B1310))</f>
        <v>2024-08</v>
      </c>
      <c r="B1310" s="2">
        <v>45512</v>
      </c>
      <c r="D1310" s="1">
        <v>400</v>
      </c>
      <c r="G1310" s="1" t="s">
        <v>554</v>
      </c>
      <c r="H1310" s="1" t="s">
        <v>608</v>
      </c>
      <c r="I1310" s="1" t="str">
        <f>VLOOKUP(J1310,'plano de contas'!$A$1:$B$45,2,FALSE)</f>
        <v>00.Renda</v>
      </c>
      <c r="J1310" s="8" t="s">
        <v>723</v>
      </c>
      <c r="K1310" s="1" t="s">
        <v>342</v>
      </c>
      <c r="L1310" s="1" t="s">
        <v>342</v>
      </c>
      <c r="M1310" s="1" t="s">
        <v>344</v>
      </c>
    </row>
    <row r="1311" spans="1:13" x14ac:dyDescent="0.25">
      <c r="A1311" s="1" t="str">
        <f>IF(OR(MONTH(B1311)=10,MONTH(B1311)=11,MONTH(B1311)=12),YEAR(B1311)&amp;"-"&amp;MONTH(B1311),YEAR(B1311)&amp;"-0"&amp;MONTH(B1311))</f>
        <v>2024-09</v>
      </c>
      <c r="B1311" s="2">
        <v>45541</v>
      </c>
      <c r="D1311" s="1">
        <v>400</v>
      </c>
      <c r="G1311" s="1" t="s">
        <v>554</v>
      </c>
      <c r="H1311" s="1" t="s">
        <v>608</v>
      </c>
      <c r="I1311" s="1" t="str">
        <f>VLOOKUP(J1311,'plano de contas'!$A$1:$B$45,2,FALSE)</f>
        <v>00.Renda</v>
      </c>
      <c r="J1311" s="8" t="s">
        <v>723</v>
      </c>
      <c r="K1311" s="1" t="s">
        <v>342</v>
      </c>
      <c r="L1311" s="1" t="s">
        <v>342</v>
      </c>
      <c r="M1311" s="1" t="s">
        <v>344</v>
      </c>
    </row>
    <row r="1312" spans="1:13" x14ac:dyDescent="0.25">
      <c r="A1312" s="1" t="str">
        <f>IF(OR(MONTH(B1312)=10,MONTH(B1312)=11,MONTH(B1312)=12),YEAR(B1312)&amp;"-"&amp;MONTH(B1312),YEAR(B1312)&amp;"-0"&amp;MONTH(B1312))</f>
        <v>2024-10</v>
      </c>
      <c r="B1312" s="2">
        <v>45583</v>
      </c>
      <c r="D1312" s="1">
        <v>400</v>
      </c>
      <c r="G1312" s="1" t="s">
        <v>554</v>
      </c>
      <c r="H1312" s="1" t="s">
        <v>608</v>
      </c>
      <c r="I1312" s="1" t="str">
        <f>VLOOKUP(J1312,'plano de contas'!$A$1:$B$45,2,FALSE)</f>
        <v>00.Renda</v>
      </c>
      <c r="J1312" s="8" t="s">
        <v>723</v>
      </c>
      <c r="K1312" s="1" t="s">
        <v>342</v>
      </c>
      <c r="L1312" s="1" t="s">
        <v>342</v>
      </c>
      <c r="M1312" s="1" t="s">
        <v>344</v>
      </c>
    </row>
    <row r="1313" spans="1:14" x14ac:dyDescent="0.25">
      <c r="A1313" s="1" t="str">
        <f>IF(OR(MONTH(B1313)=10,MONTH(B1313)=11,MONTH(B1313)=12),YEAR(B1313)&amp;"-"&amp;MONTH(B1313),YEAR(B1313)&amp;"-0"&amp;MONTH(B1313))</f>
        <v>2024-10</v>
      </c>
      <c r="B1313" s="2">
        <v>45583</v>
      </c>
      <c r="D1313" s="1">
        <v>400</v>
      </c>
      <c r="G1313" s="1" t="s">
        <v>554</v>
      </c>
      <c r="H1313" s="1" t="s">
        <v>608</v>
      </c>
      <c r="I1313" s="1" t="str">
        <f>VLOOKUP(J1313,'plano de contas'!$A$1:$B$45,2,FALSE)</f>
        <v>00.Renda</v>
      </c>
      <c r="J1313" s="8" t="s">
        <v>723</v>
      </c>
      <c r="K1313" s="1" t="s">
        <v>342</v>
      </c>
      <c r="L1313" s="1" t="s">
        <v>342</v>
      </c>
      <c r="M1313" s="1" t="s">
        <v>344</v>
      </c>
    </row>
    <row r="1314" spans="1:14" x14ac:dyDescent="0.25">
      <c r="A1314" s="1" t="str">
        <f>IF(OR(MONTH(B1314)=10,MONTH(B1314)=11,MONTH(B1314)=12),YEAR(B1314)&amp;"-"&amp;MONTH(B1314),YEAR(B1314)&amp;"-0"&amp;MONTH(B1314))</f>
        <v>2024-05</v>
      </c>
      <c r="B1314" s="2">
        <v>45413</v>
      </c>
      <c r="C1314" s="3">
        <v>45403</v>
      </c>
      <c r="D1314" s="1">
        <v>-19.899999999999999</v>
      </c>
      <c r="E1314" s="1" t="s">
        <v>674</v>
      </c>
      <c r="G1314" s="1" t="s">
        <v>1</v>
      </c>
      <c r="H1314" s="1" t="s">
        <v>215</v>
      </c>
      <c r="I1314" s="1" t="str">
        <f>VLOOKUP(J1314,'plano de contas'!$A$1:$B$45,2,FALSE)</f>
        <v>06.Serviços</v>
      </c>
      <c r="J1314" s="8" t="s">
        <v>747</v>
      </c>
      <c r="K1314" s="1" t="s">
        <v>342</v>
      </c>
      <c r="L1314" s="1" t="s">
        <v>342</v>
      </c>
      <c r="M1314" s="1" t="s">
        <v>344</v>
      </c>
    </row>
    <row r="1315" spans="1:14" x14ac:dyDescent="0.25">
      <c r="A1315" s="1" t="str">
        <f>IF(OR(MONTH(B1315)=10,MONTH(B1315)=11,MONTH(B1315)=12),YEAR(B1315)&amp;"-"&amp;MONTH(B1315),YEAR(B1315)&amp;"-0"&amp;MONTH(B1315))</f>
        <v>2024-06</v>
      </c>
      <c r="B1315" s="2">
        <v>45444</v>
      </c>
      <c r="C1315" s="3">
        <v>45433</v>
      </c>
      <c r="D1315" s="1">
        <v>-19.899999999999999</v>
      </c>
      <c r="E1315" s="1" t="s">
        <v>675</v>
      </c>
      <c r="G1315" s="1" t="s">
        <v>1</v>
      </c>
      <c r="H1315" s="1" t="s">
        <v>215</v>
      </c>
      <c r="I1315" s="1" t="str">
        <f>VLOOKUP(J1315,'plano de contas'!$A$1:$B$45,2,FALSE)</f>
        <v>06.Serviços</v>
      </c>
      <c r="J1315" s="8" t="s">
        <v>747</v>
      </c>
      <c r="K1315" s="1" t="s">
        <v>342</v>
      </c>
      <c r="L1315" s="1" t="s">
        <v>342</v>
      </c>
      <c r="M1315" s="1" t="s">
        <v>344</v>
      </c>
    </row>
    <row r="1316" spans="1:14" x14ac:dyDescent="0.25">
      <c r="A1316" s="1" t="str">
        <f>IF(OR(MONTH(B1316)=10,MONTH(B1316)=11,MONTH(B1316)=12),YEAR(B1316)&amp;"-"&amp;MONTH(B1316),YEAR(B1316)&amp;"-0"&amp;MONTH(B1316))</f>
        <v>2024-07</v>
      </c>
      <c r="B1316" s="2">
        <v>45474</v>
      </c>
      <c r="C1316" s="3">
        <v>45464</v>
      </c>
      <c r="D1316" s="1">
        <v>-19.899999999999999</v>
      </c>
      <c r="E1316" s="1" t="s">
        <v>676</v>
      </c>
      <c r="G1316" s="1" t="s">
        <v>1</v>
      </c>
      <c r="H1316" s="1" t="s">
        <v>215</v>
      </c>
      <c r="I1316" s="1" t="str">
        <f>VLOOKUP(J1316,'plano de contas'!$A$1:$B$45,2,FALSE)</f>
        <v>06.Serviços</v>
      </c>
      <c r="J1316" s="8" t="s">
        <v>747</v>
      </c>
      <c r="K1316" s="1" t="s">
        <v>342</v>
      </c>
      <c r="L1316" s="1" t="s">
        <v>342</v>
      </c>
      <c r="M1316" s="1" t="s">
        <v>344</v>
      </c>
    </row>
    <row r="1317" spans="1:14" x14ac:dyDescent="0.25">
      <c r="A1317" s="1" t="str">
        <f>IF(OR(MONTH(B1317)=10,MONTH(B1317)=11,MONTH(B1317)=12),YEAR(B1317)&amp;"-"&amp;MONTH(B1317),YEAR(B1317)&amp;"-0"&amp;MONTH(B1317))</f>
        <v>2024-08</v>
      </c>
      <c r="B1317" s="2">
        <v>45505</v>
      </c>
      <c r="C1317" s="3">
        <v>45494</v>
      </c>
      <c r="D1317" s="1">
        <v>-19.899999999999999</v>
      </c>
      <c r="E1317" s="1" t="s">
        <v>677</v>
      </c>
      <c r="G1317" s="1" t="s">
        <v>1</v>
      </c>
      <c r="H1317" s="1" t="s">
        <v>215</v>
      </c>
      <c r="I1317" s="1" t="str">
        <f>VLOOKUP(J1317,'plano de contas'!$A$1:$B$45,2,FALSE)</f>
        <v>06.Serviços</v>
      </c>
      <c r="J1317" s="8" t="s">
        <v>747</v>
      </c>
      <c r="K1317" s="1" t="s">
        <v>342</v>
      </c>
      <c r="L1317" s="1" t="s">
        <v>342</v>
      </c>
      <c r="M1317" s="1" t="s">
        <v>344</v>
      </c>
    </row>
    <row r="1318" spans="1:14" x14ac:dyDescent="0.25">
      <c r="A1318" s="1" t="str">
        <f>IF(OR(MONTH(B1318)=10,MONTH(B1318)=11,MONTH(B1318)=12),YEAR(B1318)&amp;"-"&amp;MONTH(B1318),YEAR(B1318)&amp;"-0"&amp;MONTH(B1318))</f>
        <v>2024-09</v>
      </c>
      <c r="B1318" s="2">
        <v>45536</v>
      </c>
      <c r="C1318" s="3">
        <v>45525</v>
      </c>
      <c r="D1318" s="1">
        <v>-19.899999999999999</v>
      </c>
      <c r="E1318" s="1" t="s">
        <v>678</v>
      </c>
      <c r="G1318" s="1" t="s">
        <v>1</v>
      </c>
      <c r="H1318" s="1" t="s">
        <v>215</v>
      </c>
      <c r="I1318" s="1" t="str">
        <f>VLOOKUP(J1318,'plano de contas'!$A$1:$B$45,2,FALSE)</f>
        <v>06.Serviços</v>
      </c>
      <c r="J1318" s="8" t="s">
        <v>747</v>
      </c>
      <c r="K1318" s="1" t="s">
        <v>342</v>
      </c>
      <c r="L1318" s="1" t="s">
        <v>342</v>
      </c>
      <c r="M1318" s="1" t="s">
        <v>344</v>
      </c>
    </row>
    <row r="1319" spans="1:14" x14ac:dyDescent="0.25">
      <c r="A1319" s="1" t="str">
        <f>IF(OR(MONTH(B1319)=10,MONTH(B1319)=11,MONTH(B1319)=12),YEAR(B1319)&amp;"-"&amp;MONTH(B1319),YEAR(B1319)&amp;"-0"&amp;MONTH(B1319))</f>
        <v>2024-10</v>
      </c>
      <c r="B1319" s="2">
        <v>45566</v>
      </c>
      <c r="C1319" s="3">
        <v>45556</v>
      </c>
      <c r="D1319" s="1">
        <v>-19.899999999999999</v>
      </c>
      <c r="E1319" s="1" t="s">
        <v>121</v>
      </c>
      <c r="G1319" s="1" t="s">
        <v>1</v>
      </c>
      <c r="H1319" s="1" t="s">
        <v>215</v>
      </c>
      <c r="I1319" s="1" t="str">
        <f>VLOOKUP(J1319,'plano de contas'!$A$1:$B$45,2,FALSE)</f>
        <v>06.Serviços</v>
      </c>
      <c r="J1319" s="8" t="s">
        <v>747</v>
      </c>
      <c r="K1319" s="1" t="s">
        <v>342</v>
      </c>
      <c r="L1319" s="1" t="s">
        <v>342</v>
      </c>
      <c r="M1319" s="1" t="s">
        <v>344</v>
      </c>
    </row>
    <row r="1320" spans="1:14" x14ac:dyDescent="0.25">
      <c r="A1320" s="1" t="str">
        <f>IF(OR(MONTH(B1320)=10,MONTH(B1320)=11,MONTH(B1320)=12),YEAR(B1320)&amp;"-"&amp;MONTH(B1320),YEAR(B1320)&amp;"-0"&amp;MONTH(B1320))</f>
        <v>2024-11</v>
      </c>
      <c r="B1320" s="2">
        <v>45597</v>
      </c>
      <c r="C1320" s="3">
        <v>45586</v>
      </c>
      <c r="D1320" s="1">
        <v>-19.899999999999999</v>
      </c>
      <c r="E1320" s="1" t="s">
        <v>131</v>
      </c>
      <c r="G1320" s="1" t="s">
        <v>1</v>
      </c>
      <c r="H1320" s="1" t="s">
        <v>215</v>
      </c>
      <c r="I1320" s="1" t="str">
        <f>VLOOKUP(J1320,'plano de contas'!$A$1:$B$45,2,FALSE)</f>
        <v>06.Serviços</v>
      </c>
      <c r="J1320" s="8" t="s">
        <v>747</v>
      </c>
      <c r="K1320" s="1" t="s">
        <v>342</v>
      </c>
      <c r="L1320" s="1" t="s">
        <v>342</v>
      </c>
      <c r="M1320" s="1" t="s">
        <v>344</v>
      </c>
    </row>
    <row r="1321" spans="1:14" x14ac:dyDescent="0.25">
      <c r="A1321" s="1" t="str">
        <f>IF(OR(MONTH(B1321)=10,MONTH(B1321)=11,MONTH(B1321)=12),YEAR(B1321)&amp;"-"&amp;MONTH(B1321),YEAR(B1321)&amp;"-0"&amp;MONTH(B1321))</f>
        <v>2024-12</v>
      </c>
      <c r="B1321" s="2">
        <v>45627</v>
      </c>
      <c r="C1321" s="3">
        <v>45618</v>
      </c>
      <c r="D1321" s="1">
        <v>-19.899999999999999</v>
      </c>
      <c r="E1321" s="1" t="s">
        <v>274</v>
      </c>
      <c r="F1321" s="5"/>
      <c r="G1321" s="1" t="s">
        <v>1</v>
      </c>
      <c r="H1321" s="1" t="s">
        <v>215</v>
      </c>
      <c r="I1321" s="1" t="str">
        <f>VLOOKUP(J1321,'plano de contas'!$A$1:$B$45,2,FALSE)</f>
        <v>06.Serviços</v>
      </c>
      <c r="J1321" s="8" t="s">
        <v>747</v>
      </c>
      <c r="K1321" s="1" t="s">
        <v>342</v>
      </c>
      <c r="L1321" s="1" t="s">
        <v>342</v>
      </c>
      <c r="M1321" s="1" t="s">
        <v>344</v>
      </c>
      <c r="N1321" s="5"/>
    </row>
    <row r="1322" spans="1:14" x14ac:dyDescent="0.25">
      <c r="A1322" s="1" t="str">
        <f>IF(OR(MONTH(B1322)=10,MONTH(B1322)=11,MONTH(B1322)=12),YEAR(B1322)&amp;"-"&amp;MONTH(B1322),YEAR(B1322)&amp;"-0"&amp;MONTH(B1322))</f>
        <v>2025-01</v>
      </c>
      <c r="B1322" s="2">
        <v>45658</v>
      </c>
      <c r="C1322" s="3">
        <v>45647</v>
      </c>
      <c r="D1322" s="1">
        <v>-19.899999999999999</v>
      </c>
      <c r="E1322" s="1" t="s">
        <v>663</v>
      </c>
      <c r="G1322" s="1" t="s">
        <v>1</v>
      </c>
      <c r="H1322" s="1" t="s">
        <v>215</v>
      </c>
      <c r="I1322" s="1" t="str">
        <f>VLOOKUP(J1322,'plano de contas'!$A$1:$B$45,2,FALSE)</f>
        <v>06.Serviços</v>
      </c>
      <c r="J1322" s="8" t="s">
        <v>747</v>
      </c>
      <c r="K1322" s="1" t="s">
        <v>342</v>
      </c>
      <c r="L1322" s="1" t="s">
        <v>342</v>
      </c>
      <c r="M1322" s="1" t="s">
        <v>344</v>
      </c>
    </row>
    <row r="1323" spans="1:14" x14ac:dyDescent="0.25">
      <c r="A1323" s="1" t="str">
        <f>IF(OR(MONTH(B1323)=10,MONTH(B1323)=11,MONTH(B1323)=12),YEAR(B1323)&amp;"-"&amp;MONTH(B1323),YEAR(B1323)&amp;"-0"&amp;MONTH(B1323))</f>
        <v>2025-02</v>
      </c>
      <c r="B1323" s="2">
        <v>45689</v>
      </c>
      <c r="C1323" s="2">
        <v>45678</v>
      </c>
      <c r="D1323" s="1">
        <v>-19.899999999999999</v>
      </c>
      <c r="E1323" s="1" t="s">
        <v>314</v>
      </c>
      <c r="G1323" s="1" t="s">
        <v>1</v>
      </c>
      <c r="H1323" s="1" t="s">
        <v>215</v>
      </c>
      <c r="I1323" s="1" t="str">
        <f>VLOOKUP(J1323,'plano de contas'!$A$1:$B$45,2,FALSE)</f>
        <v>06.Serviços</v>
      </c>
      <c r="J1323" s="8" t="s">
        <v>747</v>
      </c>
      <c r="K1323" s="1" t="s">
        <v>342</v>
      </c>
      <c r="L1323" s="1" t="s">
        <v>342</v>
      </c>
      <c r="M1323" s="1" t="s">
        <v>344</v>
      </c>
    </row>
    <row r="1324" spans="1:14" x14ac:dyDescent="0.25">
      <c r="A1324" s="1" t="str">
        <f>IF(OR(MONTH(B1324)=10,MONTH(B1324)=11,MONTH(B1324)=12),YEAR(B1324)&amp;"-"&amp;MONTH(B1324),YEAR(B1324)&amp;"-0"&amp;MONTH(B1324))</f>
        <v>2025-03</v>
      </c>
      <c r="B1324" s="2">
        <v>45717</v>
      </c>
      <c r="C1324" s="2">
        <v>45709</v>
      </c>
      <c r="D1324" s="1">
        <v>-19.899999999999999</v>
      </c>
      <c r="E1324" s="1" t="s">
        <v>662</v>
      </c>
      <c r="G1324" s="1" t="s">
        <v>1</v>
      </c>
      <c r="H1324" s="1" t="s">
        <v>215</v>
      </c>
      <c r="I1324" s="1" t="str">
        <f>VLOOKUP(J1324,'plano de contas'!$A$1:$B$45,2,FALSE)</f>
        <v>06.Serviços</v>
      </c>
      <c r="J1324" s="8" t="s">
        <v>747</v>
      </c>
      <c r="K1324" s="1" t="s">
        <v>342</v>
      </c>
      <c r="L1324" s="1" t="s">
        <v>342</v>
      </c>
      <c r="M1324" s="1" t="s">
        <v>344</v>
      </c>
    </row>
    <row r="1325" spans="1:14" x14ac:dyDescent="0.25">
      <c r="A1325" s="1" t="str">
        <f>IF(OR(MONTH(B1325)=10,MONTH(B1325)=11,MONTH(B1325)=12),YEAR(B1325)&amp;"-"&amp;MONTH(B1325),YEAR(B1325)&amp;"-0"&amp;MONTH(B1325))</f>
        <v>2025-04</v>
      </c>
      <c r="B1325" s="2">
        <v>45748</v>
      </c>
      <c r="C1325" s="2">
        <v>45737</v>
      </c>
      <c r="D1325" s="1">
        <v>-19.899999999999999</v>
      </c>
      <c r="E1325" s="1" t="s">
        <v>664</v>
      </c>
      <c r="G1325" s="1" t="s">
        <v>1</v>
      </c>
      <c r="H1325" s="1" t="s">
        <v>215</v>
      </c>
      <c r="I1325" s="1" t="str">
        <f>VLOOKUP(J1325,'plano de contas'!$A$1:$B$45,2,FALSE)</f>
        <v>06.Serviços</v>
      </c>
      <c r="J1325" s="8" t="s">
        <v>747</v>
      </c>
      <c r="K1325" s="1" t="s">
        <v>343</v>
      </c>
      <c r="L1325" s="1" t="s">
        <v>342</v>
      </c>
      <c r="M1325" s="1" t="s">
        <v>344</v>
      </c>
    </row>
    <row r="1326" spans="1:14" x14ac:dyDescent="0.25">
      <c r="A1326" s="1" t="str">
        <f>IF(OR(MONTH(B1326)=10,MONTH(B1326)=11,MONTH(B1326)=12),YEAR(B1326)&amp;"-"&amp;MONTH(B1326),YEAR(B1326)&amp;"-0"&amp;MONTH(B1326))</f>
        <v>2025-05</v>
      </c>
      <c r="B1326" s="2">
        <v>45778</v>
      </c>
      <c r="C1326" s="2">
        <v>45768</v>
      </c>
      <c r="D1326" s="1">
        <v>-19.899999999999999</v>
      </c>
      <c r="E1326" s="1" t="s">
        <v>665</v>
      </c>
      <c r="G1326" s="1" t="s">
        <v>1</v>
      </c>
      <c r="H1326" s="1" t="s">
        <v>215</v>
      </c>
      <c r="I1326" s="1" t="str">
        <f>VLOOKUP(J1326,'plano de contas'!$A$1:$B$45,2,FALSE)</f>
        <v>06.Serviços</v>
      </c>
      <c r="J1326" s="8" t="s">
        <v>747</v>
      </c>
      <c r="K1326" s="1" t="s">
        <v>343</v>
      </c>
      <c r="L1326" s="1" t="s">
        <v>342</v>
      </c>
      <c r="M1326" s="1" t="s">
        <v>344</v>
      </c>
    </row>
    <row r="1327" spans="1:14" x14ac:dyDescent="0.25">
      <c r="A1327" s="1" t="str">
        <f>IF(OR(MONTH(B1327)=10,MONTH(B1327)=11,MONTH(B1327)=12),YEAR(B1327)&amp;"-"&amp;MONTH(B1327),YEAR(B1327)&amp;"-0"&amp;MONTH(B1327))</f>
        <v>2025-06</v>
      </c>
      <c r="B1327" s="2">
        <v>45809</v>
      </c>
      <c r="C1327" s="2">
        <v>45798</v>
      </c>
      <c r="D1327" s="1">
        <v>-19.899999999999999</v>
      </c>
      <c r="E1327" s="1" t="s">
        <v>666</v>
      </c>
      <c r="G1327" s="1" t="s">
        <v>1</v>
      </c>
      <c r="H1327" s="1" t="s">
        <v>215</v>
      </c>
      <c r="I1327" s="1" t="str">
        <f>VLOOKUP(J1327,'plano de contas'!$A$1:$B$45,2,FALSE)</f>
        <v>06.Serviços</v>
      </c>
      <c r="J1327" s="8" t="s">
        <v>747</v>
      </c>
      <c r="K1327" s="1" t="s">
        <v>343</v>
      </c>
      <c r="L1327" s="1" t="s">
        <v>342</v>
      </c>
      <c r="M1327" s="1" t="s">
        <v>344</v>
      </c>
    </row>
    <row r="1328" spans="1:14" x14ac:dyDescent="0.25">
      <c r="A1328" s="1" t="str">
        <f>IF(OR(MONTH(B1328)=10,MONTH(B1328)=11,MONTH(B1328)=12),YEAR(B1328)&amp;"-"&amp;MONTH(B1328),YEAR(B1328)&amp;"-0"&amp;MONTH(B1328))</f>
        <v>2025-07</v>
      </c>
      <c r="B1328" s="2">
        <v>45839</v>
      </c>
      <c r="C1328" s="2">
        <v>45829</v>
      </c>
      <c r="D1328" s="1">
        <v>-19.899999999999999</v>
      </c>
      <c r="E1328" s="1" t="s">
        <v>667</v>
      </c>
      <c r="G1328" s="1" t="s">
        <v>1</v>
      </c>
      <c r="H1328" s="1" t="s">
        <v>215</v>
      </c>
      <c r="I1328" s="1" t="str">
        <f>VLOOKUP(J1328,'plano de contas'!$A$1:$B$45,2,FALSE)</f>
        <v>06.Serviços</v>
      </c>
      <c r="J1328" s="8" t="s">
        <v>747</v>
      </c>
      <c r="K1328" s="1" t="s">
        <v>343</v>
      </c>
      <c r="L1328" s="1" t="s">
        <v>342</v>
      </c>
      <c r="M1328" s="1" t="s">
        <v>344</v>
      </c>
    </row>
    <row r="1329" spans="1:13" x14ac:dyDescent="0.25">
      <c r="A1329" s="1" t="str">
        <f>IF(OR(MONTH(B1329)=10,MONTH(B1329)=11,MONTH(B1329)=12),YEAR(B1329)&amp;"-"&amp;MONTH(B1329),YEAR(B1329)&amp;"-0"&amp;MONTH(B1329))</f>
        <v>2025-08</v>
      </c>
      <c r="B1329" s="2">
        <v>45870</v>
      </c>
      <c r="C1329" s="2">
        <v>45859</v>
      </c>
      <c r="D1329" s="1">
        <v>-19.899999999999999</v>
      </c>
      <c r="E1329" s="1" t="s">
        <v>668</v>
      </c>
      <c r="G1329" s="1" t="s">
        <v>1</v>
      </c>
      <c r="H1329" s="1" t="s">
        <v>215</v>
      </c>
      <c r="I1329" s="1" t="str">
        <f>VLOOKUP(J1329,'plano de contas'!$A$1:$B$45,2,FALSE)</f>
        <v>06.Serviços</v>
      </c>
      <c r="J1329" s="8" t="s">
        <v>747</v>
      </c>
      <c r="K1329" s="1" t="s">
        <v>343</v>
      </c>
      <c r="L1329" s="1" t="s">
        <v>342</v>
      </c>
      <c r="M1329" s="1" t="s">
        <v>344</v>
      </c>
    </row>
    <row r="1330" spans="1:13" x14ac:dyDescent="0.25">
      <c r="A1330" s="1" t="str">
        <f>IF(OR(MONTH(B1330)=10,MONTH(B1330)=11,MONTH(B1330)=12),YEAR(B1330)&amp;"-"&amp;MONTH(B1330),YEAR(B1330)&amp;"-0"&amp;MONTH(B1330))</f>
        <v>2025-09</v>
      </c>
      <c r="B1330" s="2">
        <v>45901</v>
      </c>
      <c r="C1330" s="2">
        <v>45890</v>
      </c>
      <c r="D1330" s="1">
        <v>-19.899999999999999</v>
      </c>
      <c r="E1330" s="1" t="s">
        <v>669</v>
      </c>
      <c r="G1330" s="1" t="s">
        <v>1</v>
      </c>
      <c r="H1330" s="1" t="s">
        <v>215</v>
      </c>
      <c r="I1330" s="1" t="str">
        <f>VLOOKUP(J1330,'plano de contas'!$A$1:$B$45,2,FALSE)</f>
        <v>06.Serviços</v>
      </c>
      <c r="J1330" s="8" t="s">
        <v>747</v>
      </c>
      <c r="K1330" s="1" t="s">
        <v>343</v>
      </c>
      <c r="L1330" s="1" t="s">
        <v>342</v>
      </c>
      <c r="M1330" s="1" t="s">
        <v>344</v>
      </c>
    </row>
    <row r="1331" spans="1:13" x14ac:dyDescent="0.25">
      <c r="A1331" s="1" t="str">
        <f>IF(OR(MONTH(B1331)=10,MONTH(B1331)=11,MONTH(B1331)=12),YEAR(B1331)&amp;"-"&amp;MONTH(B1331),YEAR(B1331)&amp;"-0"&amp;MONTH(B1331))</f>
        <v>2025-10</v>
      </c>
      <c r="B1331" s="2">
        <v>45931</v>
      </c>
      <c r="C1331" s="2">
        <v>45921</v>
      </c>
      <c r="D1331" s="1">
        <v>-19.899999999999999</v>
      </c>
      <c r="E1331" s="1" t="s">
        <v>338</v>
      </c>
      <c r="G1331" s="1" t="s">
        <v>1</v>
      </c>
      <c r="H1331" s="1" t="s">
        <v>215</v>
      </c>
      <c r="I1331" s="1" t="str">
        <f>VLOOKUP(J1331,'plano de contas'!$A$1:$B$45,2,FALSE)</f>
        <v>06.Serviços</v>
      </c>
      <c r="J1331" s="8" t="s">
        <v>747</v>
      </c>
      <c r="K1331" s="1" t="s">
        <v>343</v>
      </c>
      <c r="L1331" s="1" t="s">
        <v>342</v>
      </c>
      <c r="M1331" s="1" t="s">
        <v>344</v>
      </c>
    </row>
    <row r="1332" spans="1:13" x14ac:dyDescent="0.25">
      <c r="A1332" s="1" t="str">
        <f>IF(OR(MONTH(B1332)=10,MONTH(B1332)=11,MONTH(B1332)=12),YEAR(B1332)&amp;"-"&amp;MONTH(B1332),YEAR(B1332)&amp;"-0"&amp;MONTH(B1332))</f>
        <v>2025-11</v>
      </c>
      <c r="B1332" s="2">
        <v>45962</v>
      </c>
      <c r="C1332" s="2">
        <v>45951</v>
      </c>
      <c r="D1332" s="1">
        <v>-19.899999999999999</v>
      </c>
      <c r="E1332" s="1" t="s">
        <v>339</v>
      </c>
      <c r="G1332" s="1" t="s">
        <v>1</v>
      </c>
      <c r="H1332" s="1" t="s">
        <v>215</v>
      </c>
      <c r="I1332" s="1" t="str">
        <f>VLOOKUP(J1332,'plano de contas'!$A$1:$B$45,2,FALSE)</f>
        <v>06.Serviços</v>
      </c>
      <c r="J1332" s="8" t="s">
        <v>747</v>
      </c>
      <c r="K1332" s="1" t="s">
        <v>343</v>
      </c>
      <c r="L1332" s="1" t="s">
        <v>342</v>
      </c>
      <c r="M1332" s="1" t="s">
        <v>344</v>
      </c>
    </row>
    <row r="1333" spans="1:13" x14ac:dyDescent="0.25">
      <c r="A1333" s="1" t="str">
        <f>IF(OR(MONTH(B1333)=10,MONTH(B1333)=11,MONTH(B1333)=12),YEAR(B1333)&amp;"-"&amp;MONTH(B1333),YEAR(B1333)&amp;"-0"&amp;MONTH(B1333))</f>
        <v>2025-12</v>
      </c>
      <c r="B1333" s="2">
        <v>45992</v>
      </c>
      <c r="C1333" s="2">
        <v>45982</v>
      </c>
      <c r="D1333" s="1">
        <v>-19.899999999999999</v>
      </c>
      <c r="E1333" s="1" t="s">
        <v>340</v>
      </c>
      <c r="G1333" s="1" t="s">
        <v>1</v>
      </c>
      <c r="H1333" s="1" t="s">
        <v>215</v>
      </c>
      <c r="I1333" s="1" t="str">
        <f>VLOOKUP(J1333,'plano de contas'!$A$1:$B$45,2,FALSE)</f>
        <v>06.Serviços</v>
      </c>
      <c r="J1333" s="8" t="s">
        <v>747</v>
      </c>
      <c r="K1333" s="1" t="s">
        <v>343</v>
      </c>
      <c r="L1333" s="1" t="s">
        <v>342</v>
      </c>
      <c r="M1333" s="1" t="s">
        <v>344</v>
      </c>
    </row>
    <row r="1334" spans="1:13" x14ac:dyDescent="0.25">
      <c r="A1334" s="1" t="str">
        <f>IF(OR(MONTH(B1334)=10,MONTH(B1334)=11,MONTH(B1334)=12),YEAR(B1334)&amp;"-"&amp;MONTH(B1334),YEAR(B1334)&amp;"-0"&amp;MONTH(B1334))</f>
        <v>2026-01</v>
      </c>
      <c r="B1334" s="2">
        <v>46023</v>
      </c>
      <c r="C1334" s="2">
        <v>46012</v>
      </c>
      <c r="D1334" s="1">
        <v>-19.899999999999999</v>
      </c>
      <c r="E1334" s="1" t="s">
        <v>341</v>
      </c>
      <c r="G1334" s="1" t="s">
        <v>1</v>
      </c>
      <c r="H1334" s="1" t="s">
        <v>215</v>
      </c>
      <c r="I1334" s="1" t="str">
        <f>VLOOKUP(J1334,'plano de contas'!$A$1:$B$45,2,FALSE)</f>
        <v>06.Serviços</v>
      </c>
      <c r="J1334" s="8" t="s">
        <v>747</v>
      </c>
      <c r="K1334" s="1" t="s">
        <v>343</v>
      </c>
      <c r="L1334" s="1" t="s">
        <v>342</v>
      </c>
      <c r="M1334" s="1" t="s">
        <v>344</v>
      </c>
    </row>
    <row r="1335" spans="1:13" x14ac:dyDescent="0.25">
      <c r="A1335" s="1" t="str">
        <f>IF(OR(MONTH(B1335)=10,MONTH(B1335)=11,MONTH(B1335)=12),YEAR(B1335)&amp;"-"&amp;MONTH(B1335),YEAR(B1335)&amp;"-0"&amp;MONTH(B1335))</f>
        <v>2024-01</v>
      </c>
      <c r="B1335" s="2">
        <v>45292</v>
      </c>
      <c r="C1335" s="3">
        <v>45647</v>
      </c>
      <c r="D1335" s="1">
        <v>-14.9</v>
      </c>
      <c r="E1335" s="1" t="s">
        <v>670</v>
      </c>
      <c r="G1335" s="1" t="s">
        <v>1</v>
      </c>
      <c r="H1335" s="1" t="s">
        <v>215</v>
      </c>
      <c r="I1335" s="1" t="str">
        <f>VLOOKUP(J1335,'plano de contas'!$A$1:$B$45,2,FALSE)</f>
        <v>06.Serviços</v>
      </c>
      <c r="J1335" s="8" t="s">
        <v>747</v>
      </c>
      <c r="K1335" s="1" t="s">
        <v>342</v>
      </c>
      <c r="L1335" s="1" t="s">
        <v>342</v>
      </c>
      <c r="M1335" s="1" t="s">
        <v>344</v>
      </c>
    </row>
    <row r="1336" spans="1:13" x14ac:dyDescent="0.25">
      <c r="A1336" s="1" t="str">
        <f>IF(OR(MONTH(B1336)=10,MONTH(B1336)=11,MONTH(B1336)=12),YEAR(B1336)&amp;"-"&amp;MONTH(B1336),YEAR(B1336)&amp;"-0"&amp;MONTH(B1336))</f>
        <v>2024-02</v>
      </c>
      <c r="B1336" s="2">
        <v>45323</v>
      </c>
      <c r="C1336" s="3">
        <v>45312</v>
      </c>
      <c r="D1336" s="1">
        <v>-14.9</v>
      </c>
      <c r="E1336" s="1" t="s">
        <v>671</v>
      </c>
      <c r="G1336" s="1" t="s">
        <v>1</v>
      </c>
      <c r="H1336" s="1" t="s">
        <v>215</v>
      </c>
      <c r="I1336" s="1" t="str">
        <f>VLOOKUP(J1336,'plano de contas'!$A$1:$B$45,2,FALSE)</f>
        <v>06.Serviços</v>
      </c>
      <c r="J1336" s="8" t="s">
        <v>747</v>
      </c>
      <c r="K1336" s="1" t="s">
        <v>342</v>
      </c>
      <c r="L1336" s="1" t="s">
        <v>342</v>
      </c>
      <c r="M1336" s="1" t="s">
        <v>344</v>
      </c>
    </row>
    <row r="1337" spans="1:13" x14ac:dyDescent="0.25">
      <c r="A1337" s="1" t="str">
        <f>IF(OR(MONTH(B1337)=10,MONTH(B1337)=11,MONTH(B1337)=12),YEAR(B1337)&amp;"-"&amp;MONTH(B1337),YEAR(B1337)&amp;"-0"&amp;MONTH(B1337))</f>
        <v>2024-03</v>
      </c>
      <c r="B1337" s="2">
        <v>45352</v>
      </c>
      <c r="C1337" s="3">
        <v>45343</v>
      </c>
      <c r="D1337" s="1">
        <v>-14.9</v>
      </c>
      <c r="E1337" s="1" t="s">
        <v>672</v>
      </c>
      <c r="G1337" s="1" t="s">
        <v>1</v>
      </c>
      <c r="H1337" s="1" t="s">
        <v>215</v>
      </c>
      <c r="I1337" s="1" t="str">
        <f>VLOOKUP(J1337,'plano de contas'!$A$1:$B$45,2,FALSE)</f>
        <v>06.Serviços</v>
      </c>
      <c r="J1337" s="8" t="s">
        <v>747</v>
      </c>
      <c r="K1337" s="1" t="s">
        <v>342</v>
      </c>
      <c r="L1337" s="1" t="s">
        <v>342</v>
      </c>
      <c r="M1337" s="1" t="s">
        <v>344</v>
      </c>
    </row>
    <row r="1338" spans="1:13" x14ac:dyDescent="0.25">
      <c r="A1338" s="1" t="str">
        <f>IF(OR(MONTH(B1338)=10,MONTH(B1338)=11,MONTH(B1338)=12),YEAR(B1338)&amp;"-"&amp;MONTH(B1338),YEAR(B1338)&amp;"-0"&amp;MONTH(B1338))</f>
        <v>2024-04</v>
      </c>
      <c r="B1338" s="2">
        <v>45383</v>
      </c>
      <c r="C1338" s="3">
        <v>45372</v>
      </c>
      <c r="D1338" s="1">
        <v>-14.9</v>
      </c>
      <c r="E1338" s="1" t="s">
        <v>673</v>
      </c>
      <c r="G1338" s="1" t="s">
        <v>1</v>
      </c>
      <c r="H1338" s="1" t="s">
        <v>215</v>
      </c>
      <c r="I1338" s="1" t="str">
        <f>VLOOKUP(J1338,'plano de contas'!$A$1:$B$45,2,FALSE)</f>
        <v>06.Serviços</v>
      </c>
      <c r="J1338" s="8" t="s">
        <v>747</v>
      </c>
      <c r="K1338" s="1" t="s">
        <v>342</v>
      </c>
      <c r="L1338" s="1" t="s">
        <v>342</v>
      </c>
      <c r="M1338" s="1" t="s">
        <v>344</v>
      </c>
    </row>
    <row r="1339" spans="1:13" x14ac:dyDescent="0.25">
      <c r="A1339" s="1" t="str">
        <f>IF(OR(MONTH(B1339)=10,MONTH(B1339)=11,MONTH(B1339)=12),YEAR(B1339)&amp;"-"&amp;MONTH(B1339),YEAR(B1339)&amp;"-0"&amp;MONTH(B1339))</f>
        <v>2024-07</v>
      </c>
      <c r="B1339" s="2">
        <v>45496</v>
      </c>
      <c r="D1339" s="1">
        <v>-515</v>
      </c>
      <c r="G1339" s="1" t="s">
        <v>556</v>
      </c>
      <c r="H1339" s="1" t="s">
        <v>557</v>
      </c>
      <c r="I1339" s="1" t="str">
        <f>VLOOKUP(J1339,'plano de contas'!$A$1:$B$45,2,FALSE)</f>
        <v xml:space="preserve">04.Educação </v>
      </c>
      <c r="J1339" s="8" t="s">
        <v>739</v>
      </c>
      <c r="K1339" s="1" t="s">
        <v>342</v>
      </c>
      <c r="L1339" s="1" t="s">
        <v>342</v>
      </c>
      <c r="M1339" s="1" t="s">
        <v>344</v>
      </c>
    </row>
    <row r="1340" spans="1:13" x14ac:dyDescent="0.25">
      <c r="A1340" s="1" t="str">
        <f>IF(OR(MONTH(B1340)=10,MONTH(B1340)=11,MONTH(B1340)=12),YEAR(B1340)&amp;"-"&amp;MONTH(B1340),YEAR(B1340)&amp;"-0"&amp;MONTH(B1340))</f>
        <v>2024-08</v>
      </c>
      <c r="B1340" s="2">
        <v>45527</v>
      </c>
      <c r="D1340" s="1">
        <v>-515</v>
      </c>
      <c r="G1340" s="1" t="s">
        <v>556</v>
      </c>
      <c r="H1340" s="1" t="s">
        <v>557</v>
      </c>
      <c r="I1340" s="1" t="str">
        <f>VLOOKUP(J1340,'plano de contas'!$A$1:$B$45,2,FALSE)</f>
        <v xml:space="preserve">04.Educação </v>
      </c>
      <c r="J1340" s="8" t="s">
        <v>739</v>
      </c>
      <c r="K1340" s="1" t="s">
        <v>342</v>
      </c>
      <c r="L1340" s="1" t="s">
        <v>342</v>
      </c>
      <c r="M1340" s="1" t="s">
        <v>344</v>
      </c>
    </row>
    <row r="1341" spans="1:13" x14ac:dyDescent="0.25">
      <c r="A1341" s="1" t="str">
        <f>IF(OR(MONTH(B1341)=10,MONTH(B1341)=11,MONTH(B1341)=12),YEAR(B1341)&amp;"-"&amp;MONTH(B1341),YEAR(B1341)&amp;"-0"&amp;MONTH(B1341))</f>
        <v>2024-09</v>
      </c>
      <c r="B1341" s="2">
        <v>45558</v>
      </c>
      <c r="D1341" s="1">
        <v>-515</v>
      </c>
      <c r="G1341" s="1" t="s">
        <v>556</v>
      </c>
      <c r="H1341" s="1" t="s">
        <v>557</v>
      </c>
      <c r="I1341" s="1" t="str">
        <f>VLOOKUP(J1341,'plano de contas'!$A$1:$B$45,2,FALSE)</f>
        <v xml:space="preserve">04.Educação </v>
      </c>
      <c r="J1341" s="8" t="s">
        <v>739</v>
      </c>
      <c r="K1341" s="1" t="s">
        <v>342</v>
      </c>
      <c r="L1341" s="1" t="s">
        <v>342</v>
      </c>
      <c r="M1341" s="1" t="s">
        <v>344</v>
      </c>
    </row>
    <row r="1342" spans="1:13" x14ac:dyDescent="0.25">
      <c r="A1342" s="1" t="str">
        <f>IF(OR(MONTH(B1342)=10,MONTH(B1342)=11,MONTH(B1342)=12),YEAR(B1342)&amp;"-"&amp;MONTH(B1342),YEAR(B1342)&amp;"-0"&amp;MONTH(B1342))</f>
        <v>2024-10</v>
      </c>
      <c r="B1342" s="2">
        <v>45588</v>
      </c>
      <c r="D1342" s="1">
        <v>-515</v>
      </c>
      <c r="G1342" s="1" t="s">
        <v>556</v>
      </c>
      <c r="H1342" s="1" t="s">
        <v>557</v>
      </c>
      <c r="I1342" s="1" t="str">
        <f>VLOOKUP(J1342,'plano de contas'!$A$1:$B$45,2,FALSE)</f>
        <v xml:space="preserve">04.Educação </v>
      </c>
      <c r="J1342" s="8" t="s">
        <v>739</v>
      </c>
      <c r="K1342" s="1" t="s">
        <v>342</v>
      </c>
      <c r="L1342" s="1" t="s">
        <v>342</v>
      </c>
      <c r="M1342" s="1" t="s">
        <v>344</v>
      </c>
    </row>
    <row r="1343" spans="1:13" x14ac:dyDescent="0.25">
      <c r="A1343" s="1" t="str">
        <f>IF(OR(MONTH(B1343)=10,MONTH(B1343)=11,MONTH(B1343)=12),YEAR(B1343)&amp;"-"&amp;MONTH(B1343),YEAR(B1343)&amp;"-0"&amp;MONTH(B1343))</f>
        <v>2024-11</v>
      </c>
      <c r="B1343" s="2">
        <v>45619</v>
      </c>
      <c r="D1343" s="1">
        <v>-515</v>
      </c>
      <c r="G1343" s="1" t="s">
        <v>556</v>
      </c>
      <c r="H1343" s="1" t="s">
        <v>557</v>
      </c>
      <c r="I1343" s="1" t="str">
        <f>VLOOKUP(J1343,'plano de contas'!$A$1:$B$45,2,FALSE)</f>
        <v xml:space="preserve">04.Educação </v>
      </c>
      <c r="J1343" s="8" t="s">
        <v>739</v>
      </c>
      <c r="K1343" s="1" t="s">
        <v>342</v>
      </c>
      <c r="L1343" s="1" t="s">
        <v>342</v>
      </c>
      <c r="M1343" s="1" t="s">
        <v>344</v>
      </c>
    </row>
    <row r="1344" spans="1:13" x14ac:dyDescent="0.25">
      <c r="A1344" s="1" t="str">
        <f>IF(OR(MONTH(B1344)=10,MONTH(B1344)=11,MONTH(B1344)=12),YEAR(B1344)&amp;"-"&amp;MONTH(B1344),YEAR(B1344)&amp;"-0"&amp;MONTH(B1344))</f>
        <v>2024-12</v>
      </c>
      <c r="B1344" s="2">
        <v>45649</v>
      </c>
      <c r="D1344" s="1">
        <v>-515</v>
      </c>
      <c r="G1344" s="1" t="s">
        <v>556</v>
      </c>
      <c r="H1344" s="1" t="s">
        <v>557</v>
      </c>
      <c r="I1344" s="1" t="str">
        <f>VLOOKUP(J1344,'plano de contas'!$A$1:$B$45,2,FALSE)</f>
        <v xml:space="preserve">04.Educação </v>
      </c>
      <c r="J1344" s="8" t="s">
        <v>739</v>
      </c>
      <c r="K1344" s="1" t="s">
        <v>342</v>
      </c>
      <c r="L1344" s="1" t="s">
        <v>342</v>
      </c>
      <c r="M1344" s="1" t="s">
        <v>344</v>
      </c>
    </row>
    <row r="1345" spans="1:13" x14ac:dyDescent="0.25">
      <c r="A1345" s="1" t="str">
        <f>IF(OR(MONTH(B1345)=10,MONTH(B1345)=11,MONTH(B1345)=12),YEAR(B1345)&amp;"-"&amp;MONTH(B1345),YEAR(B1345)&amp;"-0"&amp;MONTH(B1345))</f>
        <v>2025-01</v>
      </c>
      <c r="B1345" s="2">
        <v>45680</v>
      </c>
      <c r="D1345" s="1">
        <v>-515</v>
      </c>
      <c r="G1345" s="1" t="s">
        <v>556</v>
      </c>
      <c r="H1345" s="1" t="s">
        <v>557</v>
      </c>
      <c r="I1345" s="1" t="str">
        <f>VLOOKUP(J1345,'plano de contas'!$A$1:$B$45,2,FALSE)</f>
        <v xml:space="preserve">04.Educação </v>
      </c>
      <c r="J1345" s="8" t="s">
        <v>739</v>
      </c>
      <c r="K1345" s="1" t="s">
        <v>342</v>
      </c>
      <c r="L1345" s="1" t="s">
        <v>342</v>
      </c>
      <c r="M1345" s="1" t="s">
        <v>344</v>
      </c>
    </row>
    <row r="1346" spans="1:13" x14ac:dyDescent="0.25">
      <c r="A1346" s="1" t="str">
        <f>IF(OR(MONTH(B1346)=10,MONTH(B1346)=11,MONTH(B1346)=12),YEAR(B1346)&amp;"-"&amp;MONTH(B1346),YEAR(B1346)&amp;"-0"&amp;MONTH(B1346))</f>
        <v>2025-02</v>
      </c>
      <c r="B1346" s="2">
        <v>45712</v>
      </c>
      <c r="D1346" s="1">
        <v>-515</v>
      </c>
      <c r="G1346" s="1" t="s">
        <v>556</v>
      </c>
      <c r="H1346" s="1" t="s">
        <v>557</v>
      </c>
      <c r="I1346" s="1" t="str">
        <f>VLOOKUP(J1346,'plano de contas'!$A$1:$B$45,2,FALSE)</f>
        <v xml:space="preserve">04.Educação </v>
      </c>
      <c r="J1346" s="8" t="s">
        <v>739</v>
      </c>
      <c r="K1346" s="1" t="s">
        <v>342</v>
      </c>
      <c r="L1346" s="1" t="s">
        <v>342</v>
      </c>
      <c r="M1346" s="1" t="s">
        <v>344</v>
      </c>
    </row>
    <row r="1347" spans="1:13" x14ac:dyDescent="0.25">
      <c r="A1347" s="1" t="str">
        <f>IF(OR(MONTH(B1347)=10,MONTH(B1347)=11,MONTH(B1347)=12),YEAR(B1347)&amp;"-"&amp;MONTH(B1347),YEAR(B1347)&amp;"-0"&amp;MONTH(B1347))</f>
        <v>2024-11</v>
      </c>
      <c r="B1347" s="2">
        <v>45597</v>
      </c>
      <c r="D1347" s="1">
        <v>-1000</v>
      </c>
      <c r="G1347" s="1" t="s">
        <v>516</v>
      </c>
      <c r="H1347" s="1" t="s">
        <v>517</v>
      </c>
      <c r="I1347" s="1" t="str">
        <f>VLOOKUP(J1347,'plano de contas'!$A$1:$B$45,2,FALSE)</f>
        <v>03.Saúde</v>
      </c>
      <c r="J1347" s="8" t="s">
        <v>737</v>
      </c>
      <c r="K1347" s="1" t="s">
        <v>342</v>
      </c>
      <c r="L1347" s="1" t="s">
        <v>342</v>
      </c>
      <c r="M1347" s="1" t="s">
        <v>344</v>
      </c>
    </row>
    <row r="1348" spans="1:13" x14ac:dyDescent="0.25">
      <c r="A1348" s="1" t="str">
        <f>IF(OR(MONTH(B1348)=10,MONTH(B1348)=11,MONTH(B1348)=12),YEAR(B1348)&amp;"-"&amp;MONTH(B1348),YEAR(B1348)&amp;"-0"&amp;MONTH(B1348))</f>
        <v>2024-07</v>
      </c>
      <c r="B1348" s="2">
        <v>45476</v>
      </c>
      <c r="D1348" s="1">
        <v>-800</v>
      </c>
      <c r="G1348" s="1" t="s">
        <v>516</v>
      </c>
      <c r="H1348" s="1" t="s">
        <v>517</v>
      </c>
      <c r="I1348" s="1" t="str">
        <f>VLOOKUP(J1348,'plano de contas'!$A$1:$B$45,2,FALSE)</f>
        <v>03.Saúde</v>
      </c>
      <c r="J1348" s="8" t="s">
        <v>737</v>
      </c>
      <c r="K1348" s="1" t="s">
        <v>342</v>
      </c>
      <c r="L1348" s="1" t="s">
        <v>342</v>
      </c>
      <c r="M1348" s="1" t="s">
        <v>344</v>
      </c>
    </row>
    <row r="1349" spans="1:13" x14ac:dyDescent="0.25">
      <c r="A1349" s="1" t="str">
        <f>IF(OR(MONTH(B1349)=10,MONTH(B1349)=11,MONTH(B1349)=12),YEAR(B1349)&amp;"-"&amp;MONTH(B1349),YEAR(B1349)&amp;"-0"&amp;MONTH(B1349))</f>
        <v>2024-09</v>
      </c>
      <c r="B1349" s="2">
        <v>45565</v>
      </c>
      <c r="D1349" s="1">
        <v>-800</v>
      </c>
      <c r="G1349" s="1" t="s">
        <v>516</v>
      </c>
      <c r="H1349" s="1" t="s">
        <v>517</v>
      </c>
      <c r="I1349" s="1" t="str">
        <f>VLOOKUP(J1349,'plano de contas'!$A$1:$B$45,2,FALSE)</f>
        <v>03.Saúde</v>
      </c>
      <c r="J1349" s="8" t="s">
        <v>737</v>
      </c>
      <c r="K1349" s="1" t="s">
        <v>342</v>
      </c>
      <c r="L1349" s="1" t="s">
        <v>342</v>
      </c>
      <c r="M1349" s="1" t="s">
        <v>344</v>
      </c>
    </row>
    <row r="1350" spans="1:13" x14ac:dyDescent="0.25">
      <c r="A1350" s="1" t="str">
        <f>IF(OR(MONTH(B1350)=10,MONTH(B1350)=11,MONTH(B1350)=12),YEAR(B1350)&amp;"-"&amp;MONTH(B1350),YEAR(B1350)&amp;"-0"&amp;MONTH(B1350))</f>
        <v>2025-01</v>
      </c>
      <c r="B1350" s="2">
        <v>45658</v>
      </c>
      <c r="D1350" s="1">
        <v>-800</v>
      </c>
      <c r="G1350" s="1" t="s">
        <v>518</v>
      </c>
      <c r="H1350" s="1" t="s">
        <v>517</v>
      </c>
      <c r="I1350" s="1" t="str">
        <f>VLOOKUP(J1350,'plano de contas'!$A$1:$B$45,2,FALSE)</f>
        <v>03.Saúde</v>
      </c>
      <c r="J1350" s="8" t="s">
        <v>737</v>
      </c>
      <c r="K1350" s="1" t="s">
        <v>342</v>
      </c>
      <c r="L1350" s="1" t="s">
        <v>342</v>
      </c>
      <c r="M1350" s="1" t="s">
        <v>344</v>
      </c>
    </row>
    <row r="1351" spans="1:13" x14ac:dyDescent="0.25">
      <c r="A1351" s="1" t="str">
        <f>IF(OR(MONTH(B1351)=10,MONTH(B1351)=11,MONTH(B1351)=12),YEAR(B1351)&amp;"-"&amp;MONTH(B1351),YEAR(B1351)&amp;"-0"&amp;MONTH(B1351))</f>
        <v>2025-04</v>
      </c>
      <c r="B1351" s="2">
        <v>45748</v>
      </c>
      <c r="D1351" s="1">
        <v>-800</v>
      </c>
      <c r="G1351" s="1" t="s">
        <v>518</v>
      </c>
      <c r="H1351" s="1" t="s">
        <v>517</v>
      </c>
      <c r="I1351" s="1" t="str">
        <f>VLOOKUP(J1351,'plano de contas'!$A$1:$B$45,2,FALSE)</f>
        <v>03.Saúde</v>
      </c>
      <c r="J1351" s="8" t="s">
        <v>737</v>
      </c>
      <c r="K1351" s="1" t="s">
        <v>343</v>
      </c>
      <c r="L1351" s="1" t="s">
        <v>342</v>
      </c>
      <c r="M1351" s="1" t="s">
        <v>344</v>
      </c>
    </row>
    <row r="1352" spans="1:13" x14ac:dyDescent="0.25">
      <c r="A1352" s="1" t="str">
        <f>IF(OR(MONTH(B1352)=10,MONTH(B1352)=11,MONTH(B1352)=12),YEAR(B1352)&amp;"-"&amp;MONTH(B1352),YEAR(B1352)&amp;"-0"&amp;MONTH(B1352))</f>
        <v>2025-05</v>
      </c>
      <c r="B1352" s="2">
        <v>45778</v>
      </c>
      <c r="D1352" s="1">
        <v>-800</v>
      </c>
      <c r="G1352" s="1" t="s">
        <v>518</v>
      </c>
      <c r="H1352" s="1" t="s">
        <v>517</v>
      </c>
      <c r="I1352" s="1" t="str">
        <f>VLOOKUP(J1352,'plano de contas'!$A$1:$B$45,2,FALSE)</f>
        <v>03.Saúde</v>
      </c>
      <c r="J1352" s="8" t="s">
        <v>737</v>
      </c>
      <c r="K1352" s="1" t="s">
        <v>343</v>
      </c>
      <c r="L1352" s="1" t="s">
        <v>342</v>
      </c>
      <c r="M1352" s="1" t="s">
        <v>344</v>
      </c>
    </row>
    <row r="1353" spans="1:13" x14ac:dyDescent="0.25">
      <c r="A1353" s="1" t="str">
        <f>IF(OR(MONTH(B1353)=10,MONTH(B1353)=11,MONTH(B1353)=12),YEAR(B1353)&amp;"-"&amp;MONTH(B1353),YEAR(B1353)&amp;"-0"&amp;MONTH(B1353))</f>
        <v>2025-06</v>
      </c>
      <c r="B1353" s="2">
        <v>45809</v>
      </c>
      <c r="D1353" s="1">
        <v>-800</v>
      </c>
      <c r="G1353" s="1" t="s">
        <v>518</v>
      </c>
      <c r="H1353" s="1" t="s">
        <v>517</v>
      </c>
      <c r="I1353" s="1" t="str">
        <f>VLOOKUP(J1353,'plano de contas'!$A$1:$B$45,2,FALSE)</f>
        <v>03.Saúde</v>
      </c>
      <c r="J1353" s="8" t="s">
        <v>737</v>
      </c>
      <c r="K1353" s="1" t="s">
        <v>343</v>
      </c>
      <c r="L1353" s="1" t="s">
        <v>342</v>
      </c>
      <c r="M1353" s="1" t="s">
        <v>344</v>
      </c>
    </row>
    <row r="1354" spans="1:13" x14ac:dyDescent="0.25">
      <c r="A1354" s="1" t="str">
        <f>IF(OR(MONTH(B1354)=10,MONTH(B1354)=11,MONTH(B1354)=12),YEAR(B1354)&amp;"-"&amp;MONTH(B1354),YEAR(B1354)&amp;"-0"&amp;MONTH(B1354))</f>
        <v>2025-07</v>
      </c>
      <c r="B1354" s="2">
        <v>45839</v>
      </c>
      <c r="D1354" s="1">
        <v>-800</v>
      </c>
      <c r="G1354" s="1" t="s">
        <v>518</v>
      </c>
      <c r="H1354" s="1" t="s">
        <v>517</v>
      </c>
      <c r="I1354" s="1" t="str">
        <f>VLOOKUP(J1354,'plano de contas'!$A$1:$B$45,2,FALSE)</f>
        <v>03.Saúde</v>
      </c>
      <c r="J1354" s="8" t="s">
        <v>737</v>
      </c>
      <c r="K1354" s="1" t="s">
        <v>343</v>
      </c>
      <c r="L1354" s="1" t="s">
        <v>342</v>
      </c>
      <c r="M1354" s="1" t="s">
        <v>344</v>
      </c>
    </row>
    <row r="1355" spans="1:13" x14ac:dyDescent="0.25">
      <c r="A1355" s="1" t="str">
        <f>IF(OR(MONTH(B1355)=10,MONTH(B1355)=11,MONTH(B1355)=12),YEAR(B1355)&amp;"-"&amp;MONTH(B1355),YEAR(B1355)&amp;"-0"&amp;MONTH(B1355))</f>
        <v>2025-08</v>
      </c>
      <c r="B1355" s="2">
        <v>45870</v>
      </c>
      <c r="D1355" s="1">
        <v>-800</v>
      </c>
      <c r="G1355" s="1" t="s">
        <v>518</v>
      </c>
      <c r="H1355" s="1" t="s">
        <v>517</v>
      </c>
      <c r="I1355" s="1" t="str">
        <f>VLOOKUP(J1355,'plano de contas'!$A$1:$B$45,2,FALSE)</f>
        <v>03.Saúde</v>
      </c>
      <c r="J1355" s="8" t="s">
        <v>737</v>
      </c>
      <c r="K1355" s="1" t="s">
        <v>343</v>
      </c>
      <c r="L1355" s="1" t="s">
        <v>342</v>
      </c>
      <c r="M1355" s="1" t="s">
        <v>344</v>
      </c>
    </row>
    <row r="1356" spans="1:13" x14ac:dyDescent="0.25">
      <c r="A1356" s="1" t="str">
        <f>IF(OR(MONTH(B1356)=10,MONTH(B1356)=11,MONTH(B1356)=12),YEAR(B1356)&amp;"-"&amp;MONTH(B1356),YEAR(B1356)&amp;"-0"&amp;MONTH(B1356))</f>
        <v>2025-09</v>
      </c>
      <c r="B1356" s="2">
        <v>45901</v>
      </c>
      <c r="D1356" s="1">
        <v>-800</v>
      </c>
      <c r="G1356" s="1" t="s">
        <v>518</v>
      </c>
      <c r="H1356" s="1" t="s">
        <v>517</v>
      </c>
      <c r="I1356" s="1" t="str">
        <f>VLOOKUP(J1356,'plano de contas'!$A$1:$B$45,2,FALSE)</f>
        <v>03.Saúde</v>
      </c>
      <c r="J1356" s="8" t="s">
        <v>737</v>
      </c>
      <c r="K1356" s="1" t="s">
        <v>343</v>
      </c>
      <c r="L1356" s="1" t="s">
        <v>342</v>
      </c>
      <c r="M1356" s="1" t="s">
        <v>344</v>
      </c>
    </row>
    <row r="1357" spans="1:13" x14ac:dyDescent="0.25">
      <c r="A1357" s="1" t="str">
        <f>IF(OR(MONTH(B1357)=10,MONTH(B1357)=11,MONTH(B1357)=12),YEAR(B1357)&amp;"-"&amp;MONTH(B1357),YEAR(B1357)&amp;"-0"&amp;MONTH(B1357))</f>
        <v>2025-10</v>
      </c>
      <c r="B1357" s="2">
        <v>45931</v>
      </c>
      <c r="D1357" s="1">
        <v>-800</v>
      </c>
      <c r="G1357" s="1" t="s">
        <v>518</v>
      </c>
      <c r="H1357" s="1" t="s">
        <v>517</v>
      </c>
      <c r="I1357" s="1" t="str">
        <f>VLOOKUP(J1357,'plano de contas'!$A$1:$B$45,2,FALSE)</f>
        <v>03.Saúde</v>
      </c>
      <c r="J1357" s="8" t="s">
        <v>737</v>
      </c>
      <c r="K1357" s="1" t="s">
        <v>343</v>
      </c>
      <c r="L1357" s="1" t="s">
        <v>342</v>
      </c>
      <c r="M1357" s="1" t="s">
        <v>344</v>
      </c>
    </row>
    <row r="1358" spans="1:13" x14ac:dyDescent="0.25">
      <c r="A1358" s="1" t="str">
        <f>IF(OR(MONTH(B1358)=10,MONTH(B1358)=11,MONTH(B1358)=12),YEAR(B1358)&amp;"-"&amp;MONTH(B1358),YEAR(B1358)&amp;"-0"&amp;MONTH(B1358))</f>
        <v>2025-11</v>
      </c>
      <c r="B1358" s="2">
        <v>45962</v>
      </c>
      <c r="D1358" s="1">
        <v>-800</v>
      </c>
      <c r="G1358" s="1" t="s">
        <v>518</v>
      </c>
      <c r="H1358" s="1" t="s">
        <v>517</v>
      </c>
      <c r="I1358" s="1" t="str">
        <f>VLOOKUP(J1358,'plano de contas'!$A$1:$B$45,2,FALSE)</f>
        <v>03.Saúde</v>
      </c>
      <c r="J1358" s="8" t="s">
        <v>737</v>
      </c>
      <c r="K1358" s="1" t="s">
        <v>343</v>
      </c>
      <c r="L1358" s="1" t="s">
        <v>342</v>
      </c>
      <c r="M1358" s="1" t="s">
        <v>344</v>
      </c>
    </row>
    <row r="1359" spans="1:13" x14ac:dyDescent="0.25">
      <c r="A1359" s="1" t="str">
        <f>IF(OR(MONTH(B1359)=10,MONTH(B1359)=11,MONTH(B1359)=12),YEAR(B1359)&amp;"-"&amp;MONTH(B1359),YEAR(B1359)&amp;"-0"&amp;MONTH(B1359))</f>
        <v>2025-12</v>
      </c>
      <c r="B1359" s="2">
        <v>45992</v>
      </c>
      <c r="D1359" s="1">
        <v>-800</v>
      </c>
      <c r="G1359" s="1" t="s">
        <v>518</v>
      </c>
      <c r="H1359" s="1" t="s">
        <v>517</v>
      </c>
      <c r="I1359" s="1" t="str">
        <f>VLOOKUP(J1359,'plano de contas'!$A$1:$B$45,2,FALSE)</f>
        <v>03.Saúde</v>
      </c>
      <c r="J1359" s="8" t="s">
        <v>737</v>
      </c>
      <c r="K1359" s="1" t="s">
        <v>343</v>
      </c>
      <c r="L1359" s="1" t="s">
        <v>342</v>
      </c>
      <c r="M1359" s="1" t="s">
        <v>344</v>
      </c>
    </row>
    <row r="1360" spans="1:13" x14ac:dyDescent="0.25">
      <c r="A1360" s="1" t="str">
        <f>IF(OR(MONTH(B1360)=10,MONTH(B1360)=11,MONTH(B1360)=12),YEAR(B1360)&amp;"-"&amp;MONTH(B1360),YEAR(B1360)&amp;"-0"&amp;MONTH(B1360))</f>
        <v>2024-08</v>
      </c>
      <c r="B1360" s="2">
        <v>45509</v>
      </c>
      <c r="D1360" s="1">
        <v>-600</v>
      </c>
      <c r="G1360" s="1" t="s">
        <v>516</v>
      </c>
      <c r="H1360" s="1" t="s">
        <v>517</v>
      </c>
      <c r="I1360" s="1" t="str">
        <f>VLOOKUP(J1360,'plano de contas'!$A$1:$B$45,2,FALSE)</f>
        <v>03.Saúde</v>
      </c>
      <c r="J1360" s="8" t="s">
        <v>737</v>
      </c>
      <c r="K1360" s="1" t="s">
        <v>342</v>
      </c>
      <c r="L1360" s="1" t="s">
        <v>342</v>
      </c>
      <c r="M1360" s="1" t="s">
        <v>344</v>
      </c>
    </row>
    <row r="1361" spans="1:13" x14ac:dyDescent="0.25">
      <c r="A1361" s="1" t="str">
        <f>IF(OR(MONTH(B1361)=10,MONTH(B1361)=11,MONTH(B1361)=12),YEAR(B1361)&amp;"-"&amp;MONTH(B1361),YEAR(B1361)&amp;"-0"&amp;MONTH(B1361))</f>
        <v>2025-02</v>
      </c>
      <c r="B1361" s="2">
        <v>45689</v>
      </c>
      <c r="D1361" s="1">
        <v>-600</v>
      </c>
      <c r="G1361" s="1" t="s">
        <v>518</v>
      </c>
      <c r="H1361" s="1" t="s">
        <v>517</v>
      </c>
      <c r="I1361" s="1" t="str">
        <f>VLOOKUP(J1361,'plano de contas'!$A$1:$B$45,2,FALSE)</f>
        <v>03.Saúde</v>
      </c>
      <c r="J1361" s="8" t="s">
        <v>737</v>
      </c>
      <c r="K1361" s="1" t="s">
        <v>342</v>
      </c>
      <c r="L1361" s="1" t="s">
        <v>342</v>
      </c>
      <c r="M1361" s="1" t="s">
        <v>344</v>
      </c>
    </row>
    <row r="1362" spans="1:13" x14ac:dyDescent="0.25">
      <c r="A1362" s="1" t="str">
        <f>IF(OR(MONTH(B1362)=10,MONTH(B1362)=11,MONTH(B1362)=12),YEAR(B1362)&amp;"-"&amp;MONTH(B1362),YEAR(B1362)&amp;"-0"&amp;MONTH(B1362))</f>
        <v>2025-03</v>
      </c>
      <c r="B1362" s="2">
        <v>45717</v>
      </c>
      <c r="D1362" s="1">
        <v>-600</v>
      </c>
      <c r="G1362" s="1" t="s">
        <v>518</v>
      </c>
      <c r="H1362" s="1" t="s">
        <v>517</v>
      </c>
      <c r="I1362" s="1" t="str">
        <f>VLOOKUP(J1362,'plano de contas'!$A$1:$B$45,2,FALSE)</f>
        <v>03.Saúde</v>
      </c>
      <c r="J1362" s="8" t="s">
        <v>737</v>
      </c>
      <c r="K1362" s="1" t="s">
        <v>343</v>
      </c>
      <c r="L1362" s="1" t="s">
        <v>342</v>
      </c>
      <c r="M1362" s="1" t="s">
        <v>344</v>
      </c>
    </row>
    <row r="1363" spans="1:13" x14ac:dyDescent="0.25">
      <c r="A1363" s="1" t="str">
        <f>IF(OR(MONTH(B1363)=10,MONTH(B1363)=11,MONTH(B1363)=12),YEAR(B1363)&amp;"-"&amp;MONTH(B1363),YEAR(B1363)&amp;"-0"&amp;MONTH(B1363))</f>
        <v>2024-06</v>
      </c>
      <c r="B1363" s="2">
        <v>45446</v>
      </c>
      <c r="D1363" s="1">
        <v>-400</v>
      </c>
      <c r="G1363" s="1" t="s">
        <v>516</v>
      </c>
      <c r="H1363" s="1" t="s">
        <v>517</v>
      </c>
      <c r="I1363" s="1" t="str">
        <f>VLOOKUP(J1363,'plano de contas'!$A$1:$B$45,2,FALSE)</f>
        <v>03.Saúde</v>
      </c>
      <c r="J1363" s="8" t="s">
        <v>737</v>
      </c>
      <c r="K1363" s="1" t="s">
        <v>342</v>
      </c>
      <c r="L1363" s="1" t="s">
        <v>342</v>
      </c>
      <c r="M1363" s="1" t="s">
        <v>344</v>
      </c>
    </row>
    <row r="1364" spans="1:13" x14ac:dyDescent="0.25">
      <c r="A1364" s="1" t="str">
        <f>IF(OR(MONTH(B1364)=10,MONTH(B1364)=11,MONTH(B1364)=12),YEAR(B1364)&amp;"-"&amp;MONTH(B1364),YEAR(B1364)&amp;"-0"&amp;MONTH(B1364))</f>
        <v>2024-09</v>
      </c>
      <c r="B1364" s="2">
        <v>45536</v>
      </c>
      <c r="D1364" s="1">
        <v>-400</v>
      </c>
      <c r="G1364" s="1" t="s">
        <v>516</v>
      </c>
      <c r="H1364" s="1" t="s">
        <v>517</v>
      </c>
      <c r="I1364" s="1" t="str">
        <f>VLOOKUP(J1364,'plano de contas'!$A$1:$B$45,2,FALSE)</f>
        <v>03.Saúde</v>
      </c>
      <c r="J1364" s="8" t="s">
        <v>737</v>
      </c>
      <c r="K1364" s="1" t="s">
        <v>342</v>
      </c>
      <c r="L1364" s="1" t="s">
        <v>342</v>
      </c>
      <c r="M1364" s="1" t="s">
        <v>344</v>
      </c>
    </row>
    <row r="1365" spans="1:13" x14ac:dyDescent="0.25">
      <c r="A1365" s="1" t="str">
        <f>IF(OR(MONTH(B1365)=10,MONTH(B1365)=11,MONTH(B1365)=12),YEAR(B1365)&amp;"-"&amp;MONTH(B1365),YEAR(B1365)&amp;"-0"&amp;MONTH(B1365))</f>
        <v>2024-12</v>
      </c>
      <c r="B1365" s="2">
        <v>45628</v>
      </c>
      <c r="D1365" s="1">
        <v>-400</v>
      </c>
      <c r="G1365" s="1" t="s">
        <v>516</v>
      </c>
      <c r="H1365" s="1" t="s">
        <v>517</v>
      </c>
      <c r="I1365" s="1" t="str">
        <f>VLOOKUP(J1365,'plano de contas'!$A$1:$B$45,2,FALSE)</f>
        <v>03.Saúde</v>
      </c>
      <c r="J1365" s="8" t="s">
        <v>737</v>
      </c>
      <c r="K1365" s="1" t="s">
        <v>342</v>
      </c>
      <c r="L1365" s="1" t="s">
        <v>342</v>
      </c>
      <c r="M1365" s="1" t="s">
        <v>344</v>
      </c>
    </row>
    <row r="1366" spans="1:13" x14ac:dyDescent="0.25">
      <c r="A1366" s="1" t="str">
        <f>IF(OR(MONTH(B1366)=10,MONTH(B1366)=11,MONTH(B1366)=12),YEAR(B1366)&amp;"-"&amp;MONTH(B1366),YEAR(B1366)&amp;"-0"&amp;MONTH(B1366))</f>
        <v>2024-04</v>
      </c>
      <c r="B1366" s="2">
        <v>45412</v>
      </c>
      <c r="D1366" s="1">
        <v>3924.4</v>
      </c>
      <c r="G1366" s="1" t="s">
        <v>351</v>
      </c>
      <c r="H1366" s="1" t="s">
        <v>352</v>
      </c>
      <c r="I1366" s="1" t="str">
        <f>VLOOKUP(J1366,'plano de contas'!$A$1:$B$45,2,FALSE)</f>
        <v>00.Renda</v>
      </c>
      <c r="J1366" s="8" t="s">
        <v>720</v>
      </c>
      <c r="K1366" s="1" t="s">
        <v>342</v>
      </c>
      <c r="L1366" s="1" t="s">
        <v>342</v>
      </c>
      <c r="M1366" s="1" t="s">
        <v>344</v>
      </c>
    </row>
    <row r="1367" spans="1:13" x14ac:dyDescent="0.25">
      <c r="A1367" s="1" t="str">
        <f>IF(OR(MONTH(B1367)=10,MONTH(B1367)=11,MONTH(B1367)=12),YEAR(B1367)&amp;"-"&amp;MONTH(B1367),YEAR(B1367)&amp;"-0"&amp;MONTH(B1367))</f>
        <v>2024-01</v>
      </c>
      <c r="B1367" s="2">
        <v>45322</v>
      </c>
      <c r="D1367" s="1">
        <v>3977</v>
      </c>
      <c r="G1367" s="1" t="s">
        <v>554</v>
      </c>
      <c r="H1367" s="1" t="s">
        <v>352</v>
      </c>
      <c r="I1367" s="1" t="str">
        <f>VLOOKUP(J1367,'plano de contas'!$A$1:$B$45,2,FALSE)</f>
        <v>00.Renda</v>
      </c>
      <c r="J1367" s="8" t="s">
        <v>720</v>
      </c>
      <c r="K1367" s="1" t="s">
        <v>342</v>
      </c>
      <c r="L1367" s="1" t="s">
        <v>342</v>
      </c>
      <c r="M1367" s="1" t="s">
        <v>344</v>
      </c>
    </row>
    <row r="1368" spans="1:13" x14ac:dyDescent="0.25">
      <c r="A1368" s="1" t="str">
        <f>IF(OR(MONTH(B1368)=10,MONTH(B1368)=11,MONTH(B1368)=12),YEAR(B1368)&amp;"-"&amp;MONTH(B1368),YEAR(B1368)&amp;"-0"&amp;MONTH(B1368))</f>
        <v>2024-02</v>
      </c>
      <c r="B1368" s="2">
        <v>45351</v>
      </c>
      <c r="D1368" s="1">
        <v>4000</v>
      </c>
      <c r="G1368" s="1" t="s">
        <v>351</v>
      </c>
      <c r="H1368" s="1" t="s">
        <v>352</v>
      </c>
      <c r="I1368" s="1" t="str">
        <f>VLOOKUP(J1368,'plano de contas'!$A$1:$B$45,2,FALSE)</f>
        <v>00.Renda</v>
      </c>
      <c r="J1368" s="8" t="s">
        <v>720</v>
      </c>
      <c r="K1368" s="1" t="s">
        <v>342</v>
      </c>
      <c r="L1368" s="1" t="s">
        <v>342</v>
      </c>
      <c r="M1368" s="1" t="s">
        <v>344</v>
      </c>
    </row>
    <row r="1369" spans="1:13" x14ac:dyDescent="0.25">
      <c r="A1369" s="1" t="str">
        <f>IF(OR(MONTH(B1369)=10,MONTH(B1369)=11,MONTH(B1369)=12),YEAR(B1369)&amp;"-"&amp;MONTH(B1369),YEAR(B1369)&amp;"-0"&amp;MONTH(B1369))</f>
        <v>2024-03</v>
      </c>
      <c r="B1369" s="2">
        <v>45379</v>
      </c>
      <c r="D1369" s="1">
        <v>4000</v>
      </c>
      <c r="G1369" s="1" t="s">
        <v>351</v>
      </c>
      <c r="H1369" s="1" t="s">
        <v>352</v>
      </c>
      <c r="I1369" s="1" t="str">
        <f>VLOOKUP(J1369,'plano de contas'!$A$1:$B$45,2,FALSE)</f>
        <v>00.Renda</v>
      </c>
      <c r="J1369" s="8" t="s">
        <v>720</v>
      </c>
      <c r="K1369" s="1" t="s">
        <v>342</v>
      </c>
      <c r="L1369" s="1" t="s">
        <v>342</v>
      </c>
      <c r="M1369" s="1" t="s">
        <v>344</v>
      </c>
    </row>
    <row r="1370" spans="1:13" x14ac:dyDescent="0.25">
      <c r="A1370" s="1" t="str">
        <f>IF(OR(MONTH(B1370)=10,MONTH(B1370)=11,MONTH(B1370)=12),YEAR(B1370)&amp;"-"&amp;MONTH(B1370),YEAR(B1370)&amp;"-0"&amp;MONTH(B1370))</f>
        <v>2024-05</v>
      </c>
      <c r="B1370" s="2">
        <v>45443</v>
      </c>
      <c r="D1370" s="1">
        <v>4000</v>
      </c>
      <c r="G1370" s="1" t="s">
        <v>351</v>
      </c>
      <c r="H1370" s="1" t="s">
        <v>352</v>
      </c>
      <c r="I1370" s="1" t="str">
        <f>VLOOKUP(J1370,'plano de contas'!$A$1:$B$45,2,FALSE)</f>
        <v>00.Renda</v>
      </c>
      <c r="J1370" s="8" t="s">
        <v>720</v>
      </c>
      <c r="K1370" s="1" t="s">
        <v>342</v>
      </c>
      <c r="L1370" s="1" t="s">
        <v>342</v>
      </c>
      <c r="M1370" s="1" t="s">
        <v>344</v>
      </c>
    </row>
    <row r="1371" spans="1:13" x14ac:dyDescent="0.25">
      <c r="A1371" s="1" t="str">
        <f>IF(OR(MONTH(B1371)=10,MONTH(B1371)=11,MONTH(B1371)=12),YEAR(B1371)&amp;"-"&amp;MONTH(B1371),YEAR(B1371)&amp;"-0"&amp;MONTH(B1371))</f>
        <v>2024-06</v>
      </c>
      <c r="B1371" s="2">
        <v>45472</v>
      </c>
      <c r="D1371" s="1">
        <v>4000</v>
      </c>
      <c r="G1371" s="1" t="s">
        <v>351</v>
      </c>
      <c r="H1371" s="1" t="s">
        <v>352</v>
      </c>
      <c r="I1371" s="1" t="str">
        <f>VLOOKUP(J1371,'plano de contas'!$A$1:$B$45,2,FALSE)</f>
        <v>00.Renda</v>
      </c>
      <c r="J1371" s="8" t="s">
        <v>720</v>
      </c>
      <c r="K1371" s="1" t="s">
        <v>342</v>
      </c>
      <c r="L1371" s="1" t="s">
        <v>342</v>
      </c>
      <c r="M1371" s="1" t="s">
        <v>344</v>
      </c>
    </row>
    <row r="1372" spans="1:13" x14ac:dyDescent="0.25">
      <c r="A1372" s="1" t="str">
        <f>IF(OR(MONTH(B1372)=10,MONTH(B1372)=11,MONTH(B1372)=12),YEAR(B1372)&amp;"-"&amp;MONTH(B1372),YEAR(B1372)&amp;"-0"&amp;MONTH(B1372))</f>
        <v>2024-08</v>
      </c>
      <c r="B1372" s="2">
        <v>45505</v>
      </c>
      <c r="D1372" s="1">
        <v>4000</v>
      </c>
      <c r="G1372" s="1" t="s">
        <v>351</v>
      </c>
      <c r="H1372" s="1" t="s">
        <v>352</v>
      </c>
      <c r="I1372" s="1" t="str">
        <f>VLOOKUP(J1372,'plano de contas'!$A$1:$B$45,2,FALSE)</f>
        <v>00.Renda</v>
      </c>
      <c r="J1372" s="8" t="s">
        <v>720</v>
      </c>
      <c r="K1372" s="1" t="s">
        <v>342</v>
      </c>
      <c r="L1372" s="1" t="s">
        <v>342</v>
      </c>
      <c r="M1372" s="1" t="s">
        <v>344</v>
      </c>
    </row>
    <row r="1373" spans="1:13" x14ac:dyDescent="0.25">
      <c r="A1373" s="1" t="str">
        <f>IF(OR(MONTH(B1373)=10,MONTH(B1373)=11,MONTH(B1373)=12),YEAR(B1373)&amp;"-"&amp;MONTH(B1373),YEAR(B1373)&amp;"-0"&amp;MONTH(B1373))</f>
        <v>2024-08</v>
      </c>
      <c r="B1373" s="2">
        <v>45534</v>
      </c>
      <c r="D1373" s="1">
        <v>4000</v>
      </c>
      <c r="G1373" s="1" t="s">
        <v>351</v>
      </c>
      <c r="H1373" s="1" t="s">
        <v>352</v>
      </c>
      <c r="I1373" s="1" t="str">
        <f>VLOOKUP(J1373,'plano de contas'!$A$1:$B$45,2,FALSE)</f>
        <v>00.Renda</v>
      </c>
      <c r="J1373" s="8" t="s">
        <v>720</v>
      </c>
      <c r="K1373" s="1" t="s">
        <v>342</v>
      </c>
      <c r="L1373" s="1" t="s">
        <v>342</v>
      </c>
      <c r="M1373" s="1" t="s">
        <v>344</v>
      </c>
    </row>
    <row r="1374" spans="1:13" x14ac:dyDescent="0.25">
      <c r="A1374" s="1" t="str">
        <f>IF(OR(MONTH(B1374)=10,MONTH(B1374)=11,MONTH(B1374)=12),YEAR(B1374)&amp;"-"&amp;MONTH(B1374),YEAR(B1374)&amp;"-0"&amp;MONTH(B1374))</f>
        <v>2024-09</v>
      </c>
      <c r="B1374" s="2">
        <v>45565</v>
      </c>
      <c r="D1374" s="1">
        <v>4000</v>
      </c>
      <c r="G1374" s="1" t="s">
        <v>351</v>
      </c>
      <c r="H1374" s="1" t="s">
        <v>352</v>
      </c>
      <c r="I1374" s="1" t="str">
        <f>VLOOKUP(J1374,'plano de contas'!$A$1:$B$45,2,FALSE)</f>
        <v>00.Renda</v>
      </c>
      <c r="J1374" s="8" t="s">
        <v>720</v>
      </c>
      <c r="K1374" s="1" t="s">
        <v>342</v>
      </c>
      <c r="L1374" s="1" t="s">
        <v>342</v>
      </c>
      <c r="M1374" s="1" t="s">
        <v>344</v>
      </c>
    </row>
    <row r="1375" spans="1:13" x14ac:dyDescent="0.25">
      <c r="A1375" s="1" t="str">
        <f>IF(OR(MONTH(B1375)=10,MONTH(B1375)=11,MONTH(B1375)=12),YEAR(B1375)&amp;"-"&amp;MONTH(B1375),YEAR(B1375)&amp;"-0"&amp;MONTH(B1375))</f>
        <v>2024-10</v>
      </c>
      <c r="B1375" s="2">
        <v>45595</v>
      </c>
      <c r="D1375" s="1">
        <v>4000</v>
      </c>
      <c r="G1375" s="1" t="s">
        <v>351</v>
      </c>
      <c r="H1375" s="1" t="s">
        <v>352</v>
      </c>
      <c r="I1375" s="1" t="str">
        <f>VLOOKUP(J1375,'plano de contas'!$A$1:$B$45,2,FALSE)</f>
        <v>00.Renda</v>
      </c>
      <c r="J1375" s="8" t="s">
        <v>720</v>
      </c>
      <c r="K1375" s="1" t="s">
        <v>342</v>
      </c>
      <c r="L1375" s="1" t="s">
        <v>342</v>
      </c>
      <c r="M1375" s="1" t="s">
        <v>344</v>
      </c>
    </row>
    <row r="1376" spans="1:13" x14ac:dyDescent="0.25">
      <c r="A1376" s="1" t="str">
        <f>IF(OR(MONTH(B1376)=10,MONTH(B1376)=11,MONTH(B1376)=12),YEAR(B1376)&amp;"-"&amp;MONTH(B1376),YEAR(B1376)&amp;"-0"&amp;MONTH(B1376))</f>
        <v>2024-11</v>
      </c>
      <c r="B1376" s="2">
        <v>45626</v>
      </c>
      <c r="D1376" s="1">
        <v>4000</v>
      </c>
      <c r="G1376" s="1" t="s">
        <v>351</v>
      </c>
      <c r="H1376" s="1" t="s">
        <v>352</v>
      </c>
      <c r="I1376" s="1" t="str">
        <f>VLOOKUP(J1376,'plano de contas'!$A$1:$B$45,2,FALSE)</f>
        <v>00.Renda</v>
      </c>
      <c r="J1376" s="8" t="s">
        <v>720</v>
      </c>
      <c r="K1376" s="1" t="s">
        <v>342</v>
      </c>
      <c r="L1376" s="1" t="s">
        <v>342</v>
      </c>
      <c r="M1376" s="1" t="s">
        <v>344</v>
      </c>
    </row>
    <row r="1377" spans="1:14" x14ac:dyDescent="0.25">
      <c r="A1377" s="1" t="str">
        <f>IF(OR(MONTH(B1377)=10,MONTH(B1377)=11,MONTH(B1377)=12),YEAR(B1377)&amp;"-"&amp;MONTH(B1377),YEAR(B1377)&amp;"-0"&amp;MONTH(B1377))</f>
        <v>2024-12</v>
      </c>
      <c r="B1377" s="2">
        <v>45657</v>
      </c>
      <c r="D1377" s="1">
        <v>4000</v>
      </c>
      <c r="G1377" s="1" t="s">
        <v>351</v>
      </c>
      <c r="H1377" s="1" t="s">
        <v>352</v>
      </c>
      <c r="I1377" s="1" t="str">
        <f>VLOOKUP(J1377,'plano de contas'!$A$1:$B$45,2,FALSE)</f>
        <v>00.Renda</v>
      </c>
      <c r="J1377" s="8" t="s">
        <v>720</v>
      </c>
      <c r="K1377" s="1" t="s">
        <v>342</v>
      </c>
      <c r="L1377" s="1" t="s">
        <v>342</v>
      </c>
      <c r="M1377" s="1" t="s">
        <v>344</v>
      </c>
    </row>
    <row r="1378" spans="1:14" x14ac:dyDescent="0.25">
      <c r="A1378" s="1" t="str">
        <f>IF(OR(MONTH(B1378)=10,MONTH(B1378)=11,MONTH(B1378)=12),YEAR(B1378)&amp;"-"&amp;MONTH(B1378),YEAR(B1378)&amp;"-0"&amp;MONTH(B1378))</f>
        <v>2025-01</v>
      </c>
      <c r="B1378" s="2">
        <v>45688</v>
      </c>
      <c r="D1378" s="1">
        <v>4000</v>
      </c>
      <c r="G1378" s="1" t="s">
        <v>351</v>
      </c>
      <c r="H1378" s="1" t="s">
        <v>352</v>
      </c>
      <c r="I1378" s="1" t="str">
        <f>VLOOKUP(J1378,'plano de contas'!$A$1:$B$45,2,FALSE)</f>
        <v>00.Renda</v>
      </c>
      <c r="J1378" s="8" t="s">
        <v>720</v>
      </c>
      <c r="K1378" s="1" t="s">
        <v>342</v>
      </c>
      <c r="L1378" s="1" t="s">
        <v>342</v>
      </c>
      <c r="M1378" s="1" t="s">
        <v>344</v>
      </c>
    </row>
    <row r="1379" spans="1:14" x14ac:dyDescent="0.25">
      <c r="A1379" s="1" t="str">
        <f>IF(OR(MONTH(B1379)=10,MONTH(B1379)=11,MONTH(B1379)=12),YEAR(B1379)&amp;"-"&amp;MONTH(B1379),YEAR(B1379)&amp;"-0"&amp;MONTH(B1379))</f>
        <v>2025-02</v>
      </c>
      <c r="B1379" s="2">
        <v>45716</v>
      </c>
      <c r="D1379" s="1">
        <v>4000</v>
      </c>
      <c r="G1379" s="1" t="s">
        <v>351</v>
      </c>
      <c r="H1379" s="1" t="s">
        <v>352</v>
      </c>
      <c r="I1379" s="1" t="str">
        <f>VLOOKUP(J1379,'plano de contas'!$A$1:$B$45,2,FALSE)</f>
        <v>00.Renda</v>
      </c>
      <c r="J1379" s="8" t="s">
        <v>720</v>
      </c>
      <c r="K1379" s="1" t="s">
        <v>343</v>
      </c>
      <c r="L1379" s="1" t="s">
        <v>342</v>
      </c>
      <c r="M1379" s="1" t="s">
        <v>344</v>
      </c>
    </row>
    <row r="1380" spans="1:14" x14ac:dyDescent="0.25">
      <c r="A1380" s="1" t="str">
        <f>IF(OR(MONTH(B1380)=10,MONTH(B1380)=11,MONTH(B1380)=12),YEAR(B1380)&amp;"-"&amp;MONTH(B1380),YEAR(B1380)&amp;"-0"&amp;MONTH(B1380))</f>
        <v>2025-03</v>
      </c>
      <c r="B1380" s="2">
        <v>45744</v>
      </c>
      <c r="D1380" s="1">
        <v>4000</v>
      </c>
      <c r="G1380" s="1" t="s">
        <v>351</v>
      </c>
      <c r="H1380" s="1" t="s">
        <v>352</v>
      </c>
      <c r="I1380" s="1" t="str">
        <f>VLOOKUP(J1380,'plano de contas'!$A$1:$B$45,2,FALSE)</f>
        <v>00.Renda</v>
      </c>
      <c r="J1380" s="8" t="s">
        <v>720</v>
      </c>
      <c r="K1380" s="1" t="s">
        <v>343</v>
      </c>
      <c r="L1380" s="1" t="s">
        <v>342</v>
      </c>
      <c r="M1380" s="1" t="s">
        <v>344</v>
      </c>
    </row>
    <row r="1381" spans="1:14" x14ac:dyDescent="0.25">
      <c r="A1381" s="1" t="str">
        <f>IF(OR(MONTH(B1381)=10,MONTH(B1381)=11,MONTH(B1381)=12),YEAR(B1381)&amp;"-"&amp;MONTH(B1381),YEAR(B1381)&amp;"-0"&amp;MONTH(B1381))</f>
        <v>2025-04</v>
      </c>
      <c r="B1381" s="2">
        <v>45775</v>
      </c>
      <c r="D1381" s="1">
        <v>4000</v>
      </c>
      <c r="G1381" s="1" t="s">
        <v>351</v>
      </c>
      <c r="H1381" s="1" t="s">
        <v>352</v>
      </c>
      <c r="I1381" s="1" t="str">
        <f>VLOOKUP(J1381,'plano de contas'!$A$1:$B$45,2,FALSE)</f>
        <v>00.Renda</v>
      </c>
      <c r="J1381" s="8" t="s">
        <v>720</v>
      </c>
      <c r="K1381" s="1" t="s">
        <v>343</v>
      </c>
      <c r="L1381" s="1" t="s">
        <v>342</v>
      </c>
      <c r="M1381" s="1" t="s">
        <v>344</v>
      </c>
    </row>
    <row r="1382" spans="1:14" x14ac:dyDescent="0.25">
      <c r="A1382" s="1" t="str">
        <f>IF(OR(MONTH(B1382)=10,MONTH(B1382)=11,MONTH(B1382)=12),YEAR(B1382)&amp;"-"&amp;MONTH(B1382),YEAR(B1382)&amp;"-0"&amp;MONTH(B1382))</f>
        <v>2025-05</v>
      </c>
      <c r="B1382" s="2">
        <v>45805</v>
      </c>
      <c r="D1382" s="1">
        <v>4000</v>
      </c>
      <c r="G1382" s="1" t="s">
        <v>351</v>
      </c>
      <c r="H1382" s="1" t="s">
        <v>352</v>
      </c>
      <c r="I1382" s="1" t="str">
        <f>VLOOKUP(J1382,'plano de contas'!$A$1:$B$45,2,FALSE)</f>
        <v>00.Renda</v>
      </c>
      <c r="J1382" s="8" t="s">
        <v>720</v>
      </c>
      <c r="K1382" s="1" t="s">
        <v>343</v>
      </c>
      <c r="L1382" s="1" t="s">
        <v>342</v>
      </c>
      <c r="M1382" s="1" t="s">
        <v>344</v>
      </c>
    </row>
    <row r="1383" spans="1:14" x14ac:dyDescent="0.25">
      <c r="A1383" s="1" t="str">
        <f>IF(OR(MONTH(B1383)=10,MONTH(B1383)=11,MONTH(B1383)=12),YEAR(B1383)&amp;"-"&amp;MONTH(B1383),YEAR(B1383)&amp;"-0"&amp;MONTH(B1383))</f>
        <v>2025-06</v>
      </c>
      <c r="B1383" s="2">
        <v>45836</v>
      </c>
      <c r="D1383" s="1">
        <v>4000</v>
      </c>
      <c r="G1383" s="1" t="s">
        <v>351</v>
      </c>
      <c r="H1383" s="1" t="s">
        <v>352</v>
      </c>
      <c r="I1383" s="1" t="str">
        <f>VLOOKUP(J1383,'plano de contas'!$A$1:$B$45,2,FALSE)</f>
        <v>00.Renda</v>
      </c>
      <c r="J1383" s="8" t="s">
        <v>720</v>
      </c>
      <c r="K1383" s="1" t="s">
        <v>343</v>
      </c>
      <c r="L1383" s="1" t="s">
        <v>342</v>
      </c>
      <c r="M1383" s="1" t="s">
        <v>344</v>
      </c>
    </row>
    <row r="1384" spans="1:14" x14ac:dyDescent="0.25">
      <c r="A1384" s="1" t="str">
        <f>IF(OR(MONTH(B1384)=10,MONTH(B1384)=11,MONTH(B1384)=12),YEAR(B1384)&amp;"-"&amp;MONTH(B1384),YEAR(B1384)&amp;"-0"&amp;MONTH(B1384))</f>
        <v>2025-07</v>
      </c>
      <c r="B1384" s="2">
        <v>45866</v>
      </c>
      <c r="D1384" s="1">
        <v>4000</v>
      </c>
      <c r="G1384" s="1" t="s">
        <v>351</v>
      </c>
      <c r="H1384" s="1" t="s">
        <v>352</v>
      </c>
      <c r="I1384" s="1" t="str">
        <f>VLOOKUP(J1384,'plano de contas'!$A$1:$B$45,2,FALSE)</f>
        <v>00.Renda</v>
      </c>
      <c r="J1384" s="8" t="s">
        <v>720</v>
      </c>
      <c r="K1384" s="1" t="s">
        <v>343</v>
      </c>
      <c r="L1384" s="1" t="s">
        <v>342</v>
      </c>
      <c r="M1384" s="1" t="s">
        <v>344</v>
      </c>
    </row>
    <row r="1385" spans="1:14" x14ac:dyDescent="0.25">
      <c r="A1385" s="1" t="str">
        <f>IF(OR(MONTH(B1385)=10,MONTH(B1385)=11,MONTH(B1385)=12),YEAR(B1385)&amp;"-"&amp;MONTH(B1385),YEAR(B1385)&amp;"-0"&amp;MONTH(B1385))</f>
        <v>2025-08</v>
      </c>
      <c r="B1385" s="2">
        <v>45897</v>
      </c>
      <c r="D1385" s="1">
        <v>4000</v>
      </c>
      <c r="G1385" s="1" t="s">
        <v>351</v>
      </c>
      <c r="H1385" s="1" t="s">
        <v>352</v>
      </c>
      <c r="I1385" s="1" t="str">
        <f>VLOOKUP(J1385,'plano de contas'!$A$1:$B$45,2,FALSE)</f>
        <v>00.Renda</v>
      </c>
      <c r="J1385" s="8" t="s">
        <v>720</v>
      </c>
      <c r="K1385" s="1" t="s">
        <v>343</v>
      </c>
      <c r="L1385" s="1" t="s">
        <v>342</v>
      </c>
      <c r="M1385" s="1" t="s">
        <v>344</v>
      </c>
    </row>
    <row r="1386" spans="1:14" x14ac:dyDescent="0.25">
      <c r="A1386" s="1" t="str">
        <f>IF(OR(MONTH(B1386)=10,MONTH(B1386)=11,MONTH(B1386)=12),YEAR(B1386)&amp;"-"&amp;MONTH(B1386),YEAR(B1386)&amp;"-0"&amp;MONTH(B1386))</f>
        <v>2025-09</v>
      </c>
      <c r="B1386" s="2">
        <v>45928</v>
      </c>
      <c r="D1386" s="1">
        <v>4000</v>
      </c>
      <c r="G1386" s="1" t="s">
        <v>351</v>
      </c>
      <c r="H1386" s="1" t="s">
        <v>352</v>
      </c>
      <c r="I1386" s="1" t="str">
        <f>VLOOKUP(J1386,'plano de contas'!$A$1:$B$45,2,FALSE)</f>
        <v>00.Renda</v>
      </c>
      <c r="J1386" s="8" t="s">
        <v>720</v>
      </c>
      <c r="K1386" s="1" t="s">
        <v>343</v>
      </c>
      <c r="L1386" s="1" t="s">
        <v>342</v>
      </c>
      <c r="M1386" s="1" t="s">
        <v>344</v>
      </c>
    </row>
    <row r="1387" spans="1:14" x14ac:dyDescent="0.25">
      <c r="A1387" s="1" t="str">
        <f>IF(OR(MONTH(B1387)=10,MONTH(B1387)=11,MONTH(B1387)=12),YEAR(B1387)&amp;"-"&amp;MONTH(B1387),YEAR(B1387)&amp;"-0"&amp;MONTH(B1387))</f>
        <v>2025-10</v>
      </c>
      <c r="B1387" s="2">
        <v>45958</v>
      </c>
      <c r="D1387" s="1">
        <v>4000</v>
      </c>
      <c r="G1387" s="1" t="s">
        <v>351</v>
      </c>
      <c r="H1387" s="1" t="s">
        <v>352</v>
      </c>
      <c r="I1387" s="1" t="str">
        <f>VLOOKUP(J1387,'plano de contas'!$A$1:$B$45,2,FALSE)</f>
        <v>00.Renda</v>
      </c>
      <c r="J1387" s="8" t="s">
        <v>720</v>
      </c>
      <c r="K1387" s="1" t="s">
        <v>343</v>
      </c>
      <c r="L1387" s="1" t="s">
        <v>342</v>
      </c>
      <c r="M1387" s="1" t="s">
        <v>344</v>
      </c>
    </row>
    <row r="1388" spans="1:14" x14ac:dyDescent="0.25">
      <c r="A1388" s="1" t="str">
        <f>IF(OR(MONTH(B1388)=10,MONTH(B1388)=11,MONTH(B1388)=12),YEAR(B1388)&amp;"-"&amp;MONTH(B1388),YEAR(B1388)&amp;"-0"&amp;MONTH(B1388))</f>
        <v>2025-11</v>
      </c>
      <c r="B1388" s="2">
        <v>45989</v>
      </c>
      <c r="D1388" s="1">
        <v>4000</v>
      </c>
      <c r="G1388" s="1" t="s">
        <v>351</v>
      </c>
      <c r="H1388" s="1" t="s">
        <v>352</v>
      </c>
      <c r="I1388" s="1" t="str">
        <f>VLOOKUP(J1388,'plano de contas'!$A$1:$B$45,2,FALSE)</f>
        <v>00.Renda</v>
      </c>
      <c r="J1388" s="8" t="s">
        <v>720</v>
      </c>
      <c r="K1388" s="1" t="s">
        <v>343</v>
      </c>
      <c r="L1388" s="1" t="s">
        <v>342</v>
      </c>
      <c r="M1388" s="1" t="s">
        <v>344</v>
      </c>
    </row>
    <row r="1389" spans="1:14" x14ac:dyDescent="0.25">
      <c r="A1389" s="1" t="str">
        <f>IF(OR(MONTH(B1389)=10,MONTH(B1389)=11,MONTH(B1389)=12),YEAR(B1389)&amp;"-"&amp;MONTH(B1389),YEAR(B1389)&amp;"-0"&amp;MONTH(B1389))</f>
        <v>2025-12</v>
      </c>
      <c r="B1389" s="2">
        <v>46019</v>
      </c>
      <c r="D1389" s="1">
        <v>4000</v>
      </c>
      <c r="G1389" s="1" t="s">
        <v>351</v>
      </c>
      <c r="H1389" s="1" t="s">
        <v>352</v>
      </c>
      <c r="I1389" s="1" t="str">
        <f>VLOOKUP(J1389,'plano de contas'!$A$1:$B$45,2,FALSE)</f>
        <v>00.Renda</v>
      </c>
      <c r="J1389" s="8" t="s">
        <v>720</v>
      </c>
      <c r="K1389" s="1" t="s">
        <v>343</v>
      </c>
      <c r="L1389" s="1" t="s">
        <v>342</v>
      </c>
      <c r="M1389" s="1" t="s">
        <v>344</v>
      </c>
    </row>
    <row r="1390" spans="1:14" x14ac:dyDescent="0.25">
      <c r="A1390" s="1" t="str">
        <f>IF(OR(MONTH(B1390)=10,MONTH(B1390)=11,MONTH(B1390)=12),YEAR(B1390)&amp;"-"&amp;MONTH(B1390),YEAR(B1390)&amp;"-0"&amp;MONTH(B1390))</f>
        <v>2025-02</v>
      </c>
      <c r="B1390" s="2">
        <v>45689</v>
      </c>
      <c r="C1390" s="2">
        <v>45664</v>
      </c>
      <c r="D1390" s="1">
        <v>-89.9</v>
      </c>
      <c r="E1390" s="1" t="s">
        <v>314</v>
      </c>
      <c r="G1390" s="1" t="s">
        <v>320</v>
      </c>
      <c r="H1390" s="1" t="s">
        <v>320</v>
      </c>
      <c r="I1390" s="1" t="str">
        <f>VLOOKUP(J1390,'plano de contas'!$A$1:$B$45,2,FALSE)</f>
        <v>03.Saúde</v>
      </c>
      <c r="J1390" s="8" t="s">
        <v>734</v>
      </c>
      <c r="K1390" s="1" t="s">
        <v>342</v>
      </c>
      <c r="L1390" s="1" t="s">
        <v>342</v>
      </c>
      <c r="M1390" s="1" t="s">
        <v>344</v>
      </c>
    </row>
    <row r="1391" spans="1:14" x14ac:dyDescent="0.25">
      <c r="A1391" s="1" t="str">
        <f>IF(OR(MONTH(B1391)=10,MONTH(B1391)=11,MONTH(B1391)=12),YEAR(B1391)&amp;"-"&amp;MONTH(B1391),YEAR(B1391)&amp;"-0"&amp;MONTH(B1391))</f>
        <v>2024-03</v>
      </c>
      <c r="B1391" s="2">
        <v>45352</v>
      </c>
      <c r="C1391" s="2">
        <v>45348</v>
      </c>
      <c r="D1391" s="1">
        <v>-89.9</v>
      </c>
      <c r="E1391" s="1" t="s">
        <v>672</v>
      </c>
      <c r="F1391" s="5"/>
      <c r="G1391" s="1" t="s">
        <v>35</v>
      </c>
      <c r="H1391" s="1" t="s">
        <v>320</v>
      </c>
      <c r="I1391" s="1" t="str">
        <f>VLOOKUP(J1391,'plano de contas'!$A$1:$B$45,2,FALSE)</f>
        <v>03.Saúde</v>
      </c>
      <c r="J1391" s="8" t="s">
        <v>734</v>
      </c>
      <c r="K1391" s="1" t="s">
        <v>342</v>
      </c>
      <c r="L1391" s="1" t="s">
        <v>342</v>
      </c>
      <c r="M1391" s="1" t="s">
        <v>344</v>
      </c>
      <c r="N1391" s="5"/>
    </row>
    <row r="1392" spans="1:14" x14ac:dyDescent="0.25">
      <c r="A1392" s="1" t="str">
        <f>IF(OR(MONTH(B1392)=10,MONTH(B1392)=11,MONTH(B1392)=12),YEAR(B1392)&amp;"-"&amp;MONTH(B1392),YEAR(B1392)&amp;"-0"&amp;MONTH(B1392))</f>
        <v>2024-04</v>
      </c>
      <c r="B1392" s="2">
        <v>45383</v>
      </c>
      <c r="C1392" s="2">
        <v>45374</v>
      </c>
      <c r="D1392" s="1">
        <v>-89.9</v>
      </c>
      <c r="E1392" s="1" t="s">
        <v>673</v>
      </c>
      <c r="F1392" s="5"/>
      <c r="G1392" s="1" t="s">
        <v>35</v>
      </c>
      <c r="H1392" s="1" t="s">
        <v>320</v>
      </c>
      <c r="I1392" s="1" t="str">
        <f>VLOOKUP(J1392,'plano de contas'!$A$1:$B$45,2,FALSE)</f>
        <v>03.Saúde</v>
      </c>
      <c r="J1392" s="8" t="s">
        <v>734</v>
      </c>
      <c r="K1392" s="1" t="s">
        <v>342</v>
      </c>
      <c r="L1392" s="1" t="s">
        <v>342</v>
      </c>
      <c r="M1392" s="1" t="s">
        <v>344</v>
      </c>
      <c r="N1392" s="5"/>
    </row>
    <row r="1393" spans="1:14" x14ac:dyDescent="0.25">
      <c r="A1393" s="1" t="str">
        <f>IF(OR(MONTH(B1393)=10,MONTH(B1393)=11,MONTH(B1393)=12),YEAR(B1393)&amp;"-"&amp;MONTH(B1393),YEAR(B1393)&amp;"-0"&amp;MONTH(B1393))</f>
        <v>2024-06</v>
      </c>
      <c r="B1393" s="2">
        <v>45444</v>
      </c>
      <c r="C1393" s="2">
        <v>45419</v>
      </c>
      <c r="D1393" s="1">
        <v>-89.9</v>
      </c>
      <c r="E1393" s="1" t="s">
        <v>675</v>
      </c>
      <c r="F1393" s="5"/>
      <c r="G1393" s="1" t="s">
        <v>35</v>
      </c>
      <c r="H1393" s="1" t="s">
        <v>320</v>
      </c>
      <c r="I1393" s="1" t="str">
        <f>VLOOKUP(J1393,'plano de contas'!$A$1:$B$45,2,FALSE)</f>
        <v>03.Saúde</v>
      </c>
      <c r="J1393" s="8" t="s">
        <v>734</v>
      </c>
      <c r="K1393" s="1" t="s">
        <v>342</v>
      </c>
      <c r="L1393" s="1" t="s">
        <v>342</v>
      </c>
      <c r="M1393" s="1" t="s">
        <v>344</v>
      </c>
      <c r="N1393" s="5"/>
    </row>
    <row r="1394" spans="1:14" x14ac:dyDescent="0.25">
      <c r="A1394" s="1" t="str">
        <f>IF(OR(MONTH(B1394)=10,MONTH(B1394)=11,MONTH(B1394)=12),YEAR(B1394)&amp;"-"&amp;MONTH(B1394),YEAR(B1394)&amp;"-0"&amp;MONTH(B1394))</f>
        <v>2024-07</v>
      </c>
      <c r="B1394" s="2">
        <v>45474</v>
      </c>
      <c r="C1394" s="2">
        <v>45450</v>
      </c>
      <c r="D1394" s="1">
        <v>-89.9</v>
      </c>
      <c r="E1394" s="1" t="s">
        <v>676</v>
      </c>
      <c r="F1394" s="5"/>
      <c r="G1394" s="1" t="s">
        <v>35</v>
      </c>
      <c r="H1394" s="1" t="s">
        <v>320</v>
      </c>
      <c r="I1394" s="1" t="str">
        <f>VLOOKUP(J1394,'plano de contas'!$A$1:$B$45,2,FALSE)</f>
        <v>03.Saúde</v>
      </c>
      <c r="J1394" s="8" t="s">
        <v>734</v>
      </c>
      <c r="K1394" s="1" t="s">
        <v>342</v>
      </c>
      <c r="L1394" s="1" t="s">
        <v>342</v>
      </c>
      <c r="M1394" s="1" t="s">
        <v>344</v>
      </c>
      <c r="N1394" s="5"/>
    </row>
    <row r="1395" spans="1:14" x14ac:dyDescent="0.25">
      <c r="A1395" s="1" t="str">
        <f>IF(OR(MONTH(B1395)=10,MONTH(B1395)=11,MONTH(B1395)=12),YEAR(B1395)&amp;"-"&amp;MONTH(B1395),YEAR(B1395)&amp;"-0"&amp;MONTH(B1395))</f>
        <v>2024-08</v>
      </c>
      <c r="B1395" s="2">
        <v>45505</v>
      </c>
      <c r="C1395" s="2">
        <v>45480</v>
      </c>
      <c r="D1395" s="1">
        <v>-89.9</v>
      </c>
      <c r="E1395" s="1" t="s">
        <v>677</v>
      </c>
      <c r="F1395" s="5"/>
      <c r="G1395" s="1" t="s">
        <v>35</v>
      </c>
      <c r="H1395" s="1" t="s">
        <v>320</v>
      </c>
      <c r="I1395" s="1" t="str">
        <f>VLOOKUP(J1395,'plano de contas'!$A$1:$B$45,2,FALSE)</f>
        <v>03.Saúde</v>
      </c>
      <c r="J1395" s="8" t="s">
        <v>734</v>
      </c>
      <c r="K1395" s="1" t="s">
        <v>342</v>
      </c>
      <c r="L1395" s="1" t="s">
        <v>342</v>
      </c>
      <c r="M1395" s="1" t="s">
        <v>344</v>
      </c>
      <c r="N1395" s="5"/>
    </row>
    <row r="1396" spans="1:14" x14ac:dyDescent="0.25">
      <c r="A1396" s="1" t="str">
        <f>IF(OR(MONTH(B1396)=10,MONTH(B1396)=11,MONTH(B1396)=12),YEAR(B1396)&amp;"-"&amp;MONTH(B1396),YEAR(B1396)&amp;"-0"&amp;MONTH(B1396))</f>
        <v>2024-09</v>
      </c>
      <c r="B1396" s="2">
        <v>45536</v>
      </c>
      <c r="C1396" s="2">
        <v>45511</v>
      </c>
      <c r="D1396" s="1">
        <v>-89.9</v>
      </c>
      <c r="E1396" s="1" t="s">
        <v>678</v>
      </c>
      <c r="F1396" s="5"/>
      <c r="G1396" s="1" t="s">
        <v>35</v>
      </c>
      <c r="H1396" s="1" t="s">
        <v>320</v>
      </c>
      <c r="I1396" s="1" t="str">
        <f>VLOOKUP(J1396,'plano de contas'!$A$1:$B$45,2,FALSE)</f>
        <v>03.Saúde</v>
      </c>
      <c r="J1396" s="8" t="s">
        <v>734</v>
      </c>
      <c r="K1396" s="1" t="s">
        <v>342</v>
      </c>
      <c r="L1396" s="1" t="s">
        <v>342</v>
      </c>
      <c r="M1396" s="1" t="s">
        <v>344</v>
      </c>
      <c r="N1396" s="5"/>
    </row>
    <row r="1397" spans="1:14" x14ac:dyDescent="0.25">
      <c r="A1397" s="1" t="str">
        <f>IF(OR(MONTH(B1397)=10,MONTH(B1397)=11,MONTH(B1397)=12),YEAR(B1397)&amp;"-"&amp;MONTH(B1397),YEAR(B1397)&amp;"-0"&amp;MONTH(B1397))</f>
        <v>2024-10</v>
      </c>
      <c r="B1397" s="2">
        <v>45566</v>
      </c>
      <c r="C1397" s="2">
        <v>45542</v>
      </c>
      <c r="D1397" s="1">
        <v>-89.9</v>
      </c>
      <c r="E1397" s="1" t="s">
        <v>121</v>
      </c>
      <c r="F1397" s="5"/>
      <c r="G1397" s="1" t="s">
        <v>35</v>
      </c>
      <c r="H1397" s="1" t="s">
        <v>320</v>
      </c>
      <c r="I1397" s="1" t="str">
        <f>VLOOKUP(J1397,'plano de contas'!$A$1:$B$45,2,FALSE)</f>
        <v>03.Saúde</v>
      </c>
      <c r="J1397" s="8" t="s">
        <v>734</v>
      </c>
      <c r="K1397" s="1" t="s">
        <v>342</v>
      </c>
      <c r="L1397" s="1" t="s">
        <v>342</v>
      </c>
      <c r="M1397" s="1" t="s">
        <v>344</v>
      </c>
      <c r="N1397" s="5"/>
    </row>
    <row r="1398" spans="1:14" x14ac:dyDescent="0.25">
      <c r="A1398" s="1" t="str">
        <f>IF(OR(MONTH(B1398)=10,MONTH(B1398)=11,MONTH(B1398)=12),YEAR(B1398)&amp;"-"&amp;MONTH(B1398),YEAR(B1398)&amp;"-0"&amp;MONTH(B1398))</f>
        <v>2024-11</v>
      </c>
      <c r="B1398" s="2">
        <v>45597</v>
      </c>
      <c r="C1398" s="2">
        <v>45572</v>
      </c>
      <c r="D1398" s="1">
        <v>-89.9</v>
      </c>
      <c r="E1398" s="1" t="s">
        <v>131</v>
      </c>
      <c r="F1398" s="5"/>
      <c r="G1398" s="1" t="s">
        <v>35</v>
      </c>
      <c r="H1398" s="1" t="s">
        <v>320</v>
      </c>
      <c r="I1398" s="1" t="str">
        <f>VLOOKUP(J1398,'plano de contas'!$A$1:$B$45,2,FALSE)</f>
        <v>03.Saúde</v>
      </c>
      <c r="J1398" s="8" t="s">
        <v>734</v>
      </c>
      <c r="K1398" s="1" t="s">
        <v>342</v>
      </c>
      <c r="L1398" s="1" t="s">
        <v>342</v>
      </c>
      <c r="M1398" s="1" t="s">
        <v>344</v>
      </c>
      <c r="N1398" s="5"/>
    </row>
    <row r="1399" spans="1:14" x14ac:dyDescent="0.25">
      <c r="A1399" s="1" t="str">
        <f>IF(OR(MONTH(B1399)=10,MONTH(B1399)=11,MONTH(B1399)=12),YEAR(B1399)&amp;"-"&amp;MONTH(B1399),YEAR(B1399)&amp;"-0"&amp;MONTH(B1399))</f>
        <v>2024-12</v>
      </c>
      <c r="B1399" s="2">
        <v>45627</v>
      </c>
      <c r="C1399" s="2">
        <v>45603</v>
      </c>
      <c r="D1399" s="1">
        <v>-89.9</v>
      </c>
      <c r="E1399" s="1" t="s">
        <v>274</v>
      </c>
      <c r="F1399" s="5"/>
      <c r="G1399" s="1" t="s">
        <v>35</v>
      </c>
      <c r="H1399" s="1" t="s">
        <v>320</v>
      </c>
      <c r="I1399" s="1" t="str">
        <f>VLOOKUP(J1399,'plano de contas'!$A$1:$B$45,2,FALSE)</f>
        <v>03.Saúde</v>
      </c>
      <c r="J1399" s="8" t="s">
        <v>734</v>
      </c>
      <c r="K1399" s="1" t="s">
        <v>342</v>
      </c>
      <c r="L1399" s="1" t="s">
        <v>342</v>
      </c>
      <c r="M1399" s="1" t="s">
        <v>344</v>
      </c>
      <c r="N1399" s="5"/>
    </row>
    <row r="1400" spans="1:14" x14ac:dyDescent="0.25">
      <c r="A1400" s="1" t="str">
        <f>IF(OR(MONTH(B1400)=10,MONTH(B1400)=11,MONTH(B1400)=12),YEAR(B1400)&amp;"-"&amp;MONTH(B1400),YEAR(B1400)&amp;"-0"&amp;MONTH(B1400))</f>
        <v>2025-01</v>
      </c>
      <c r="B1400" s="2">
        <v>45658</v>
      </c>
      <c r="C1400" s="2">
        <v>45632</v>
      </c>
      <c r="D1400" s="1">
        <v>-89.9</v>
      </c>
      <c r="E1400" s="1" t="s">
        <v>663</v>
      </c>
      <c r="G1400" s="1" t="s">
        <v>35</v>
      </c>
      <c r="H1400" s="1" t="s">
        <v>320</v>
      </c>
      <c r="I1400" s="1" t="str">
        <f>VLOOKUP(J1400,'plano de contas'!$A$1:$B$45,2,FALSE)</f>
        <v>03.Saúde</v>
      </c>
      <c r="J1400" s="8" t="s">
        <v>734</v>
      </c>
      <c r="K1400" s="1" t="s">
        <v>342</v>
      </c>
      <c r="L1400" s="1" t="s">
        <v>342</v>
      </c>
      <c r="M1400" s="1" t="s">
        <v>344</v>
      </c>
    </row>
    <row r="1401" spans="1:14" x14ac:dyDescent="0.25">
      <c r="A1401" s="1" t="str">
        <f>IF(OR(MONTH(B1401)=10,MONTH(B1401)=11,MONTH(B1401)=12),YEAR(B1401)&amp;"-"&amp;MONTH(B1401),YEAR(B1401)&amp;"-0"&amp;MONTH(B1401))</f>
        <v>2025-03</v>
      </c>
      <c r="B1401" s="2">
        <v>45717</v>
      </c>
      <c r="C1401" s="2">
        <v>45700</v>
      </c>
      <c r="D1401" s="1">
        <v>-89.9</v>
      </c>
      <c r="E1401" s="1" t="s">
        <v>662</v>
      </c>
      <c r="F1401" s="5"/>
      <c r="G1401" s="1" t="s">
        <v>35</v>
      </c>
      <c r="H1401" s="1" t="s">
        <v>320</v>
      </c>
      <c r="I1401" s="1" t="str">
        <f>VLOOKUP(J1401,'plano de contas'!$A$1:$B$45,2,FALSE)</f>
        <v>03.Saúde</v>
      </c>
      <c r="J1401" s="8" t="s">
        <v>734</v>
      </c>
      <c r="K1401" s="1" t="s">
        <v>342</v>
      </c>
      <c r="L1401" s="1" t="s">
        <v>342</v>
      </c>
      <c r="M1401" s="1" t="s">
        <v>344</v>
      </c>
      <c r="N1401" s="5"/>
    </row>
    <row r="1402" spans="1:14" x14ac:dyDescent="0.25">
      <c r="A1402" s="1" t="str">
        <f>IF(OR(MONTH(B1402)=10,MONTH(B1402)=11,MONTH(B1402)=12),YEAR(B1402)&amp;"-"&amp;MONTH(B1402),YEAR(B1402)&amp;"-0"&amp;MONTH(B1402))</f>
        <v>2025-04</v>
      </c>
      <c r="B1402" s="2">
        <v>45748</v>
      </c>
      <c r="C1402" s="2">
        <v>45723</v>
      </c>
      <c r="D1402" s="1">
        <v>-89.9</v>
      </c>
      <c r="E1402" s="1" t="s">
        <v>664</v>
      </c>
      <c r="F1402" s="5"/>
      <c r="G1402" s="1" t="s">
        <v>35</v>
      </c>
      <c r="H1402" s="1" t="s">
        <v>320</v>
      </c>
      <c r="I1402" s="1" t="str">
        <f>VLOOKUP(J1402,'plano de contas'!$A$1:$B$45,2,FALSE)</f>
        <v>03.Saúde</v>
      </c>
      <c r="J1402" s="8" t="s">
        <v>734</v>
      </c>
      <c r="K1402" s="1" t="s">
        <v>343</v>
      </c>
      <c r="L1402" s="1" t="s">
        <v>342</v>
      </c>
      <c r="M1402" s="1" t="s">
        <v>344</v>
      </c>
      <c r="N1402" s="5"/>
    </row>
    <row r="1403" spans="1:14" x14ac:dyDescent="0.25">
      <c r="A1403" s="1" t="str">
        <f>IF(OR(MONTH(B1403)=10,MONTH(B1403)=11,MONTH(B1403)=12),YEAR(B1403)&amp;"-"&amp;MONTH(B1403),YEAR(B1403)&amp;"-0"&amp;MONTH(B1403))</f>
        <v>2025-05</v>
      </c>
      <c r="B1403" s="2">
        <v>45778</v>
      </c>
      <c r="C1403" s="2">
        <v>45754</v>
      </c>
      <c r="D1403" s="1">
        <v>-89.9</v>
      </c>
      <c r="E1403" s="1" t="s">
        <v>665</v>
      </c>
      <c r="F1403" s="5"/>
      <c r="G1403" s="1" t="s">
        <v>35</v>
      </c>
      <c r="H1403" s="1" t="s">
        <v>320</v>
      </c>
      <c r="I1403" s="1" t="str">
        <f>VLOOKUP(J1403,'plano de contas'!$A$1:$B$45,2,FALSE)</f>
        <v>03.Saúde</v>
      </c>
      <c r="J1403" s="8" t="s">
        <v>734</v>
      </c>
      <c r="K1403" s="1" t="s">
        <v>343</v>
      </c>
      <c r="L1403" s="1" t="s">
        <v>342</v>
      </c>
      <c r="M1403" s="1" t="s">
        <v>344</v>
      </c>
      <c r="N1403" s="5"/>
    </row>
    <row r="1404" spans="1:14" x14ac:dyDescent="0.25">
      <c r="A1404" s="1" t="str">
        <f>IF(OR(MONTH(B1404)=10,MONTH(B1404)=11,MONTH(B1404)=12),YEAR(B1404)&amp;"-"&amp;MONTH(B1404),YEAR(B1404)&amp;"-0"&amp;MONTH(B1404))</f>
        <v>2025-06</v>
      </c>
      <c r="B1404" s="2">
        <v>45809</v>
      </c>
      <c r="C1404" s="2">
        <v>45784</v>
      </c>
      <c r="D1404" s="1">
        <v>-89.9</v>
      </c>
      <c r="E1404" s="1" t="s">
        <v>666</v>
      </c>
      <c r="F1404" s="5"/>
      <c r="G1404" s="1" t="s">
        <v>35</v>
      </c>
      <c r="H1404" s="1" t="s">
        <v>320</v>
      </c>
      <c r="I1404" s="1" t="str">
        <f>VLOOKUP(J1404,'plano de contas'!$A$1:$B$45,2,FALSE)</f>
        <v>03.Saúde</v>
      </c>
      <c r="J1404" s="8" t="s">
        <v>734</v>
      </c>
      <c r="K1404" s="1" t="s">
        <v>343</v>
      </c>
      <c r="L1404" s="1" t="s">
        <v>342</v>
      </c>
      <c r="M1404" s="1" t="s">
        <v>344</v>
      </c>
      <c r="N1404" s="5"/>
    </row>
    <row r="1405" spans="1:14" x14ac:dyDescent="0.25">
      <c r="A1405" s="1" t="str">
        <f>IF(OR(MONTH(B1405)=10,MONTH(B1405)=11,MONTH(B1405)=12),YEAR(B1405)&amp;"-"&amp;MONTH(B1405),YEAR(B1405)&amp;"-0"&amp;MONTH(B1405))</f>
        <v>2025-07</v>
      </c>
      <c r="B1405" s="2">
        <v>45839</v>
      </c>
      <c r="C1405" s="2">
        <v>45815</v>
      </c>
      <c r="D1405" s="1">
        <v>-89.9</v>
      </c>
      <c r="E1405" s="1" t="s">
        <v>667</v>
      </c>
      <c r="F1405" s="5"/>
      <c r="G1405" s="1" t="s">
        <v>35</v>
      </c>
      <c r="H1405" s="1" t="s">
        <v>320</v>
      </c>
      <c r="I1405" s="1" t="str">
        <f>VLOOKUP(J1405,'plano de contas'!$A$1:$B$45,2,FALSE)</f>
        <v>03.Saúde</v>
      </c>
      <c r="J1405" s="8" t="s">
        <v>734</v>
      </c>
      <c r="K1405" s="1" t="s">
        <v>343</v>
      </c>
      <c r="L1405" s="1" t="s">
        <v>342</v>
      </c>
      <c r="M1405" s="1" t="s">
        <v>344</v>
      </c>
      <c r="N1405" s="5"/>
    </row>
    <row r="1406" spans="1:14" x14ac:dyDescent="0.25">
      <c r="A1406" s="1" t="str">
        <f>IF(OR(MONTH(B1406)=10,MONTH(B1406)=11,MONTH(B1406)=12),YEAR(B1406)&amp;"-"&amp;MONTH(B1406),YEAR(B1406)&amp;"-0"&amp;MONTH(B1406))</f>
        <v>2025-08</v>
      </c>
      <c r="B1406" s="2">
        <v>45870</v>
      </c>
      <c r="C1406" s="2">
        <v>45845</v>
      </c>
      <c r="D1406" s="1">
        <v>-89.9</v>
      </c>
      <c r="E1406" s="1" t="s">
        <v>668</v>
      </c>
      <c r="F1406" s="5"/>
      <c r="G1406" s="1" t="s">
        <v>35</v>
      </c>
      <c r="H1406" s="1" t="s">
        <v>320</v>
      </c>
      <c r="I1406" s="1" t="str">
        <f>VLOOKUP(J1406,'plano de contas'!$A$1:$B$45,2,FALSE)</f>
        <v>03.Saúde</v>
      </c>
      <c r="J1406" s="8" t="s">
        <v>734</v>
      </c>
      <c r="K1406" s="1" t="s">
        <v>343</v>
      </c>
      <c r="L1406" s="1" t="s">
        <v>342</v>
      </c>
      <c r="M1406" s="1" t="s">
        <v>344</v>
      </c>
      <c r="N1406" s="5"/>
    </row>
    <row r="1407" spans="1:14" x14ac:dyDescent="0.25">
      <c r="A1407" s="1" t="str">
        <f>IF(OR(MONTH(B1407)=10,MONTH(B1407)=11,MONTH(B1407)=12),YEAR(B1407)&amp;"-"&amp;MONTH(B1407),YEAR(B1407)&amp;"-0"&amp;MONTH(B1407))</f>
        <v>2025-09</v>
      </c>
      <c r="B1407" s="2">
        <v>45901</v>
      </c>
      <c r="C1407" s="2">
        <v>45876</v>
      </c>
      <c r="D1407" s="1">
        <v>-89.9</v>
      </c>
      <c r="E1407" s="1" t="s">
        <v>669</v>
      </c>
      <c r="F1407" s="5"/>
      <c r="G1407" s="1" t="s">
        <v>35</v>
      </c>
      <c r="H1407" s="1" t="s">
        <v>320</v>
      </c>
      <c r="I1407" s="1" t="str">
        <f>VLOOKUP(J1407,'plano de contas'!$A$1:$B$45,2,FALSE)</f>
        <v>03.Saúde</v>
      </c>
      <c r="J1407" s="8" t="s">
        <v>734</v>
      </c>
      <c r="K1407" s="1" t="s">
        <v>343</v>
      </c>
      <c r="L1407" s="1" t="s">
        <v>342</v>
      </c>
      <c r="M1407" s="1" t="s">
        <v>344</v>
      </c>
      <c r="N1407" s="5"/>
    </row>
    <row r="1408" spans="1:14" x14ac:dyDescent="0.25">
      <c r="A1408" s="1" t="str">
        <f>IF(OR(MONTH(B1408)=10,MONTH(B1408)=11,MONTH(B1408)=12),YEAR(B1408)&amp;"-"&amp;MONTH(B1408),YEAR(B1408)&amp;"-0"&amp;MONTH(B1408))</f>
        <v>2025-10</v>
      </c>
      <c r="B1408" s="2">
        <v>45931</v>
      </c>
      <c r="C1408" s="2">
        <v>45907</v>
      </c>
      <c r="D1408" s="1">
        <v>-89.9</v>
      </c>
      <c r="E1408" s="1" t="s">
        <v>338</v>
      </c>
      <c r="F1408" s="5"/>
      <c r="G1408" s="1" t="s">
        <v>35</v>
      </c>
      <c r="H1408" s="1" t="s">
        <v>320</v>
      </c>
      <c r="I1408" s="1" t="str">
        <f>VLOOKUP(J1408,'plano de contas'!$A$1:$B$45,2,FALSE)</f>
        <v>03.Saúde</v>
      </c>
      <c r="J1408" s="8" t="s">
        <v>734</v>
      </c>
      <c r="K1408" s="1" t="s">
        <v>343</v>
      </c>
      <c r="L1408" s="1" t="s">
        <v>342</v>
      </c>
      <c r="M1408" s="1" t="s">
        <v>344</v>
      </c>
      <c r="N1408" s="5"/>
    </row>
    <row r="1409" spans="1:14" x14ac:dyDescent="0.25">
      <c r="A1409" s="1" t="str">
        <f>IF(OR(MONTH(B1409)=10,MONTH(B1409)=11,MONTH(B1409)=12),YEAR(B1409)&amp;"-"&amp;MONTH(B1409),YEAR(B1409)&amp;"-0"&amp;MONTH(B1409))</f>
        <v>2025-11</v>
      </c>
      <c r="B1409" s="2">
        <v>45962</v>
      </c>
      <c r="C1409" s="2">
        <v>45937</v>
      </c>
      <c r="D1409" s="1">
        <v>-89.9</v>
      </c>
      <c r="E1409" s="1" t="s">
        <v>339</v>
      </c>
      <c r="G1409" s="1" t="s">
        <v>35</v>
      </c>
      <c r="H1409" s="1" t="s">
        <v>320</v>
      </c>
      <c r="I1409" s="1" t="str">
        <f>VLOOKUP(J1409,'plano de contas'!$A$1:$B$45,2,FALSE)</f>
        <v>03.Saúde</v>
      </c>
      <c r="J1409" s="8" t="s">
        <v>734</v>
      </c>
      <c r="K1409" s="1" t="s">
        <v>343</v>
      </c>
      <c r="L1409" s="1" t="s">
        <v>342</v>
      </c>
      <c r="M1409" s="1" t="s">
        <v>344</v>
      </c>
      <c r="N1409" s="5"/>
    </row>
    <row r="1410" spans="1:14" x14ac:dyDescent="0.25">
      <c r="A1410" s="1" t="str">
        <f>IF(OR(MONTH(B1410)=10,MONTH(B1410)=11,MONTH(B1410)=12),YEAR(B1410)&amp;"-"&amp;MONTH(B1410),YEAR(B1410)&amp;"-0"&amp;MONTH(B1410))</f>
        <v>2025-12</v>
      </c>
      <c r="B1410" s="2">
        <v>45992</v>
      </c>
      <c r="C1410" s="2">
        <v>45968</v>
      </c>
      <c r="D1410" s="1">
        <v>-89.9</v>
      </c>
      <c r="E1410" s="1" t="s">
        <v>340</v>
      </c>
      <c r="G1410" s="1" t="s">
        <v>35</v>
      </c>
      <c r="H1410" s="1" t="s">
        <v>320</v>
      </c>
      <c r="I1410" s="1" t="str">
        <f>VLOOKUP(J1410,'plano de contas'!$A$1:$B$45,2,FALSE)</f>
        <v>03.Saúde</v>
      </c>
      <c r="J1410" s="8" t="s">
        <v>734</v>
      </c>
      <c r="K1410" s="1" t="s">
        <v>343</v>
      </c>
      <c r="L1410" s="1" t="s">
        <v>342</v>
      </c>
      <c r="M1410" s="1" t="s">
        <v>344</v>
      </c>
      <c r="N1410" s="5"/>
    </row>
    <row r="1411" spans="1:14" x14ac:dyDescent="0.25">
      <c r="A1411" s="1" t="str">
        <f>IF(OR(MONTH(B1411)=10,MONTH(B1411)=11,MONTH(B1411)=12),YEAR(B1411)&amp;"-"&amp;MONTH(B1411),YEAR(B1411)&amp;"-0"&amp;MONTH(B1411))</f>
        <v>2026-01</v>
      </c>
      <c r="B1411" s="2">
        <v>46023</v>
      </c>
      <c r="C1411" s="2">
        <v>45998</v>
      </c>
      <c r="D1411" s="1">
        <v>-89.9</v>
      </c>
      <c r="E1411" s="1" t="s">
        <v>341</v>
      </c>
      <c r="G1411" s="1" t="s">
        <v>35</v>
      </c>
      <c r="H1411" s="1" t="s">
        <v>320</v>
      </c>
      <c r="I1411" s="1" t="str">
        <f>VLOOKUP(J1411,'plano de contas'!$A$1:$B$45,2,FALSE)</f>
        <v>03.Saúde</v>
      </c>
      <c r="J1411" s="8" t="s">
        <v>734</v>
      </c>
      <c r="K1411" s="1" t="s">
        <v>343</v>
      </c>
      <c r="L1411" s="1" t="s">
        <v>342</v>
      </c>
      <c r="M1411" s="1" t="s">
        <v>344</v>
      </c>
      <c r="N1411" s="5"/>
    </row>
    <row r="1412" spans="1:14" x14ac:dyDescent="0.25">
      <c r="A1412" s="1" t="str">
        <f>IF(OR(MONTH(B1412)=10,MONTH(B1412)=11,MONTH(B1412)=12),YEAR(B1412)&amp;"-"&amp;MONTH(B1412),YEAR(B1412)&amp;"-0"&amp;MONTH(B1412))</f>
        <v>2024-03</v>
      </c>
      <c r="B1412" s="2">
        <v>45352</v>
      </c>
      <c r="C1412" s="3">
        <v>45336</v>
      </c>
      <c r="D1412" s="1">
        <v>-129.9</v>
      </c>
      <c r="E1412" s="1" t="s">
        <v>672</v>
      </c>
      <c r="G1412" s="1" t="s">
        <v>18</v>
      </c>
      <c r="H1412" s="1" t="s">
        <v>234</v>
      </c>
      <c r="I1412" s="1" t="str">
        <f>VLOOKUP(J1412,'plano de contas'!$A$1:$B$45,2,FALSE)</f>
        <v>03.Saúde</v>
      </c>
      <c r="J1412" s="8" t="s">
        <v>734</v>
      </c>
      <c r="K1412" s="1" t="s">
        <v>342</v>
      </c>
      <c r="L1412" s="1" t="s">
        <v>342</v>
      </c>
      <c r="M1412" s="1" t="s">
        <v>344</v>
      </c>
    </row>
    <row r="1413" spans="1:14" x14ac:dyDescent="0.25">
      <c r="A1413" s="1" t="str">
        <f>IF(OR(MONTH(B1413)=10,MONTH(B1413)=11,MONTH(B1413)=12),YEAR(B1413)&amp;"-"&amp;MONTH(B1413),YEAR(B1413)&amp;"-0"&amp;MONTH(B1413))</f>
        <v>2024-04</v>
      </c>
      <c r="B1413" s="2">
        <v>45383</v>
      </c>
      <c r="C1413" s="3">
        <v>45365</v>
      </c>
      <c r="D1413" s="1">
        <v>-129.9</v>
      </c>
      <c r="E1413" s="1" t="s">
        <v>673</v>
      </c>
      <c r="G1413" s="1" t="s">
        <v>18</v>
      </c>
      <c r="H1413" s="1" t="s">
        <v>234</v>
      </c>
      <c r="I1413" s="1" t="str">
        <f>VLOOKUP(J1413,'plano de contas'!$A$1:$B$45,2,FALSE)</f>
        <v>03.Saúde</v>
      </c>
      <c r="J1413" s="8" t="s">
        <v>734</v>
      </c>
      <c r="K1413" s="1" t="s">
        <v>342</v>
      </c>
      <c r="L1413" s="1" t="s">
        <v>342</v>
      </c>
      <c r="M1413" s="1" t="s">
        <v>344</v>
      </c>
    </row>
    <row r="1414" spans="1:14" x14ac:dyDescent="0.25">
      <c r="A1414" s="1" t="str">
        <f>IF(OR(MONTH(B1414)=10,MONTH(B1414)=11,MONTH(B1414)=12),YEAR(B1414)&amp;"-"&amp;MONTH(B1414),YEAR(B1414)&amp;"-0"&amp;MONTH(B1414))</f>
        <v>2024-05</v>
      </c>
      <c r="B1414" s="2">
        <v>45413</v>
      </c>
      <c r="C1414" s="3">
        <v>45396</v>
      </c>
      <c r="D1414" s="1">
        <v>-129.9</v>
      </c>
      <c r="E1414" s="1" t="s">
        <v>674</v>
      </c>
      <c r="G1414" s="1" t="s">
        <v>18</v>
      </c>
      <c r="H1414" s="1" t="s">
        <v>234</v>
      </c>
      <c r="I1414" s="1" t="str">
        <f>VLOOKUP(J1414,'plano de contas'!$A$1:$B$45,2,FALSE)</f>
        <v>03.Saúde</v>
      </c>
      <c r="J1414" s="8" t="s">
        <v>734</v>
      </c>
      <c r="K1414" s="1" t="s">
        <v>342</v>
      </c>
      <c r="L1414" s="1" t="s">
        <v>342</v>
      </c>
      <c r="M1414" s="1" t="s">
        <v>344</v>
      </c>
    </row>
    <row r="1415" spans="1:14" x14ac:dyDescent="0.25">
      <c r="A1415" s="1" t="str">
        <f>IF(OR(MONTH(B1415)=10,MONTH(B1415)=11,MONTH(B1415)=12),YEAR(B1415)&amp;"-"&amp;MONTH(B1415),YEAR(B1415)&amp;"-0"&amp;MONTH(B1415))</f>
        <v>2024-06</v>
      </c>
      <c r="B1415" s="2">
        <v>45444</v>
      </c>
      <c r="C1415" s="3">
        <v>45426</v>
      </c>
      <c r="D1415" s="1">
        <v>-129.9</v>
      </c>
      <c r="E1415" s="1" t="s">
        <v>675</v>
      </c>
      <c r="G1415" s="1" t="s">
        <v>18</v>
      </c>
      <c r="H1415" s="1" t="s">
        <v>234</v>
      </c>
      <c r="I1415" s="1" t="str">
        <f>VLOOKUP(J1415,'plano de contas'!$A$1:$B$45,2,FALSE)</f>
        <v>03.Saúde</v>
      </c>
      <c r="J1415" s="8" t="s">
        <v>734</v>
      </c>
      <c r="K1415" s="1" t="s">
        <v>342</v>
      </c>
      <c r="L1415" s="1" t="s">
        <v>342</v>
      </c>
      <c r="M1415" s="1" t="s">
        <v>344</v>
      </c>
    </row>
    <row r="1416" spans="1:14" x14ac:dyDescent="0.25">
      <c r="A1416" s="1" t="str">
        <f>IF(OR(MONTH(B1416)=10,MONTH(B1416)=11,MONTH(B1416)=12),YEAR(B1416)&amp;"-"&amp;MONTH(B1416),YEAR(B1416)&amp;"-0"&amp;MONTH(B1416))</f>
        <v>2024-07</v>
      </c>
      <c r="B1416" s="2">
        <v>45474</v>
      </c>
      <c r="C1416" s="3">
        <v>45457</v>
      </c>
      <c r="D1416" s="1">
        <v>-129.9</v>
      </c>
      <c r="E1416" s="1" t="s">
        <v>676</v>
      </c>
      <c r="G1416" s="1" t="s">
        <v>18</v>
      </c>
      <c r="H1416" s="1" t="s">
        <v>234</v>
      </c>
      <c r="I1416" s="1" t="str">
        <f>VLOOKUP(J1416,'plano de contas'!$A$1:$B$45,2,FALSE)</f>
        <v>03.Saúde</v>
      </c>
      <c r="J1416" s="8" t="s">
        <v>734</v>
      </c>
      <c r="K1416" s="1" t="s">
        <v>342</v>
      </c>
      <c r="L1416" s="1" t="s">
        <v>342</v>
      </c>
      <c r="M1416" s="1" t="s">
        <v>344</v>
      </c>
    </row>
    <row r="1417" spans="1:14" x14ac:dyDescent="0.25">
      <c r="A1417" s="1" t="str">
        <f>IF(OR(MONTH(B1417)=10,MONTH(B1417)=11,MONTH(B1417)=12),YEAR(B1417)&amp;"-"&amp;MONTH(B1417),YEAR(B1417)&amp;"-0"&amp;MONTH(B1417))</f>
        <v>2024-08</v>
      </c>
      <c r="B1417" s="2">
        <v>45505</v>
      </c>
      <c r="C1417" s="3">
        <v>45487</v>
      </c>
      <c r="D1417" s="1">
        <v>-129.9</v>
      </c>
      <c r="E1417" s="1" t="s">
        <v>677</v>
      </c>
      <c r="F1417" s="5"/>
      <c r="G1417" s="1" t="s">
        <v>98</v>
      </c>
      <c r="H1417" s="1" t="s">
        <v>234</v>
      </c>
      <c r="I1417" s="1" t="str">
        <f>VLOOKUP(J1417,'plano de contas'!$A$1:$B$45,2,FALSE)</f>
        <v>03.Saúde</v>
      </c>
      <c r="J1417" s="8" t="s">
        <v>734</v>
      </c>
      <c r="K1417" s="1" t="s">
        <v>342</v>
      </c>
      <c r="L1417" s="1" t="s">
        <v>342</v>
      </c>
      <c r="M1417" s="1" t="s">
        <v>344</v>
      </c>
      <c r="N1417" s="5"/>
    </row>
    <row r="1418" spans="1:14" x14ac:dyDescent="0.25">
      <c r="A1418" s="1" t="str">
        <f>IF(OR(MONTH(B1418)=10,MONTH(B1418)=11,MONTH(B1418)=12),YEAR(B1418)&amp;"-"&amp;MONTH(B1418),YEAR(B1418)&amp;"-0"&amp;MONTH(B1418))</f>
        <v>2024-09</v>
      </c>
      <c r="B1418" s="2">
        <v>45536</v>
      </c>
      <c r="C1418" s="3">
        <v>45518</v>
      </c>
      <c r="D1418" s="1">
        <v>-129.9</v>
      </c>
      <c r="E1418" s="1" t="s">
        <v>678</v>
      </c>
      <c r="F1418" s="5"/>
      <c r="G1418" s="1" t="s">
        <v>98</v>
      </c>
      <c r="H1418" s="1" t="s">
        <v>234</v>
      </c>
      <c r="I1418" s="1" t="str">
        <f>VLOOKUP(J1418,'plano de contas'!$A$1:$B$45,2,FALSE)</f>
        <v>03.Saúde</v>
      </c>
      <c r="J1418" s="8" t="s">
        <v>734</v>
      </c>
      <c r="K1418" s="1" t="s">
        <v>342</v>
      </c>
      <c r="L1418" s="1" t="s">
        <v>342</v>
      </c>
      <c r="M1418" s="1" t="s">
        <v>344</v>
      </c>
      <c r="N1418" s="5"/>
    </row>
    <row r="1419" spans="1:14" x14ac:dyDescent="0.25">
      <c r="A1419" s="1" t="str">
        <f>IF(OR(MONTH(B1419)=10,MONTH(B1419)=11,MONTH(B1419)=12),YEAR(B1419)&amp;"-"&amp;MONTH(B1419),YEAR(B1419)&amp;"-0"&amp;MONTH(B1419))</f>
        <v>2024-10</v>
      </c>
      <c r="B1419" s="2">
        <v>45566</v>
      </c>
      <c r="C1419" s="3">
        <v>45549</v>
      </c>
      <c r="D1419" s="1">
        <v>-129.9</v>
      </c>
      <c r="E1419" s="1" t="s">
        <v>121</v>
      </c>
      <c r="F1419" s="5"/>
      <c r="G1419" s="1" t="s">
        <v>98</v>
      </c>
      <c r="H1419" s="1" t="s">
        <v>234</v>
      </c>
      <c r="I1419" s="1" t="str">
        <f>VLOOKUP(J1419,'plano de contas'!$A$1:$B$45,2,FALSE)</f>
        <v>03.Saúde</v>
      </c>
      <c r="J1419" s="8" t="s">
        <v>734</v>
      </c>
      <c r="K1419" s="1" t="s">
        <v>342</v>
      </c>
      <c r="L1419" s="1" t="s">
        <v>342</v>
      </c>
      <c r="M1419" s="1" t="s">
        <v>344</v>
      </c>
      <c r="N1419" s="5"/>
    </row>
    <row r="1420" spans="1:14" x14ac:dyDescent="0.25">
      <c r="A1420" s="1" t="str">
        <f>IF(OR(MONTH(B1420)=10,MONTH(B1420)=11,MONTH(B1420)=12),YEAR(B1420)&amp;"-"&amp;MONTH(B1420),YEAR(B1420)&amp;"-0"&amp;MONTH(B1420))</f>
        <v>2024-11</v>
      </c>
      <c r="B1420" s="2">
        <v>45597</v>
      </c>
      <c r="C1420" s="3">
        <v>45579</v>
      </c>
      <c r="D1420" s="1">
        <v>-129.9</v>
      </c>
      <c r="E1420" s="1" t="s">
        <v>131</v>
      </c>
      <c r="F1420" s="5"/>
      <c r="G1420" s="1" t="s">
        <v>98</v>
      </c>
      <c r="H1420" s="1" t="s">
        <v>234</v>
      </c>
      <c r="I1420" s="1" t="str">
        <f>VLOOKUP(J1420,'plano de contas'!$A$1:$B$45,2,FALSE)</f>
        <v>03.Saúde</v>
      </c>
      <c r="J1420" s="8" t="s">
        <v>734</v>
      </c>
      <c r="K1420" s="1" t="s">
        <v>342</v>
      </c>
      <c r="L1420" s="1" t="s">
        <v>342</v>
      </c>
      <c r="M1420" s="1" t="s">
        <v>344</v>
      </c>
      <c r="N1420" s="5"/>
    </row>
    <row r="1421" spans="1:14" x14ac:dyDescent="0.25">
      <c r="A1421" s="1" t="str">
        <f>IF(OR(MONTH(B1421)=10,MONTH(B1421)=11,MONTH(B1421)=12),YEAR(B1421)&amp;"-"&amp;MONTH(B1421),YEAR(B1421)&amp;"-0"&amp;MONTH(B1421))</f>
        <v>2024-12</v>
      </c>
      <c r="B1421" s="2">
        <v>45627</v>
      </c>
      <c r="C1421" s="3">
        <v>45610</v>
      </c>
      <c r="D1421" s="1">
        <v>-129.9</v>
      </c>
      <c r="E1421" s="1" t="s">
        <v>274</v>
      </c>
      <c r="F1421" s="5"/>
      <c r="G1421" s="1" t="s">
        <v>98</v>
      </c>
      <c r="H1421" s="1" t="s">
        <v>234</v>
      </c>
      <c r="I1421" s="1" t="str">
        <f>VLOOKUP(J1421,'plano de contas'!$A$1:$B$45,2,FALSE)</f>
        <v>03.Saúde</v>
      </c>
      <c r="J1421" s="8" t="s">
        <v>734</v>
      </c>
      <c r="K1421" s="1" t="s">
        <v>342</v>
      </c>
      <c r="L1421" s="1" t="s">
        <v>342</v>
      </c>
      <c r="M1421" s="1" t="s">
        <v>344</v>
      </c>
      <c r="N1421" s="5"/>
    </row>
    <row r="1422" spans="1:14" x14ac:dyDescent="0.25">
      <c r="A1422" s="1" t="str">
        <f>IF(OR(MONTH(B1422)=10,MONTH(B1422)=11,MONTH(B1422)=12),YEAR(B1422)&amp;"-"&amp;MONTH(B1422),YEAR(B1422)&amp;"-0"&amp;MONTH(B1422))</f>
        <v>2025-01</v>
      </c>
      <c r="B1422" s="2">
        <v>45658</v>
      </c>
      <c r="C1422" s="3">
        <v>45640</v>
      </c>
      <c r="D1422" s="1">
        <v>-129.9</v>
      </c>
      <c r="E1422" s="1" t="s">
        <v>663</v>
      </c>
      <c r="G1422" s="1" t="s">
        <v>98</v>
      </c>
      <c r="H1422" s="1" t="s">
        <v>234</v>
      </c>
      <c r="I1422" s="1" t="str">
        <f>VLOOKUP(J1422,'plano de contas'!$A$1:$B$45,2,FALSE)</f>
        <v>03.Saúde</v>
      </c>
      <c r="J1422" s="8" t="s">
        <v>734</v>
      </c>
      <c r="K1422" s="1" t="s">
        <v>342</v>
      </c>
      <c r="L1422" s="1" t="s">
        <v>342</v>
      </c>
      <c r="M1422" s="1" t="s">
        <v>344</v>
      </c>
    </row>
    <row r="1423" spans="1:14" x14ac:dyDescent="0.25">
      <c r="A1423" s="1" t="str">
        <f>IF(OR(MONTH(B1423)=10,MONTH(B1423)=11,MONTH(B1423)=12),YEAR(B1423)&amp;"-"&amp;MONTH(B1423),YEAR(B1423)&amp;"-0"&amp;MONTH(B1423))</f>
        <v>2025-02</v>
      </c>
      <c r="B1423" s="2">
        <v>45689</v>
      </c>
      <c r="C1423" s="2">
        <v>45670</v>
      </c>
      <c r="D1423" s="1">
        <v>-129.9</v>
      </c>
      <c r="E1423" s="1" t="s">
        <v>314</v>
      </c>
      <c r="G1423" s="1" t="s">
        <v>98</v>
      </c>
      <c r="H1423" s="1" t="s">
        <v>234</v>
      </c>
      <c r="I1423" s="1" t="str">
        <f>VLOOKUP(J1423,'plano de contas'!$A$1:$B$45,2,FALSE)</f>
        <v>03.Saúde</v>
      </c>
      <c r="J1423" s="8" t="s">
        <v>734</v>
      </c>
      <c r="K1423" s="1" t="s">
        <v>342</v>
      </c>
      <c r="L1423" s="1" t="s">
        <v>342</v>
      </c>
      <c r="M1423" s="1" t="s">
        <v>344</v>
      </c>
    </row>
    <row r="1424" spans="1:14" x14ac:dyDescent="0.25">
      <c r="A1424" s="1" t="str">
        <f>IF(OR(MONTH(B1424)=10,MONTH(B1424)=11,MONTH(B1424)=12),YEAR(B1424)&amp;"-"&amp;MONTH(B1424),YEAR(B1424)&amp;"-0"&amp;MONTH(B1424))</f>
        <v>2025-03</v>
      </c>
      <c r="B1424" s="2">
        <v>45717</v>
      </c>
      <c r="C1424" s="2">
        <v>45702</v>
      </c>
      <c r="D1424" s="1">
        <v>-129.9</v>
      </c>
      <c r="E1424" s="1" t="s">
        <v>662</v>
      </c>
      <c r="G1424" s="1" t="s">
        <v>98</v>
      </c>
      <c r="H1424" s="1" t="s">
        <v>234</v>
      </c>
      <c r="I1424" s="1" t="str">
        <f>VLOOKUP(J1424,'plano de contas'!$A$1:$B$45,2,FALSE)</f>
        <v>03.Saúde</v>
      </c>
      <c r="J1424" s="8" t="s">
        <v>734</v>
      </c>
      <c r="K1424" s="1" t="s">
        <v>342</v>
      </c>
      <c r="L1424" s="1" t="s">
        <v>342</v>
      </c>
      <c r="M1424" s="1" t="s">
        <v>344</v>
      </c>
    </row>
    <row r="1425" spans="1:14" x14ac:dyDescent="0.25">
      <c r="A1425" s="1" t="str">
        <f>IF(OR(MONTH(B1425)=10,MONTH(B1425)=11,MONTH(B1425)=12),YEAR(B1425)&amp;"-"&amp;MONTH(B1425),YEAR(B1425)&amp;"-0"&amp;MONTH(B1425))</f>
        <v>2025-04</v>
      </c>
      <c r="B1425" s="2">
        <v>45748</v>
      </c>
      <c r="C1425" s="2">
        <v>45730</v>
      </c>
      <c r="D1425" s="1">
        <v>-129.9</v>
      </c>
      <c r="E1425" s="1" t="s">
        <v>664</v>
      </c>
      <c r="G1425" s="1" t="s">
        <v>98</v>
      </c>
      <c r="H1425" s="1" t="s">
        <v>234</v>
      </c>
      <c r="I1425" s="1" t="str">
        <f>VLOOKUP(J1425,'plano de contas'!$A$1:$B$45,2,FALSE)</f>
        <v>03.Saúde</v>
      </c>
      <c r="J1425" s="8" t="s">
        <v>734</v>
      </c>
      <c r="K1425" s="1" t="s">
        <v>343</v>
      </c>
      <c r="L1425" s="1" t="s">
        <v>342</v>
      </c>
      <c r="M1425" s="1" t="s">
        <v>344</v>
      </c>
    </row>
    <row r="1426" spans="1:14" x14ac:dyDescent="0.25">
      <c r="A1426" s="1" t="str">
        <f>IF(OR(MONTH(B1426)=10,MONTH(B1426)=11,MONTH(B1426)=12),YEAR(B1426)&amp;"-"&amp;MONTH(B1426),YEAR(B1426)&amp;"-0"&amp;MONTH(B1426))</f>
        <v>2025-05</v>
      </c>
      <c r="B1426" s="2">
        <v>45778</v>
      </c>
      <c r="C1426" s="2">
        <v>45761</v>
      </c>
      <c r="D1426" s="1">
        <v>-129.9</v>
      </c>
      <c r="E1426" s="1" t="s">
        <v>665</v>
      </c>
      <c r="G1426" s="1" t="s">
        <v>98</v>
      </c>
      <c r="H1426" s="1" t="s">
        <v>234</v>
      </c>
      <c r="I1426" s="1" t="str">
        <f>VLOOKUP(J1426,'plano de contas'!$A$1:$B$45,2,FALSE)</f>
        <v>03.Saúde</v>
      </c>
      <c r="J1426" s="8" t="s">
        <v>734</v>
      </c>
      <c r="K1426" s="1" t="s">
        <v>343</v>
      </c>
      <c r="L1426" s="1" t="s">
        <v>342</v>
      </c>
      <c r="M1426" s="1" t="s">
        <v>344</v>
      </c>
    </row>
    <row r="1427" spans="1:14" x14ac:dyDescent="0.25">
      <c r="A1427" s="1" t="str">
        <f>IF(OR(MONTH(B1427)=10,MONTH(B1427)=11,MONTH(B1427)=12),YEAR(B1427)&amp;"-"&amp;MONTH(B1427),YEAR(B1427)&amp;"-0"&amp;MONTH(B1427))</f>
        <v>2025-06</v>
      </c>
      <c r="B1427" s="2">
        <v>45809</v>
      </c>
      <c r="C1427" s="2">
        <v>45791</v>
      </c>
      <c r="D1427" s="1">
        <v>-129.9</v>
      </c>
      <c r="E1427" s="1" t="s">
        <v>666</v>
      </c>
      <c r="G1427" s="1" t="s">
        <v>98</v>
      </c>
      <c r="H1427" s="1" t="s">
        <v>234</v>
      </c>
      <c r="I1427" s="1" t="str">
        <f>VLOOKUP(J1427,'plano de contas'!$A$1:$B$45,2,FALSE)</f>
        <v>03.Saúde</v>
      </c>
      <c r="J1427" s="8" t="s">
        <v>734</v>
      </c>
      <c r="K1427" s="1" t="s">
        <v>343</v>
      </c>
      <c r="L1427" s="1" t="s">
        <v>342</v>
      </c>
      <c r="M1427" s="1" t="s">
        <v>344</v>
      </c>
    </row>
    <row r="1428" spans="1:14" x14ac:dyDescent="0.25">
      <c r="A1428" s="1" t="str">
        <f>IF(OR(MONTH(B1428)=10,MONTH(B1428)=11,MONTH(B1428)=12),YEAR(B1428)&amp;"-"&amp;MONTH(B1428),YEAR(B1428)&amp;"-0"&amp;MONTH(B1428))</f>
        <v>2025-07</v>
      </c>
      <c r="B1428" s="2">
        <v>45839</v>
      </c>
      <c r="C1428" s="2">
        <v>45822</v>
      </c>
      <c r="D1428" s="1">
        <v>-129.9</v>
      </c>
      <c r="E1428" s="1" t="s">
        <v>667</v>
      </c>
      <c r="G1428" s="1" t="s">
        <v>98</v>
      </c>
      <c r="H1428" s="1" t="s">
        <v>234</v>
      </c>
      <c r="I1428" s="1" t="str">
        <f>VLOOKUP(J1428,'plano de contas'!$A$1:$B$45,2,FALSE)</f>
        <v>03.Saúde</v>
      </c>
      <c r="J1428" s="8" t="s">
        <v>734</v>
      </c>
      <c r="K1428" s="1" t="s">
        <v>343</v>
      </c>
      <c r="L1428" s="1" t="s">
        <v>342</v>
      </c>
      <c r="M1428" s="1" t="s">
        <v>344</v>
      </c>
    </row>
    <row r="1429" spans="1:14" x14ac:dyDescent="0.25">
      <c r="A1429" s="1" t="str">
        <f>IF(OR(MONTH(B1429)=10,MONTH(B1429)=11,MONTH(B1429)=12),YEAR(B1429)&amp;"-"&amp;MONTH(B1429),YEAR(B1429)&amp;"-0"&amp;MONTH(B1429))</f>
        <v>2025-08</v>
      </c>
      <c r="B1429" s="2">
        <v>45870</v>
      </c>
      <c r="C1429" s="2">
        <v>45852</v>
      </c>
      <c r="D1429" s="1">
        <v>-129.9</v>
      </c>
      <c r="E1429" s="1" t="s">
        <v>668</v>
      </c>
      <c r="G1429" s="1" t="s">
        <v>98</v>
      </c>
      <c r="H1429" s="1" t="s">
        <v>234</v>
      </c>
      <c r="I1429" s="1" t="str">
        <f>VLOOKUP(J1429,'plano de contas'!$A$1:$B$45,2,FALSE)</f>
        <v>03.Saúde</v>
      </c>
      <c r="J1429" s="8" t="s">
        <v>734</v>
      </c>
      <c r="K1429" s="1" t="s">
        <v>343</v>
      </c>
      <c r="L1429" s="1" t="s">
        <v>342</v>
      </c>
      <c r="M1429" s="1" t="s">
        <v>344</v>
      </c>
    </row>
    <row r="1430" spans="1:14" x14ac:dyDescent="0.25">
      <c r="A1430" s="1" t="str">
        <f>IF(OR(MONTH(B1430)=10,MONTH(B1430)=11,MONTH(B1430)=12),YEAR(B1430)&amp;"-"&amp;MONTH(B1430),YEAR(B1430)&amp;"-0"&amp;MONTH(B1430))</f>
        <v>2025-09</v>
      </c>
      <c r="B1430" s="2">
        <v>45901</v>
      </c>
      <c r="C1430" s="2">
        <v>45883</v>
      </c>
      <c r="D1430" s="1">
        <v>-129.9</v>
      </c>
      <c r="E1430" s="1" t="s">
        <v>669</v>
      </c>
      <c r="G1430" s="1" t="s">
        <v>98</v>
      </c>
      <c r="H1430" s="1" t="s">
        <v>234</v>
      </c>
      <c r="I1430" s="1" t="str">
        <f>VLOOKUP(J1430,'plano de contas'!$A$1:$B$45,2,FALSE)</f>
        <v>03.Saúde</v>
      </c>
      <c r="J1430" s="8" t="s">
        <v>734</v>
      </c>
      <c r="K1430" s="1" t="s">
        <v>343</v>
      </c>
      <c r="L1430" s="1" t="s">
        <v>342</v>
      </c>
      <c r="M1430" s="1" t="s">
        <v>344</v>
      </c>
    </row>
    <row r="1431" spans="1:14" x14ac:dyDescent="0.25">
      <c r="A1431" s="1" t="str">
        <f>IF(OR(MONTH(B1431)=10,MONTH(B1431)=11,MONTH(B1431)=12),YEAR(B1431)&amp;"-"&amp;MONTH(B1431),YEAR(B1431)&amp;"-0"&amp;MONTH(B1431))</f>
        <v>2025-10</v>
      </c>
      <c r="B1431" s="2">
        <v>45931</v>
      </c>
      <c r="C1431" s="2">
        <v>45914</v>
      </c>
      <c r="D1431" s="1">
        <v>-129.9</v>
      </c>
      <c r="E1431" s="1" t="s">
        <v>338</v>
      </c>
      <c r="G1431" s="1" t="s">
        <v>98</v>
      </c>
      <c r="H1431" s="1" t="s">
        <v>234</v>
      </c>
      <c r="I1431" s="1" t="str">
        <f>VLOOKUP(J1431,'plano de contas'!$A$1:$B$45,2,FALSE)</f>
        <v>03.Saúde</v>
      </c>
      <c r="J1431" s="8" t="s">
        <v>734</v>
      </c>
      <c r="K1431" s="1" t="s">
        <v>343</v>
      </c>
      <c r="L1431" s="1" t="s">
        <v>342</v>
      </c>
      <c r="M1431" s="1" t="s">
        <v>344</v>
      </c>
    </row>
    <row r="1432" spans="1:14" x14ac:dyDescent="0.25">
      <c r="A1432" s="1" t="str">
        <f>IF(OR(MONTH(B1432)=10,MONTH(B1432)=11,MONTH(B1432)=12),YEAR(B1432)&amp;"-"&amp;MONTH(B1432),YEAR(B1432)&amp;"-0"&amp;MONTH(B1432))</f>
        <v>2025-11</v>
      </c>
      <c r="B1432" s="2">
        <v>45962</v>
      </c>
      <c r="C1432" s="2">
        <v>45944</v>
      </c>
      <c r="D1432" s="1">
        <v>-129.9</v>
      </c>
      <c r="E1432" s="1" t="s">
        <v>339</v>
      </c>
      <c r="G1432" s="1" t="s">
        <v>98</v>
      </c>
      <c r="H1432" s="1" t="s">
        <v>234</v>
      </c>
      <c r="I1432" s="1" t="str">
        <f>VLOOKUP(J1432,'plano de contas'!$A$1:$B$45,2,FALSE)</f>
        <v>03.Saúde</v>
      </c>
      <c r="J1432" s="8" t="s">
        <v>734</v>
      </c>
      <c r="K1432" s="1" t="s">
        <v>343</v>
      </c>
      <c r="L1432" s="1" t="s">
        <v>342</v>
      </c>
      <c r="M1432" s="1" t="s">
        <v>344</v>
      </c>
    </row>
    <row r="1433" spans="1:14" x14ac:dyDescent="0.25">
      <c r="A1433" s="1" t="str">
        <f>IF(OR(MONTH(B1433)=10,MONTH(B1433)=11,MONTH(B1433)=12),YEAR(B1433)&amp;"-"&amp;MONTH(B1433),YEAR(B1433)&amp;"-0"&amp;MONTH(B1433))</f>
        <v>2025-12</v>
      </c>
      <c r="B1433" s="2">
        <v>45992</v>
      </c>
      <c r="C1433" s="2">
        <v>45975</v>
      </c>
      <c r="D1433" s="1">
        <v>-129.9</v>
      </c>
      <c r="E1433" s="1" t="s">
        <v>340</v>
      </c>
      <c r="G1433" s="1" t="s">
        <v>98</v>
      </c>
      <c r="H1433" s="1" t="s">
        <v>234</v>
      </c>
      <c r="I1433" s="1" t="str">
        <f>VLOOKUP(J1433,'plano de contas'!$A$1:$B$45,2,FALSE)</f>
        <v>03.Saúde</v>
      </c>
      <c r="J1433" s="8" t="s">
        <v>734</v>
      </c>
      <c r="K1433" s="1" t="s">
        <v>343</v>
      </c>
      <c r="L1433" s="1" t="s">
        <v>342</v>
      </c>
      <c r="M1433" s="1" t="s">
        <v>344</v>
      </c>
    </row>
    <row r="1434" spans="1:14" x14ac:dyDescent="0.25">
      <c r="A1434" s="1" t="str">
        <f>IF(OR(MONTH(B1434)=10,MONTH(B1434)=11,MONTH(B1434)=12),YEAR(B1434)&amp;"-"&amp;MONTH(B1434),YEAR(B1434)&amp;"-0"&amp;MONTH(B1434))</f>
        <v>2026-01</v>
      </c>
      <c r="B1434" s="2">
        <v>46023</v>
      </c>
      <c r="C1434" s="2">
        <v>46005</v>
      </c>
      <c r="D1434" s="1">
        <v>-129.9</v>
      </c>
      <c r="E1434" s="1" t="s">
        <v>341</v>
      </c>
      <c r="G1434" s="1" t="s">
        <v>98</v>
      </c>
      <c r="H1434" s="1" t="s">
        <v>234</v>
      </c>
      <c r="I1434" s="1" t="str">
        <f>VLOOKUP(J1434,'plano de contas'!$A$1:$B$45,2,FALSE)</f>
        <v>03.Saúde</v>
      </c>
      <c r="J1434" s="8" t="s">
        <v>734</v>
      </c>
      <c r="K1434" s="1" t="s">
        <v>343</v>
      </c>
      <c r="L1434" s="1" t="s">
        <v>342</v>
      </c>
      <c r="M1434" s="1" t="s">
        <v>344</v>
      </c>
    </row>
    <row r="1435" spans="1:14" x14ac:dyDescent="0.25">
      <c r="A1435" s="1" t="str">
        <f>IF(OR(MONTH(B1435)=10,MONTH(B1435)=11,MONTH(B1435)=12),YEAR(B1435)&amp;"-"&amp;MONTH(B1435),YEAR(B1435)&amp;"-0"&amp;MONTH(B1435))</f>
        <v>2025-01</v>
      </c>
      <c r="B1435" s="2">
        <v>45688</v>
      </c>
      <c r="C1435" s="2">
        <v>45662</v>
      </c>
      <c r="D1435" s="1">
        <v>-510.48</v>
      </c>
      <c r="E1435" s="1" t="s">
        <v>314</v>
      </c>
      <c r="G1435" s="1" t="s">
        <v>346</v>
      </c>
      <c r="H1435" s="1" t="s">
        <v>346</v>
      </c>
      <c r="I1435" s="1" t="str">
        <f>VLOOKUP(J1435,'plano de contas'!$A$1:$B$45,2,FALSE)</f>
        <v>07.Lazer</v>
      </c>
      <c r="J1435" s="8" t="s">
        <v>754</v>
      </c>
      <c r="K1435" s="1" t="s">
        <v>342</v>
      </c>
      <c r="L1435" s="1" t="s">
        <v>343</v>
      </c>
      <c r="M1435" s="1" t="s">
        <v>345</v>
      </c>
      <c r="N1435" s="1" t="s">
        <v>323</v>
      </c>
    </row>
    <row r="1436" spans="1:14" x14ac:dyDescent="0.25">
      <c r="A1436" s="1" t="str">
        <f>IF(OR(MONTH(B1436)=10,MONTH(B1436)=11,MONTH(B1436)=12),YEAR(B1436)&amp;"-"&amp;MONTH(B1436),YEAR(B1436)&amp;"-0"&amp;MONTH(B1436))</f>
        <v>2025-01</v>
      </c>
      <c r="B1436" s="2">
        <v>45688</v>
      </c>
      <c r="C1436" s="2">
        <v>45652</v>
      </c>
      <c r="D1436" s="1">
        <v>-230</v>
      </c>
      <c r="E1436" s="1" t="s">
        <v>314</v>
      </c>
      <c r="G1436" s="1" t="s">
        <v>347</v>
      </c>
      <c r="H1436" s="1" t="s">
        <v>347</v>
      </c>
      <c r="I1436" s="1" t="str">
        <f>VLOOKUP(J1436,'plano de contas'!$A$1:$B$45,2,FALSE)</f>
        <v>07.Lazer</v>
      </c>
      <c r="J1436" s="8" t="s">
        <v>751</v>
      </c>
      <c r="K1436" s="1" t="s">
        <v>342</v>
      </c>
      <c r="L1436" s="1" t="s">
        <v>343</v>
      </c>
      <c r="M1436" s="1" t="s">
        <v>345</v>
      </c>
    </row>
  </sheetData>
  <autoFilter ref="A1:N1446" xr:uid="{2A516AF8-8169-475B-87C6-E51876AE0034}">
    <sortState xmlns:xlrd2="http://schemas.microsoft.com/office/spreadsheetml/2017/richdata2" ref="A2:N1436">
      <sortCondition ref="L1:L1446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06030-5B81-489F-B3E0-073C22CD1C72}">
  <dimension ref="A1:B45"/>
  <sheetViews>
    <sheetView workbookViewId="0">
      <pane ySplit="1" topLeftCell="A12" activePane="bottomLeft" state="frozen"/>
      <selection pane="bottomLeft" activeCell="A30" sqref="A30"/>
    </sheetView>
  </sheetViews>
  <sheetFormatPr defaultRowHeight="15" x14ac:dyDescent="0.25"/>
  <cols>
    <col min="1" max="1" width="37.5703125" style="8" bestFit="1" customWidth="1"/>
    <col min="2" max="16384" width="9.140625" style="8"/>
  </cols>
  <sheetData>
    <row r="1" spans="1:2" x14ac:dyDescent="0.25">
      <c r="A1" s="9" t="s">
        <v>719</v>
      </c>
      <c r="B1" s="9" t="s">
        <v>718</v>
      </c>
    </row>
    <row r="2" spans="1:2" x14ac:dyDescent="0.25">
      <c r="A2" s="8" t="s">
        <v>720</v>
      </c>
      <c r="B2" s="8" t="s">
        <v>721</v>
      </c>
    </row>
    <row r="3" spans="1:2" x14ac:dyDescent="0.25">
      <c r="A3" s="8" t="s">
        <v>722</v>
      </c>
      <c r="B3" s="8" t="s">
        <v>721</v>
      </c>
    </row>
    <row r="4" spans="1:2" x14ac:dyDescent="0.25">
      <c r="A4" s="8" t="s">
        <v>723</v>
      </c>
      <c r="B4" s="8" t="s">
        <v>721</v>
      </c>
    </row>
    <row r="5" spans="1:2" x14ac:dyDescent="0.25">
      <c r="A5" s="8" t="s">
        <v>724</v>
      </c>
      <c r="B5" s="8" t="s">
        <v>721</v>
      </c>
    </row>
    <row r="6" spans="1:2" x14ac:dyDescent="0.25">
      <c r="A6" s="8" t="s">
        <v>725</v>
      </c>
      <c r="B6" s="8" t="s">
        <v>721</v>
      </c>
    </row>
    <row r="7" spans="1:2" x14ac:dyDescent="0.25">
      <c r="A7" s="8" t="s">
        <v>726</v>
      </c>
      <c r="B7" s="8" t="s">
        <v>727</v>
      </c>
    </row>
    <row r="8" spans="1:2" x14ac:dyDescent="0.25">
      <c r="A8" s="8" t="s">
        <v>728</v>
      </c>
      <c r="B8" s="8" t="s">
        <v>727</v>
      </c>
    </row>
    <row r="9" spans="1:2" x14ac:dyDescent="0.25">
      <c r="A9" s="8" t="s">
        <v>729</v>
      </c>
      <c r="B9" s="8" t="s">
        <v>727</v>
      </c>
    </row>
    <row r="10" spans="1:2" x14ac:dyDescent="0.25">
      <c r="A10" s="8" t="s">
        <v>730</v>
      </c>
      <c r="B10" s="8" t="s">
        <v>731</v>
      </c>
    </row>
    <row r="11" spans="1:2" x14ac:dyDescent="0.25">
      <c r="A11" s="8" t="s">
        <v>732</v>
      </c>
      <c r="B11" s="8" t="s">
        <v>731</v>
      </c>
    </row>
    <row r="12" spans="1:2" x14ac:dyDescent="0.25">
      <c r="A12" s="8" t="s">
        <v>733</v>
      </c>
      <c r="B12" s="8" t="s">
        <v>731</v>
      </c>
    </row>
    <row r="13" spans="1:2" x14ac:dyDescent="0.25">
      <c r="A13" s="8" t="s">
        <v>734</v>
      </c>
      <c r="B13" s="8" t="s">
        <v>735</v>
      </c>
    </row>
    <row r="14" spans="1:2" x14ac:dyDescent="0.25">
      <c r="A14" s="8" t="s">
        <v>736</v>
      </c>
      <c r="B14" s="8" t="s">
        <v>735</v>
      </c>
    </row>
    <row r="15" spans="1:2" x14ac:dyDescent="0.25">
      <c r="A15" s="8" t="s">
        <v>737</v>
      </c>
      <c r="B15" s="8" t="s">
        <v>735</v>
      </c>
    </row>
    <row r="16" spans="1:2" x14ac:dyDescent="0.25">
      <c r="A16" s="8" t="s">
        <v>738</v>
      </c>
      <c r="B16" s="8" t="s">
        <v>735</v>
      </c>
    </row>
    <row r="17" spans="1:2" x14ac:dyDescent="0.25">
      <c r="A17" s="8" t="s">
        <v>739</v>
      </c>
      <c r="B17" s="8" t="s">
        <v>740</v>
      </c>
    </row>
    <row r="18" spans="1:2" x14ac:dyDescent="0.25">
      <c r="A18" s="8" t="s">
        <v>741</v>
      </c>
      <c r="B18" s="8" t="s">
        <v>740</v>
      </c>
    </row>
    <row r="19" spans="1:2" x14ac:dyDescent="0.25">
      <c r="A19" s="8" t="s">
        <v>742</v>
      </c>
      <c r="B19" s="8" t="s">
        <v>743</v>
      </c>
    </row>
    <row r="20" spans="1:2" x14ac:dyDescent="0.25">
      <c r="A20" s="8" t="s">
        <v>744</v>
      </c>
      <c r="B20" s="8" t="s">
        <v>743</v>
      </c>
    </row>
    <row r="21" spans="1:2" x14ac:dyDescent="0.25">
      <c r="A21" s="8" t="s">
        <v>772</v>
      </c>
      <c r="B21" s="8" t="s">
        <v>743</v>
      </c>
    </row>
    <row r="22" spans="1:2" x14ac:dyDescent="0.25">
      <c r="A22" s="8" t="s">
        <v>745</v>
      </c>
      <c r="B22" s="8" t="s">
        <v>746</v>
      </c>
    </row>
    <row r="23" spans="1:2" x14ac:dyDescent="0.25">
      <c r="A23" s="8" t="s">
        <v>747</v>
      </c>
      <c r="B23" s="8" t="s">
        <v>746</v>
      </c>
    </row>
    <row r="24" spans="1:2" x14ac:dyDescent="0.25">
      <c r="A24" s="8" t="s">
        <v>748</v>
      </c>
      <c r="B24" s="8" t="s">
        <v>746</v>
      </c>
    </row>
    <row r="25" spans="1:2" x14ac:dyDescent="0.25">
      <c r="A25" s="8" t="s">
        <v>749</v>
      </c>
      <c r="B25" s="8" t="s">
        <v>750</v>
      </c>
    </row>
    <row r="26" spans="1:2" x14ac:dyDescent="0.25">
      <c r="A26" s="8" t="s">
        <v>751</v>
      </c>
      <c r="B26" s="8" t="s">
        <v>750</v>
      </c>
    </row>
    <row r="27" spans="1:2" x14ac:dyDescent="0.25">
      <c r="A27" s="8" t="s">
        <v>752</v>
      </c>
      <c r="B27" s="8" t="s">
        <v>750</v>
      </c>
    </row>
    <row r="28" spans="1:2" x14ac:dyDescent="0.25">
      <c r="A28" s="8" t="s">
        <v>753</v>
      </c>
      <c r="B28" s="8" t="s">
        <v>750</v>
      </c>
    </row>
    <row r="29" spans="1:2" x14ac:dyDescent="0.25">
      <c r="A29" s="8" t="s">
        <v>754</v>
      </c>
      <c r="B29" s="8" t="s">
        <v>750</v>
      </c>
    </row>
    <row r="30" spans="1:2" x14ac:dyDescent="0.25">
      <c r="A30" s="8" t="s">
        <v>778</v>
      </c>
      <c r="B30" s="8" t="s">
        <v>755</v>
      </c>
    </row>
    <row r="31" spans="1:2" x14ac:dyDescent="0.25">
      <c r="A31" s="8" t="s">
        <v>775</v>
      </c>
      <c r="B31" s="8" t="s">
        <v>755</v>
      </c>
    </row>
    <row r="32" spans="1:2" x14ac:dyDescent="0.25">
      <c r="A32" s="8" t="s">
        <v>756</v>
      </c>
      <c r="B32" s="8" t="s">
        <v>755</v>
      </c>
    </row>
    <row r="33" spans="1:2" x14ac:dyDescent="0.25">
      <c r="A33" s="8" t="s">
        <v>757</v>
      </c>
      <c r="B33" s="8" t="s">
        <v>755</v>
      </c>
    </row>
    <row r="34" spans="1:2" x14ac:dyDescent="0.25">
      <c r="A34" s="8" t="s">
        <v>758</v>
      </c>
      <c r="B34" s="8" t="s">
        <v>755</v>
      </c>
    </row>
    <row r="35" spans="1:2" x14ac:dyDescent="0.25">
      <c r="A35" s="8" t="s">
        <v>759</v>
      </c>
      <c r="B35" s="8" t="s">
        <v>755</v>
      </c>
    </row>
    <row r="36" spans="1:2" x14ac:dyDescent="0.25">
      <c r="A36" s="8" t="s">
        <v>760</v>
      </c>
      <c r="B36" s="8" t="s">
        <v>755</v>
      </c>
    </row>
    <row r="37" spans="1:2" x14ac:dyDescent="0.25">
      <c r="A37" s="8" t="s">
        <v>761</v>
      </c>
      <c r="B37" s="8" t="s">
        <v>762</v>
      </c>
    </row>
    <row r="38" spans="1:2" x14ac:dyDescent="0.25">
      <c r="A38" s="8" t="s">
        <v>763</v>
      </c>
      <c r="B38" s="8" t="s">
        <v>762</v>
      </c>
    </row>
    <row r="39" spans="1:2" x14ac:dyDescent="0.25">
      <c r="A39" s="8" t="s">
        <v>764</v>
      </c>
      <c r="B39" s="8" t="s">
        <v>762</v>
      </c>
    </row>
    <row r="40" spans="1:2" x14ac:dyDescent="0.25">
      <c r="A40" s="8" t="s">
        <v>765</v>
      </c>
      <c r="B40" s="8" t="s">
        <v>766</v>
      </c>
    </row>
    <row r="41" spans="1:2" x14ac:dyDescent="0.25">
      <c r="A41" s="8" t="s">
        <v>769</v>
      </c>
      <c r="B41" s="8" t="s">
        <v>766</v>
      </c>
    </row>
    <row r="42" spans="1:2" x14ac:dyDescent="0.25">
      <c r="A42" s="8" t="s">
        <v>770</v>
      </c>
      <c r="B42" s="8" t="s">
        <v>766</v>
      </c>
    </row>
    <row r="43" spans="1:2" x14ac:dyDescent="0.25">
      <c r="A43" s="8" t="s">
        <v>767</v>
      </c>
      <c r="B43" s="8" t="s">
        <v>768</v>
      </c>
    </row>
    <row r="44" spans="1:2" x14ac:dyDescent="0.25">
      <c r="A44" s="8" t="s">
        <v>777</v>
      </c>
      <c r="B44" s="8" t="s">
        <v>768</v>
      </c>
    </row>
    <row r="45" spans="1:2" x14ac:dyDescent="0.25">
      <c r="A45" s="8" t="s">
        <v>776</v>
      </c>
      <c r="B45" s="8" t="s">
        <v>768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plano de 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Marion</dc:creator>
  <cp:lastModifiedBy>Thiago Marion</cp:lastModifiedBy>
  <dcterms:created xsi:type="dcterms:W3CDTF">2024-11-09T12:23:23Z</dcterms:created>
  <dcterms:modified xsi:type="dcterms:W3CDTF">2025-02-27T14:15:19Z</dcterms:modified>
</cp:coreProperties>
</file>