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lab_package\experimento_BPMN\arquivos\"/>
    </mc:Choice>
  </mc:AlternateContent>
  <bookViews>
    <workbookView xWindow="-105" yWindow="-105" windowWidth="23250" windowHeight="12600" activeTab="3"/>
  </bookViews>
  <sheets>
    <sheet name="AS IS - Analisado" sheetId="5" r:id="rId1"/>
    <sheet name="TO-BE - Analisado" sheetId="7" r:id="rId2"/>
    <sheet name="Geral" sheetId="9" r:id="rId3"/>
    <sheet name="2018 X 2019" sheetId="3" r:id="rId4"/>
  </sheets>
  <externalReferences>
    <externalReference r:id="rId5"/>
  </externalReferences>
  <definedNames>
    <definedName name="_xlchart.v1.0" hidden="1">'AS IS - Analisado'!$D$2</definedName>
    <definedName name="_xlchart.v1.1" hidden="1">'AS IS - Analisado'!$D$3:$D$32</definedName>
    <definedName name="_xlchart.v1.10" hidden="1">'TO-BE - Analisado'!$K$2</definedName>
    <definedName name="_xlchart.v1.11" hidden="1">'TO-BE - Analisado'!$K$3:$K$32</definedName>
    <definedName name="_xlchart.v1.12" hidden="1">'TO-BE - Analisado'!$D$2</definedName>
    <definedName name="_xlchart.v1.13" hidden="1">'TO-BE - Analisado'!$D$3:$D$42</definedName>
    <definedName name="_xlchart.v1.14" hidden="1">'TO-BE - Analisado'!$L$2</definedName>
    <definedName name="_xlchart.v1.15" hidden="1">'TO-BE - Analisado'!$L$3:$L$32</definedName>
    <definedName name="_xlchart.v1.16" hidden="1">Geral!$D$2</definedName>
    <definedName name="_xlchart.v1.17" hidden="1">Geral!$D$3:$D$32</definedName>
    <definedName name="_xlchart.v1.18" hidden="1">Geral!$I$2</definedName>
    <definedName name="_xlchart.v1.19" hidden="1">Geral!$I$3:$I$42</definedName>
    <definedName name="_xlchart.v1.2" hidden="1">'AS IS - Analisado'!$M$2</definedName>
    <definedName name="_xlchart.v1.20" hidden="1">Geral!$N$2</definedName>
    <definedName name="_xlchart.v1.21" hidden="1">Geral!$N$3:$N$42</definedName>
    <definedName name="_xlchart.v1.22" hidden="1">Geral!$S$2</definedName>
    <definedName name="_xlchart.v1.23" hidden="1">Geral!$S$3:$S$32</definedName>
    <definedName name="_xlchart.v1.24" hidden="1">Geral!$C$2</definedName>
    <definedName name="_xlchart.v1.25" hidden="1">Geral!$C$3:$C$32</definedName>
    <definedName name="_xlchart.v1.26" hidden="1">Geral!$H$2</definedName>
    <definedName name="_xlchart.v1.27" hidden="1">Geral!$H$3:$H$42</definedName>
    <definedName name="_xlchart.v1.28" hidden="1">Geral!$M$2</definedName>
    <definedName name="_xlchart.v1.29" hidden="1">Geral!$M$3:$M$42</definedName>
    <definedName name="_xlchart.v1.3" hidden="1">'AS IS - Analisado'!$M$3:$M$42</definedName>
    <definedName name="_xlchart.v1.30" hidden="1">Geral!$R$2</definedName>
    <definedName name="_xlchart.v1.31" hidden="1">Geral!$R$3:$R$32</definedName>
    <definedName name="_xlchart.v1.32" hidden="1">'2018 X 2019'!$D$2</definedName>
    <definedName name="_xlchart.v1.33" hidden="1">'2018 X 2019'!$D$32</definedName>
    <definedName name="_xlchart.v1.34" hidden="1">'2018 X 2019'!$D$33:$D$61</definedName>
    <definedName name="_xlchart.v1.35" hidden="1">'2018 X 2019'!$D$3:$D$28</definedName>
    <definedName name="_xlchart.v1.36" hidden="1">'2018 X 2019'!$J$2</definedName>
    <definedName name="_xlchart.v1.37" hidden="1">'2018 X 2019'!$J$32</definedName>
    <definedName name="_xlchart.v1.38" hidden="1">'2018 X 2019'!$J$33:$J$50</definedName>
    <definedName name="_xlchart.v1.39" hidden="1">'2018 X 2019'!$J$3:$J$18</definedName>
    <definedName name="_xlchart.v1.4" hidden="1">'AS IS - Analisado'!$C$2</definedName>
    <definedName name="_xlchart.v1.40" hidden="1">'2018 X 2019'!$P$2</definedName>
    <definedName name="_xlchart.v1.41" hidden="1">'2018 X 2019'!$P$32</definedName>
    <definedName name="_xlchart.v1.42" hidden="1">'2018 X 2019'!$P$33:$P$49</definedName>
    <definedName name="_xlchart.v1.43" hidden="1">'2018 X 2019'!$P$3:$P$25</definedName>
    <definedName name="_xlchart.v1.44" hidden="1">'2018 X 2019'!$V$2</definedName>
    <definedName name="_xlchart.v1.45" hidden="1">'2018 X 2019'!$V$32</definedName>
    <definedName name="_xlchart.v1.46" hidden="1">'2018 X 2019'!$V$33:$V$47</definedName>
    <definedName name="_xlchart.v1.47" hidden="1">'2018 X 2019'!$V$3:$V$20</definedName>
    <definedName name="_xlchart.v1.48" hidden="1">'2018 X 2019'!$C$2</definedName>
    <definedName name="_xlchart.v1.49" hidden="1">'2018 X 2019'!$C$32</definedName>
    <definedName name="_xlchart.v1.5" hidden="1">'AS IS - Analisado'!$C$3:$C$32</definedName>
    <definedName name="_xlchart.v1.50" hidden="1">'2018 X 2019'!$C$33:$C$61</definedName>
    <definedName name="_xlchart.v1.51" hidden="1">'2018 X 2019'!$C$3:$C$28</definedName>
    <definedName name="_xlchart.v1.52" hidden="1">'2018 X 2019'!$I$2</definedName>
    <definedName name="_xlchart.v1.53" hidden="1">'2018 X 2019'!$I$32</definedName>
    <definedName name="_xlchart.v1.54" hidden="1">'2018 X 2019'!$I$33:$I$50</definedName>
    <definedName name="_xlchart.v1.55" hidden="1">'2018 X 2019'!$I$3:$I$18</definedName>
    <definedName name="_xlchart.v1.56" hidden="1">'2018 X 2019'!$Q$2</definedName>
    <definedName name="_xlchart.v1.57" hidden="1">'2018 X 2019'!$Q$32</definedName>
    <definedName name="_xlchart.v1.58" hidden="1">'2018 X 2019'!$Q$33:$Q$49</definedName>
    <definedName name="_xlchart.v1.59" hidden="1">'2018 X 2019'!$Q$3:$Q$25</definedName>
    <definedName name="_xlchart.v1.6" hidden="1">'AS IS - Analisado'!$L$2</definedName>
    <definedName name="_xlchart.v1.60" hidden="1">'2018 X 2019'!$W$2</definedName>
    <definedName name="_xlchart.v1.61" hidden="1">'2018 X 2019'!$W$32</definedName>
    <definedName name="_xlchart.v1.62" hidden="1">'2018 X 2019'!$W$33:$W$47</definedName>
    <definedName name="_xlchart.v1.63" hidden="1">'2018 X 2019'!$W$3:$W$20</definedName>
    <definedName name="_xlchart.v1.7" hidden="1">'AS IS - Analisado'!$L$3:$L$42</definedName>
    <definedName name="_xlchart.v1.8" hidden="1">'TO-BE - Analisado'!$C$2</definedName>
    <definedName name="_xlchart.v1.9" hidden="1">'TO-BE - Analisado'!$C$3:$C$42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0" i="5" l="1"/>
  <c r="P49" i="5"/>
  <c r="N57" i="7" l="1"/>
  <c r="M57" i="7"/>
  <c r="L57" i="7"/>
  <c r="K57" i="7"/>
  <c r="J56" i="7"/>
  <c r="J57" i="7"/>
  <c r="N56" i="7"/>
  <c r="M56" i="7"/>
  <c r="L56" i="7"/>
  <c r="K56" i="7"/>
  <c r="D56" i="7"/>
  <c r="F56" i="7"/>
  <c r="E56" i="7"/>
  <c r="C56" i="7"/>
  <c r="B56" i="7"/>
  <c r="F55" i="7"/>
  <c r="E55" i="7"/>
  <c r="D55" i="7"/>
  <c r="C55" i="7"/>
  <c r="B55" i="7"/>
  <c r="O50" i="5"/>
  <c r="N50" i="5"/>
  <c r="M50" i="5"/>
  <c r="L50" i="5"/>
  <c r="K50" i="5"/>
  <c r="O49" i="5"/>
  <c r="N49" i="5"/>
  <c r="M49" i="5"/>
  <c r="L49" i="5"/>
  <c r="K49" i="5"/>
  <c r="F50" i="5"/>
  <c r="E50" i="5"/>
  <c r="D50" i="5"/>
  <c r="C50" i="5"/>
  <c r="B50" i="5"/>
  <c r="F49" i="5"/>
  <c r="E49" i="5"/>
  <c r="C49" i="5"/>
  <c r="D49" i="5"/>
  <c r="B49" i="5"/>
</calcChain>
</file>

<file path=xl/sharedStrings.xml><?xml version="1.0" encoding="utf-8"?>
<sst xmlns="http://schemas.openxmlformats.org/spreadsheetml/2006/main" count="113" uniqueCount="52">
  <si>
    <t>ANO</t>
  </si>
  <si>
    <t>ALUNO</t>
  </si>
  <si>
    <t>Grupo</t>
  </si>
  <si>
    <t>Média</t>
  </si>
  <si>
    <t>Mediana</t>
  </si>
  <si>
    <t>Desvio-Padrão</t>
  </si>
  <si>
    <t>Mínimo</t>
  </si>
  <si>
    <t>Máximo</t>
  </si>
  <si>
    <t xml:space="preserve"> </t>
  </si>
  <si>
    <r>
      <t xml:space="preserve">Grupo experimental - Corretude (Modelo </t>
    </r>
    <r>
      <rPr>
        <i/>
        <sz val="11"/>
        <color theme="1"/>
        <rFont val="Calibri"/>
        <family val="2"/>
        <scheme val="minor"/>
      </rPr>
      <t>as is</t>
    </r>
    <r>
      <rPr>
        <sz val="11"/>
        <color theme="1"/>
        <rFont val="Calibri"/>
        <family val="2"/>
        <scheme val="minor"/>
      </rPr>
      <t>)</t>
    </r>
  </si>
  <si>
    <t>Grupo experimental - Completude (Modelo as is)</t>
  </si>
  <si>
    <t>Grupo controle - Corretude (Modelo as is)</t>
  </si>
  <si>
    <t>Grupo controle - Completude (Modelo as is)</t>
  </si>
  <si>
    <r>
      <t xml:space="preserve">Grupo experimental - Corretude (Modelo </t>
    </r>
    <r>
      <rPr>
        <i/>
        <sz val="11"/>
        <color theme="1"/>
        <rFont val="Calibri"/>
        <family val="2"/>
        <scheme val="minor"/>
      </rPr>
      <t>to be</t>
    </r>
    <r>
      <rPr>
        <sz val="11"/>
        <color theme="1"/>
        <rFont val="Calibri"/>
        <family val="2"/>
        <scheme val="minor"/>
      </rPr>
      <t>)</t>
    </r>
  </si>
  <si>
    <t>Grupo experimental - Completude (Modelo to be</t>
  </si>
  <si>
    <t>Grupo controle - Corretude (Modelo to be)</t>
  </si>
  <si>
    <t>Grupo controle - Completude (Modelo to be)</t>
  </si>
  <si>
    <t>Grupo experimental</t>
  </si>
  <si>
    <t>Grupo controle</t>
  </si>
  <si>
    <t>Oculto</t>
  </si>
  <si>
    <t>Modelagem AS-IS em equipe</t>
  </si>
  <si>
    <t>Modelagem AS-IS individualmente</t>
  </si>
  <si>
    <t>Modelagem em equipe – corretude (modelo AS IS)</t>
  </si>
  <si>
    <t>Modelagem em equipe – completude (modelo AS IS)</t>
  </si>
  <si>
    <t>Modelagem individual  – corretude (modelo AS IS)</t>
  </si>
  <si>
    <t>Modelagem individual  – completude (modelo AS IS)</t>
  </si>
  <si>
    <t>Modelagem em equipe do modelo - TO-BE</t>
  </si>
  <si>
    <t>Modelagem individual do modelo - to be</t>
  </si>
  <si>
    <t>Modelagem em equipe – corretude (modelo TO BE)</t>
  </si>
  <si>
    <t>Modelagem em equipe – completude (modelo TO BE)</t>
  </si>
  <si>
    <t>Modelagem individual  – corretude (modelo TO BE)</t>
  </si>
  <si>
    <t>Modelagem individual  – completude (modelo TO BE)</t>
  </si>
  <si>
    <t>Modelagem em equipe do modelo AS-IS</t>
  </si>
  <si>
    <t>Modelagem em equipe do modelo TO-BE</t>
  </si>
  <si>
    <t>Modelagem individual do modelo AS-IS</t>
  </si>
  <si>
    <t>Modelagem individual do modelo TO-BE</t>
  </si>
  <si>
    <t>Modelagem em equipe de alunos de 2018 - Corretude (Modelo AS-IS)</t>
  </si>
  <si>
    <t>Modelagem em equipe de alunos de 2018 - Completude (Modelo AS-IS)</t>
  </si>
  <si>
    <t>Modelagem em equipe de alunos de 2019 - Corretude (Modelo AS-IS)</t>
  </si>
  <si>
    <t>Modelagem em equipe de alunos de 2019 - Completude (Modelo AS-IS)</t>
  </si>
  <si>
    <t>Modelagem em equipe de alunos de 2018 - Corretude (Modelo TO-BE)</t>
  </si>
  <si>
    <t>Modelagem em equipe de alunos de 2018 - Completude (Modelo TO-BE)</t>
  </si>
  <si>
    <t>Modelagem em equipe de alunos de 2019 - Corretude (Modelo TO-BE)</t>
  </si>
  <si>
    <t>Modelagem em equipe de alunos de 2019 - Completude (Modelo TO-BE)</t>
  </si>
  <si>
    <t>Modelagem individual de alunos de 2019 - Corretude (Modelo TO-BE)</t>
  </si>
  <si>
    <t>Modelagem individual de alunos de 2019 - Completude (Modelo TO-BE)</t>
  </si>
  <si>
    <t>Modelagem individual de alunos de 2018 - Completude (Modelo TO-BE)</t>
  </si>
  <si>
    <t>Modelagem individual de alunos de 2018 - Corretude (Modelo TO-BE)</t>
  </si>
  <si>
    <t>Modelagem individual  de alunos de 2019 - Completude (Modelo AS-IS)</t>
  </si>
  <si>
    <t>Modelagem individual de alunos de  2019 - Corretude (Modelo AS-IS)</t>
  </si>
  <si>
    <t>Modelagem individual de alunos de 2018 - Completude (Modelo AS-IS)</t>
  </si>
  <si>
    <t>Modelagem individual de alunos de 2018 - Corretude (Modelo AS-IS)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</si>
</sst>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Verdana"/>
    </font>
    <font>
      <sz val="10"/>
      <name val="Arial"/>
    </font>
    <font>
      <i/>
      <sz val="11"/>
      <color theme="1"/>
      <name val="Calibri"/>
      <family val="2"/>
      <scheme val="minor"/>
    </font>
    <font>
      <sz val="8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right"/>
    </xf>
    <xf numFmtId="2" fontId="2" fillId="2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 wrapText="1"/>
    </xf>
    <xf numFmtId="0" fontId="0" fillId="0" borderId="0" xfId="0" applyFill="1" applyBorder="1"/>
    <xf numFmtId="0" fontId="0" fillId="0" borderId="6" xfId="0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right" vertical="center" wrapText="1"/>
    </xf>
    <xf numFmtId="2" fontId="5" fillId="0" borderId="6" xfId="0" applyNumberFormat="1" applyFont="1" applyBorder="1" applyAlignment="1">
      <alignment horizontal="right" vertical="center" wrapText="1"/>
    </xf>
    <xf numFmtId="2" fontId="0" fillId="0" borderId="2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0" borderId="2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right"/>
    </xf>
    <xf numFmtId="2" fontId="0" fillId="0" borderId="2" xfId="0" applyNumberFormat="1" applyFill="1" applyBorder="1"/>
    <xf numFmtId="2" fontId="2" fillId="0" borderId="1" xfId="0" applyNumberFormat="1" applyFont="1" applyFill="1" applyBorder="1" applyAlignment="1">
      <alignment horizontal="right"/>
    </xf>
    <xf numFmtId="2" fontId="0" fillId="0" borderId="1" xfId="0" applyNumberFormat="1" applyFill="1" applyBorder="1"/>
    <xf numFmtId="0" fontId="0" fillId="0" borderId="1" xfId="0" applyFill="1" applyBorder="1" applyAlignment="1">
      <alignment wrapText="1"/>
    </xf>
    <xf numFmtId="2" fontId="2" fillId="0" borderId="7" xfId="0" applyNumberFormat="1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plotArea>
      <cx:plotAreaRegion>
        <cx:series layoutId="boxWhisker" uniqueId="{A6A4B47F-F0C9-4D53-80B2-020BDBE4AC32}">
          <cx:tx>
            <cx:txData>
              <cx:f>_xlchart.v1.4</cx:f>
              <cx:v>Grupo experimental</cx:v>
            </cx:txData>
          </cx:tx>
          <cx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3E3F-484F-BEF9-468C109CC316}">
          <cx:tx>
            <cx:txData>
              <cx:f>_xlchart.v1.6</cx:f>
              <cx:v>Grupo controle</cx:v>
            </cx:txData>
          </cx:tx>
          <cx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  <cx:dataId val="1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"/>
        <cx:majorGridlines>
          <cx:spPr>
            <a:noFill/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</cx:majorGridlines>
        <cx:majorTickMarks type="out"/>
        <cx:tickLabels/>
        <cx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pt-BR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printSettings>
    <cx:headerFooter alignWithMargins="1" differentOddEven="0" differentFirst="0"/>
    <cx:pageMargins l="0.511811024" r="0.511811024" t="0.78740157499999996" b="0.78740157499999996" header="0.31496062000000002" footer="0.31496062000000002"/>
    <cx:pageSetup paperSize="1" firstPageNumber="1" orientation="default" blackAndWhite="0" draft="0" useFirstPageNumber="0" horizontalDpi="600" verticalDpi="600" copies="1"/>
  </cx:printSettings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</cx:f>
      </cx:numDim>
    </cx:data>
    <cx:data id="1">
      <cx:numDim type="val">
        <cx:f>_xlchart.v1.62</cx:f>
      </cx:numDim>
    </cx:data>
    <cx:data id="2">
      <cx:numDim type="val">
        <cx:f>_xlchart.v1.59</cx:f>
      </cx:numDim>
    </cx:data>
    <cx:data id="3">
      <cx:numDim type="val">
        <cx:f>_xlchart.v1.63</cx:f>
      </cx:numDim>
    </cx:data>
  </cx:chartData>
  <cx:chart>
    <cx:plotArea>
      <cx:plotAreaRegion>
        <cx:series layoutId="boxWhisker" uniqueId="{00000005-F80B-4433-88A2-5A39F81A9A82}" formatIdx="4">
          <cx:tx>
            <cx:txData>
              <cx:f>_xlchart.v1.57</cx:f>
              <cx:v>Modelagem individual de alunos de 2018 - Completude (Modelo TO-BE)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00000007-F80B-4433-88A2-5A39F81A9A82}" formatIdx="6">
          <cx:tx>
            <cx:txData>
              <cx:f>_xlchart.v1.61</cx:f>
              <cx:v>Modelagem individual de alunos de 2019 - Completude (Modelo TO-BE)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0-5712-46C0-8142-69EC84FE962F}" formatIdx="0">
          <cx:tx>
            <cx:txData>
              <cx:f>_xlchart.v1.56</cx:f>
              <cx:v>Modelagem em equipe de alunos de 2018 - Completude (Modelo TO-BE)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2-5712-46C0-8142-69EC84FE962F}">
          <cx:tx>
            <cx:txData>
              <cx:f>_xlchart.v1.60</cx:f>
              <cx:v>Modelagem em equipe de alunos de 2019 - Completude (Modelo TO-BE)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1"/>
        <cx:maj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683A748C-FFBD-437B-9824-A959E20E7774}">
          <cx:tx>
            <cx:txData>
              <cx:f>_xlchart.v1.0</cx:f>
              <cx:v>Grupo experimental</cx:v>
            </cx:txData>
          </cx:tx>
          <cx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F8F3-4370-B0D8-2F13A3119C6C}">
          <cx:tx>
            <cx:txData>
              <cx:f>_xlchart.v1.2</cx:f>
              <cx:v>Grupo controle</cx:v>
            </cx:txData>
          </cx:tx>
          <cx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  <cx:dataId val="1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"/>
        <cx:majorGridlines>
          <cx:spPr>
            <a:noFill/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</cx:majorGridlines>
        <cx:tickLabels/>
        <cx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pt-BR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plotArea>
      <cx:plotAreaRegion>
        <cx:series layoutId="boxWhisker" uniqueId="{E5E50943-9E5C-4026-90B0-C534FF0573E4}">
          <cx:tx>
            <cx:txData>
              <cx:f>_xlchart.v1.8</cx:f>
              <cx:v>Grupo experimental</cx:v>
            </cx:txData>
          </cx:tx>
          <cx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7A9C-42D6-AA90-E4B7B44D6B65}">
          <cx:tx>
            <cx:txData>
              <cx:f>_xlchart.v1.10</cx:f>
              <cx:v>Grupo controle</cx:v>
            </cx:txData>
          </cx:tx>
          <cx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  <cx:dataId val="1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>
          <cx:spPr>
            <a:noFill/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</cx:majorGridlines>
        <cx:tickLabels/>
        <cx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pt-BR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plotArea>
      <cx:plotAreaRegion>
        <cx:series layoutId="boxWhisker" uniqueId="{30FF07FB-C9B5-4843-87A6-518E5976CB0D}">
          <cx:tx>
            <cx:txData>
              <cx:f>_xlchart.v1.12</cx:f>
              <cx:v>Grupo experimental</cx:v>
            </cx:txData>
          </cx:tx>
          <cx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E0D4-4FC2-9946-78D8A421D4F2}">
          <cx:tx>
            <cx:txData>
              <cx:f>_xlchart.v1.14</cx:f>
              <cx:v>Grupo controle</cx:v>
            </cx:txData>
          </cx:tx>
          <cx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  <cx:dataId val="1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_xlchart.v1.25</cx:f>
      </cx:numDim>
    </cx:data>
    <cx:data id="2">
      <cx:numDim type="val">
        <cx:f>_xlchart.v1.31</cx:f>
      </cx:numDim>
    </cx:data>
    <cx:data id="3">
      <cx:numDim type="val">
        <cx:f>_xlchart.v1.27</cx:f>
      </cx:numDim>
    </cx:data>
  </cx:chartData>
  <cx:chart>
    <cx:plotArea>
      <cx:plotAreaRegion>
        <cx:series layoutId="boxWhisker" uniqueId="{68DD7A0E-1FD3-484A-A521-FF414580914C}" formatIdx="0">
          <cx:tx>
            <cx:txData>
              <cx:f>_xlchart.v1.28</cx:f>
              <cx:v>Grupo controle - Corretude (Modelo as is)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31BF-49C3-A699-33AF4F704E77}" formatIdx="1">
          <cx:tx>
            <cx:txData>
              <cx:f>_xlchart.v1.24</cx:f>
              <cx:v>Grupo experimental - Corretude (Modelo as is)</cx:v>
            </cx:txData>
          </cx:tx>
          <cx:dataId val="1"/>
          <cx:layoutPr>
            <cx:visibility meanLine="0" nonoutliers="0"/>
            <cx:statistics quartileMethod="exclusive"/>
          </cx:layoutPr>
        </cx:series>
        <cx:series layoutId="boxWhisker" uniqueId="{00000004-31BF-49C3-A699-33AF4F704E77}">
          <cx:tx>
            <cx:txData>
              <cx:f>_xlchart.v1.30</cx:f>
              <cx:v>Grupo controle - Corretude (Modelo to be)</cx:v>
            </cx:txData>
          </cx:tx>
          <cx:dataId val="2"/>
          <cx:layoutPr>
            <cx:visibility nonoutliers="0" outliers="1"/>
            <cx:statistics quartileMethod="exclusive"/>
          </cx:layoutPr>
        </cx:series>
        <cx:series layoutId="boxWhisker" uniqueId="{00000005-31BF-49C3-A699-33AF4F704E77}">
          <cx:tx>
            <cx:txData>
              <cx:f>_xlchart.v1.26</cx:f>
              <cx:v>Grupo experimental - Corretude (Modelo to be)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_xlchart.v1.17</cx:f>
      </cx:numDim>
    </cx:data>
    <cx:data id="2">
      <cx:numDim type="val">
        <cx:f>_xlchart.v1.23</cx:f>
      </cx:numDim>
    </cx:data>
    <cx:data id="3">
      <cx:numDim type="val">
        <cx:f>_xlchart.v1.19</cx:f>
      </cx:numDim>
    </cx:data>
  </cx:chartData>
  <cx:chart>
    <cx:plotArea>
      <cx:plotAreaRegion>
        <cx:series layoutId="boxWhisker" uniqueId="{68DA2F44-665A-4CF7-AF56-43C3EC67CB84}" formatIdx="0">
          <cx:tx>
            <cx:txData>
              <cx:f>_xlchart.v1.20</cx:f>
              <cx:v>Grupo controle - Completude (Modelo as is)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2D3-48EE-AB15-144749D5E77A}" formatIdx="1">
          <cx:tx>
            <cx:txData>
              <cx:f>_xlchart.v1.16</cx:f>
              <cx:v>Grupo experimental - Completude (Modelo as is)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3-52D3-48EE-AB15-144749D5E77A}">
          <cx:tx>
            <cx:txData>
              <cx:f>_xlchart.v1.22</cx:f>
              <cx:v>Grupo controle - Completude (Modelo to be)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0000004-52D3-48EE-AB15-144749D5E77A}">
          <cx:tx>
            <cx:txData>
              <cx:f>_xlchart.v1.18</cx:f>
              <cx:v>Grupo experimental - Completude (Modelo to be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  <cx:data id="1">
      <cx:numDim type="val">
        <cx:f>_xlchart.v1.54</cx:f>
      </cx:numDim>
    </cx:data>
    <cx:data id="2">
      <cx:numDim type="val">
        <cx:f>_xlchart.v1.51</cx:f>
      </cx:numDim>
    </cx:data>
    <cx:data id="3">
      <cx:numDim type="val">
        <cx:f>_xlchart.v1.55</cx:f>
      </cx:numDim>
    </cx:data>
  </cx:chartData>
  <cx:chart>
    <cx:plotArea>
      <cx:plotAreaRegion>
        <cx:series layoutId="boxWhisker" uniqueId="{65994BB6-D70F-473D-A924-69CECCAE18DD}" formatIdx="0">
          <cx:tx>
            <cx:txData>
              <cx:f>_xlchart.v1.49</cx:f>
              <cx:v>Modelagem individual de alunos de 2018 - Corretude (Modelo AS-IS)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A-22CE-452A-AE75-A2233351DE18}">
          <cx:tx>
            <cx:txData>
              <cx:f>_xlchart.v1.53</cx:f>
              <cx:v>Modelagem individual de alunos de  2019 - Corretude (Modelo AS-IS)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B-22CE-452A-AE75-A2233351DE18}">
          <cx:tx>
            <cx:txData>
              <cx:f>_xlchart.v1.48</cx:f>
              <cx:v>Modelagem em equipe de alunos de 2018 - Corretude (Modelo AS-IS)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C-22CE-452A-AE75-A2233351DE18}">
          <cx:tx>
            <cx:txData>
              <cx:f>_xlchart.v1.52</cx:f>
              <cx:v>Modelagem em equipe de alunos de 2019 - Corretude (Modelo AS-IS)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1"/>
        <cx:majorGridlines/>
        <cx:majorTickMarks type="out"/>
        <cx:tickLabels/>
      </cx:axis>
    </cx:plotArea>
    <cx:legend pos="r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_xlchart.v1.38</cx:f>
      </cx:numDim>
    </cx:data>
    <cx:data id="2">
      <cx:numDim type="val">
        <cx:f>_xlchart.v1.35</cx:f>
      </cx:numDim>
    </cx:data>
    <cx:data id="3">
      <cx:numDim type="val">
        <cx:f>_xlchart.v1.39</cx:f>
      </cx:numDim>
    </cx:data>
  </cx:chartData>
  <cx:chart>
    <cx:plotArea>
      <cx:plotAreaRegion>
        <cx:series layoutId="boxWhisker" uniqueId="{A1A9373C-C9A1-4EE8-B3B8-E6E6CF55B1E9}" formatIdx="0">
          <cx:tx>
            <cx:txData>
              <cx:f>_xlchart.v1.33</cx:f>
              <cx:v>Modelagem individual de alunos de 2018 - Completude (Modelo AS-IS)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3-F80B-4433-88A2-5A39F81A9A82}" formatIdx="2">
          <cx:tx>
            <cx:txData>
              <cx:f>_xlchart.v1.37</cx:f>
              <cx:v>Modelagem individual  de alunos de 2019 - Completude (Modelo AS-IS)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B-F80B-4433-88A2-5A39F81A9A82}">
          <cx:tx>
            <cx:txData>
              <cx:f>_xlchart.v1.32</cx:f>
              <cx:v>Modelagem em equipe de alunos de 2018 - Completude (Modelo AS-IS)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C-F80B-4433-88A2-5A39F81A9A82}">
          <cx:tx>
            <cx:txData>
              <cx:f>_xlchart.v1.36</cx:f>
              <cx:v>Modelagem em equipe de alunos de 2019 - Completude (Modelo AS-IS)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1"/>
        <cx:majorGridlines/>
        <cx:majorTickMarks type="out"/>
        <cx:tickLabels/>
      </cx:axis>
    </cx:plotArea>
    <cx:legend pos="r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  <cx:data id="1">
      <cx:numDim type="val">
        <cx:f>_xlchart.v1.46</cx:f>
      </cx:numDim>
    </cx:data>
    <cx:data id="2">
      <cx:numDim type="val">
        <cx:f>_xlchart.v1.43</cx:f>
      </cx:numDim>
    </cx:data>
    <cx:data id="3">
      <cx:numDim type="val">
        <cx:f>_xlchart.v1.47</cx:f>
      </cx:numDim>
    </cx:data>
  </cx:chartData>
  <cx:chart>
    <cx:plotArea>
      <cx:plotAreaRegion>
        <cx:series layoutId="boxWhisker" uniqueId="{00000005-22CE-452A-AE75-A2233351DE18}" formatIdx="4">
          <cx:tx>
            <cx:txData>
              <cx:f>_xlchart.v1.41</cx:f>
              <cx:v>Modelagem individual de alunos de 2018 - Corretude (Modelo TO-BE)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00000004-0E00-437C-9DF9-25ED0746622C}">
          <cx:tx>
            <cx:txData>
              <cx:f>_xlchart.v1.45</cx:f>
              <cx:v>Modelagem individual de alunos de 2019 - Corretude (Modelo TO-BE)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5-0E00-437C-9DF9-25ED0746622C}">
          <cx:tx>
            <cx:txData>
              <cx:f>_xlchart.v1.40</cx:f>
              <cx:v>Modelagem em equipe de alunos de 2018 - Corretude (Modelo TO-BE)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6-0E00-437C-9DF9-25ED0746622C}">
          <cx:tx>
            <cx:txData>
              <cx:f>_xlchart.v1.44</cx:f>
              <cx:v>Modelagem em equipe de alunos de 2019 - Corretude (Modelo TO-BE)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1"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4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28</xdr:row>
      <xdr:rowOff>167640</xdr:rowOff>
    </xdr:from>
    <xdr:to>
      <xdr:col>8</xdr:col>
      <xdr:colOff>28575</xdr:colOff>
      <xdr:row>42</xdr:row>
      <xdr:rowOff>112395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FB24295-0F65-4FD2-8D00-1CEFECC6F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76200</xdr:colOff>
      <xdr:row>23</xdr:row>
      <xdr:rowOff>137160</xdr:rowOff>
    </xdr:from>
    <xdr:to>
      <xdr:col>22</xdr:col>
      <xdr:colOff>316230</xdr:colOff>
      <xdr:row>38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5F06A72-B7BF-4D5A-B6E1-7D905CD671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452718</xdr:colOff>
      <xdr:row>4</xdr:row>
      <xdr:rowOff>26893</xdr:rowOff>
    </xdr:from>
    <xdr:to>
      <xdr:col>22</xdr:col>
      <xdr:colOff>304800</xdr:colOff>
      <xdr:row>19</xdr:row>
      <xdr:rowOff>80681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13FF1E0-95F7-41B9-8482-12837BE50A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479613</xdr:colOff>
      <xdr:row>20</xdr:row>
      <xdr:rowOff>62753</xdr:rowOff>
    </xdr:from>
    <xdr:to>
      <xdr:col>22</xdr:col>
      <xdr:colOff>295835</xdr:colOff>
      <xdr:row>35</xdr:row>
      <xdr:rowOff>116541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63C891F-98F0-4743-939D-92E6FC74B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42</xdr:row>
      <xdr:rowOff>163830</xdr:rowOff>
    </xdr:from>
    <xdr:to>
      <xdr:col>12</xdr:col>
      <xdr:colOff>541020</xdr:colOff>
      <xdr:row>57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BDA80C1-D403-4B6B-88F1-FF07DD604D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83820</xdr:colOff>
      <xdr:row>42</xdr:row>
      <xdr:rowOff>133350</xdr:rowOff>
    </xdr:from>
    <xdr:to>
      <xdr:col>26</xdr:col>
      <xdr:colOff>38100</xdr:colOff>
      <xdr:row>57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2EDEF96-C554-4E0A-82A9-7F6F33CA2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261256</xdr:colOff>
      <xdr:row>62</xdr:row>
      <xdr:rowOff>87088</xdr:rowOff>
    </xdr:from>
    <xdr:to>
      <xdr:col>6</xdr:col>
      <xdr:colOff>141514</xdr:colOff>
      <xdr:row>79</xdr:row>
      <xdr:rowOff>152403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A73BF36-6DD0-42C4-B3DB-E0E675C516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1273629</xdr:colOff>
      <xdr:row>55</xdr:row>
      <xdr:rowOff>119743</xdr:rowOff>
    </xdr:from>
    <xdr:to>
      <xdr:col>15</xdr:col>
      <xdr:colOff>674915</xdr:colOff>
      <xdr:row>70</xdr:row>
      <xdr:rowOff>87086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3428118-B2D8-4B05-8DC9-8497DA148E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228601</xdr:colOff>
      <xdr:row>80</xdr:row>
      <xdr:rowOff>108860</xdr:rowOff>
    </xdr:from>
    <xdr:to>
      <xdr:col>6</xdr:col>
      <xdr:colOff>108859</xdr:colOff>
      <xdr:row>97</xdr:row>
      <xdr:rowOff>174174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8097AF9-6F62-44A4-908F-E9D4B1D524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1328057</xdr:colOff>
      <xdr:row>70</xdr:row>
      <xdr:rowOff>152400</xdr:rowOff>
    </xdr:from>
    <xdr:to>
      <xdr:col>15</xdr:col>
      <xdr:colOff>696686</xdr:colOff>
      <xdr:row>85</xdr:row>
      <xdr:rowOff>119743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6AC66472-5FEB-4EB5-BE25-4CF9B58EC0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cep&#231;&#227;o%20dos%20alun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Discordo totalmente</v>
          </cell>
          <cell r="D2" t="str">
            <v>Discordo</v>
          </cell>
          <cell r="E2" t="str">
            <v>Indeciso</v>
          </cell>
          <cell r="F2" t="str">
            <v>Concordo</v>
          </cell>
          <cell r="G2" t="str">
            <v>Concordo totalmente</v>
          </cell>
        </row>
        <row r="3">
          <cell r="B3" t="str">
            <v>Questão 3</v>
          </cell>
          <cell r="C3">
            <v>0</v>
          </cell>
          <cell r="D3">
            <v>4.4999999999999998E-2</v>
          </cell>
          <cell r="E3">
            <v>0.121</v>
          </cell>
          <cell r="F3">
            <v>0.39400000000000002</v>
          </cell>
          <cell r="G3">
            <v>0.439</v>
          </cell>
        </row>
        <row r="4">
          <cell r="B4" t="str">
            <v>Questão 2</v>
          </cell>
          <cell r="C4">
            <v>7.9000000000000001E-2</v>
          </cell>
          <cell r="D4">
            <v>0.254</v>
          </cell>
          <cell r="E4">
            <v>0.42899999999999999</v>
          </cell>
          <cell r="F4">
            <v>0.17499999999999999</v>
          </cell>
          <cell r="G4">
            <v>6.3E-2</v>
          </cell>
        </row>
        <row r="5">
          <cell r="B5" t="str">
            <v>Questão 1</v>
          </cell>
          <cell r="C5">
            <v>0</v>
          </cell>
          <cell r="D5">
            <v>1.4E-2</v>
          </cell>
          <cell r="E5">
            <v>0.13</v>
          </cell>
          <cell r="F5">
            <v>0.30399999999999999</v>
          </cell>
          <cell r="G5">
            <v>0.55100000000000005</v>
          </cell>
        </row>
        <row r="12">
          <cell r="C12" t="str">
            <v>Respostas</v>
          </cell>
        </row>
        <row r="13">
          <cell r="B13" t="str">
            <v>Equipe</v>
          </cell>
          <cell r="C13">
            <v>0.74399999999999999</v>
          </cell>
        </row>
        <row r="14">
          <cell r="B14" t="str">
            <v>Individual</v>
          </cell>
          <cell r="C14">
            <v>0.246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70" zoomScaleNormal="70" workbookViewId="0">
      <selection activeCell="H50" sqref="H50"/>
    </sheetView>
  </sheetViews>
  <sheetFormatPr defaultRowHeight="15" x14ac:dyDescent="0.25"/>
  <cols>
    <col min="3" max="3" width="16.28515625" customWidth="1"/>
    <col min="4" max="4" width="17.140625" customWidth="1"/>
    <col min="12" max="12" width="18.5703125" customWidth="1"/>
    <col min="13" max="13" width="20" customWidth="1"/>
  </cols>
  <sheetData>
    <row r="1" spans="1:13" x14ac:dyDescent="0.25">
      <c r="A1" s="38" t="s">
        <v>20</v>
      </c>
      <c r="B1" s="38"/>
      <c r="C1" s="38"/>
      <c r="D1" s="38"/>
      <c r="J1" s="38" t="s">
        <v>21</v>
      </c>
      <c r="K1" s="38"/>
      <c r="L1" s="38"/>
      <c r="M1" s="38"/>
    </row>
    <row r="2" spans="1:13" ht="30" x14ac:dyDescent="0.25">
      <c r="A2" s="2" t="s">
        <v>0</v>
      </c>
      <c r="B2" s="2" t="s">
        <v>1</v>
      </c>
      <c r="C2" s="29" t="s">
        <v>17</v>
      </c>
      <c r="D2" s="31" t="s">
        <v>17</v>
      </c>
      <c r="E2" s="11" t="s">
        <v>8</v>
      </c>
      <c r="J2" s="1" t="s">
        <v>0</v>
      </c>
      <c r="K2" s="1" t="s">
        <v>1</v>
      </c>
      <c r="L2" s="31" t="s">
        <v>18</v>
      </c>
      <c r="M2" s="31" t="s">
        <v>18</v>
      </c>
    </row>
    <row r="3" spans="1:13" x14ac:dyDescent="0.25">
      <c r="A3" s="2">
        <v>2018</v>
      </c>
      <c r="B3" s="40" t="s">
        <v>19</v>
      </c>
      <c r="C3" s="25">
        <v>0.95238095238095233</v>
      </c>
      <c r="D3" s="30">
        <v>1</v>
      </c>
      <c r="J3" s="2">
        <v>2019</v>
      </c>
      <c r="K3" s="40" t="s">
        <v>19</v>
      </c>
      <c r="L3" s="19">
        <v>0.94736842105263153</v>
      </c>
      <c r="M3" s="19">
        <v>0.93333333333333335</v>
      </c>
    </row>
    <row r="4" spans="1:13" x14ac:dyDescent="0.25">
      <c r="A4" s="2">
        <v>2018</v>
      </c>
      <c r="B4" s="41"/>
      <c r="C4" s="25">
        <v>0.98901098901098905</v>
      </c>
      <c r="D4" s="25">
        <v>0.90909090909090906</v>
      </c>
      <c r="J4" s="2">
        <v>2019</v>
      </c>
      <c r="K4" s="41"/>
      <c r="L4" s="19">
        <v>0.88235294117647056</v>
      </c>
      <c r="M4" s="19">
        <v>0.81818181818181823</v>
      </c>
    </row>
    <row r="5" spans="1:13" x14ac:dyDescent="0.25">
      <c r="A5" s="2">
        <v>2018</v>
      </c>
      <c r="B5" s="41"/>
      <c r="C5" s="25">
        <v>0.90697674418604646</v>
      </c>
      <c r="D5" s="25">
        <v>0.90697674418604646</v>
      </c>
      <c r="J5" s="2">
        <v>2019</v>
      </c>
      <c r="K5" s="41"/>
      <c r="L5" s="19">
        <v>0.88372093023255816</v>
      </c>
      <c r="M5" s="19">
        <v>0.90476190476190477</v>
      </c>
    </row>
    <row r="6" spans="1:13" x14ac:dyDescent="0.25">
      <c r="A6" s="2">
        <v>2019</v>
      </c>
      <c r="B6" s="41"/>
      <c r="C6" s="26">
        <v>0.6923076923076924</v>
      </c>
      <c r="D6" s="26">
        <v>0.66666666666666663</v>
      </c>
      <c r="J6" s="2">
        <v>2019</v>
      </c>
      <c r="K6" s="41"/>
      <c r="L6" s="19">
        <v>0.8571428571428571</v>
      </c>
      <c r="M6" s="19">
        <v>0.89256198347107429</v>
      </c>
    </row>
    <row r="7" spans="1:13" x14ac:dyDescent="0.25">
      <c r="A7" s="2">
        <v>2018</v>
      </c>
      <c r="B7" s="41"/>
      <c r="C7" s="25">
        <v>0.96428571428571419</v>
      </c>
      <c r="D7" s="25">
        <v>0.96428571428571419</v>
      </c>
      <c r="J7" s="2">
        <v>2019</v>
      </c>
      <c r="K7" s="41"/>
      <c r="L7" s="19">
        <v>0.90476190476190477</v>
      </c>
      <c r="M7" s="19">
        <v>0.91200000000000003</v>
      </c>
    </row>
    <row r="8" spans="1:13" x14ac:dyDescent="0.25">
      <c r="A8" s="2">
        <v>2018</v>
      </c>
      <c r="B8" s="41"/>
      <c r="C8" s="25">
        <v>0.95575221238938057</v>
      </c>
      <c r="D8" s="25">
        <v>0.92307692307692313</v>
      </c>
      <c r="J8" s="2">
        <v>2019</v>
      </c>
      <c r="K8" s="41"/>
      <c r="L8" s="19">
        <v>0.93023255813953487</v>
      </c>
      <c r="M8" s="19">
        <v>0.94488188976377951</v>
      </c>
    </row>
    <row r="9" spans="1:13" x14ac:dyDescent="0.25">
      <c r="A9" s="2">
        <v>2019</v>
      </c>
      <c r="B9" s="41"/>
      <c r="C9" s="26">
        <v>0.97674418604651159</v>
      </c>
      <c r="D9" s="26">
        <v>0.97674418604651159</v>
      </c>
      <c r="J9" s="2">
        <v>2019</v>
      </c>
      <c r="K9" s="41"/>
      <c r="L9" s="19">
        <v>0.92307692307692302</v>
      </c>
      <c r="M9" s="19">
        <v>0.91603053435114512</v>
      </c>
    </row>
    <row r="10" spans="1:13" x14ac:dyDescent="0.25">
      <c r="A10" s="2">
        <v>2019</v>
      </c>
      <c r="B10" s="41"/>
      <c r="C10" s="26">
        <v>0.89256198347107429</v>
      </c>
      <c r="D10" s="26">
        <v>0.92307692307692313</v>
      </c>
      <c r="J10" s="2">
        <v>2019</v>
      </c>
      <c r="K10" s="41"/>
      <c r="L10" s="19">
        <v>0.89256198347107429</v>
      </c>
      <c r="M10" s="19">
        <v>0.9</v>
      </c>
    </row>
    <row r="11" spans="1:13" x14ac:dyDescent="0.25">
      <c r="A11" s="2">
        <v>2018</v>
      </c>
      <c r="B11" s="41"/>
      <c r="C11" s="25">
        <v>1</v>
      </c>
      <c r="D11" s="25">
        <v>0.94444444444444442</v>
      </c>
      <c r="J11" s="2">
        <v>2019</v>
      </c>
      <c r="K11" s="41"/>
      <c r="L11" s="19">
        <v>0.93023255813953487</v>
      </c>
      <c r="M11" s="19">
        <v>0.9375</v>
      </c>
    </row>
    <row r="12" spans="1:13" x14ac:dyDescent="0.25">
      <c r="A12" s="2">
        <v>2018</v>
      </c>
      <c r="B12" s="41"/>
      <c r="C12" s="25">
        <v>1</v>
      </c>
      <c r="D12" s="25">
        <v>0.94444444444444442</v>
      </c>
      <c r="J12" s="2">
        <v>2019</v>
      </c>
      <c r="K12" s="41"/>
      <c r="L12" s="19">
        <v>0.90476190476190477</v>
      </c>
      <c r="M12" s="19">
        <v>0.91200000000000003</v>
      </c>
    </row>
    <row r="13" spans="1:13" x14ac:dyDescent="0.25">
      <c r="A13" s="2">
        <v>2019</v>
      </c>
      <c r="B13" s="41"/>
      <c r="C13" s="26">
        <v>0.97674418604651159</v>
      </c>
      <c r="D13" s="26">
        <v>0.97674418604651159</v>
      </c>
      <c r="J13" s="2">
        <v>2019</v>
      </c>
      <c r="K13" s="41"/>
      <c r="L13" s="19">
        <v>0.97058823529411764</v>
      </c>
      <c r="M13" s="19">
        <v>0.98507462686567171</v>
      </c>
    </row>
    <row r="14" spans="1:13" x14ac:dyDescent="0.25">
      <c r="A14" s="2">
        <v>2018</v>
      </c>
      <c r="B14" s="41"/>
      <c r="C14" s="25">
        <v>0.96428571428571419</v>
      </c>
      <c r="D14" s="25">
        <v>0.96428571428571419</v>
      </c>
      <c r="J14" s="2">
        <v>2018</v>
      </c>
      <c r="K14" s="41"/>
      <c r="L14" s="23">
        <v>0.86746987951807231</v>
      </c>
      <c r="M14" s="23">
        <v>0.84705882352941175</v>
      </c>
    </row>
    <row r="15" spans="1:13" x14ac:dyDescent="0.25">
      <c r="A15" s="2">
        <v>2018</v>
      </c>
      <c r="B15" s="41"/>
      <c r="C15" s="25">
        <v>0.95575221238938057</v>
      </c>
      <c r="D15" s="25">
        <v>0.92307692307692313</v>
      </c>
      <c r="J15" s="2">
        <v>2018</v>
      </c>
      <c r="K15" s="41"/>
      <c r="L15" s="23">
        <v>0.83544303797468356</v>
      </c>
      <c r="M15" s="23">
        <v>0.80487804878048785</v>
      </c>
    </row>
    <row r="16" spans="1:13" x14ac:dyDescent="0.25">
      <c r="A16" s="2">
        <v>2019</v>
      </c>
      <c r="B16" s="41"/>
      <c r="C16" s="26">
        <v>0.92307692307692302</v>
      </c>
      <c r="D16" s="26">
        <v>0.92307692307692302</v>
      </c>
      <c r="J16" s="2">
        <v>2018</v>
      </c>
      <c r="K16" s="41"/>
      <c r="L16" s="23">
        <v>0.90909090909090906</v>
      </c>
      <c r="M16" s="23">
        <v>0.91836734693877553</v>
      </c>
    </row>
    <row r="17" spans="1:13" x14ac:dyDescent="0.25">
      <c r="A17" s="2">
        <v>2019</v>
      </c>
      <c r="B17" s="41"/>
      <c r="C17" s="26">
        <v>0.87096774193548387</v>
      </c>
      <c r="D17" s="26">
        <v>0.87804878048780488</v>
      </c>
      <c r="J17" s="2">
        <v>2018</v>
      </c>
      <c r="K17" s="41"/>
      <c r="L17" s="23">
        <v>0.9913043478260869</v>
      </c>
      <c r="M17" s="23">
        <v>0.88888888888888884</v>
      </c>
    </row>
    <row r="18" spans="1:13" x14ac:dyDescent="0.25">
      <c r="A18" s="2">
        <v>2018</v>
      </c>
      <c r="B18" s="41"/>
      <c r="C18" s="25">
        <v>1</v>
      </c>
      <c r="D18" s="25">
        <v>1</v>
      </c>
      <c r="J18" s="2">
        <v>2018</v>
      </c>
      <c r="K18" s="41"/>
      <c r="L18" s="23">
        <v>0.73684210526315785</v>
      </c>
      <c r="M18" s="23">
        <v>0.72413793103448276</v>
      </c>
    </row>
    <row r="19" spans="1:13" x14ac:dyDescent="0.25">
      <c r="A19" s="2">
        <v>2018</v>
      </c>
      <c r="B19" s="41"/>
      <c r="C19" s="25">
        <v>0.95238095238095233</v>
      </c>
      <c r="D19" s="25">
        <v>1</v>
      </c>
      <c r="J19" s="2">
        <v>2019</v>
      </c>
      <c r="K19" s="41"/>
      <c r="L19" s="19">
        <v>0.95652173913043481</v>
      </c>
      <c r="M19" s="19">
        <v>0.95652173913043481</v>
      </c>
    </row>
    <row r="20" spans="1:13" x14ac:dyDescent="0.25">
      <c r="A20" s="2">
        <v>2018</v>
      </c>
      <c r="B20" s="41"/>
      <c r="C20" s="27">
        <v>0.93506493506493504</v>
      </c>
      <c r="D20" s="27">
        <v>0.86746987951807231</v>
      </c>
      <c r="J20" s="2">
        <v>2018</v>
      </c>
      <c r="K20" s="41"/>
      <c r="L20" s="23">
        <v>0.97674418604651159</v>
      </c>
      <c r="M20" s="23">
        <v>0.90322580645161288</v>
      </c>
    </row>
    <row r="21" spans="1:13" x14ac:dyDescent="0.25">
      <c r="A21" s="2">
        <v>2019</v>
      </c>
      <c r="B21" s="41"/>
      <c r="C21" s="28">
        <v>0.89256198347107429</v>
      </c>
      <c r="D21" s="28">
        <v>0.92307692307692313</v>
      </c>
      <c r="J21" s="2">
        <v>2018</v>
      </c>
      <c r="K21" s="41"/>
      <c r="L21" s="23">
        <v>1</v>
      </c>
      <c r="M21" s="23">
        <v>0.98275862068965525</v>
      </c>
    </row>
    <row r="22" spans="1:13" x14ac:dyDescent="0.25">
      <c r="A22" s="2">
        <v>2019</v>
      </c>
      <c r="B22" s="41"/>
      <c r="C22" s="28">
        <v>0.87096774193548387</v>
      </c>
      <c r="D22" s="28">
        <v>0.87804878048780488</v>
      </c>
      <c r="J22" s="2">
        <v>2019</v>
      </c>
      <c r="K22" s="41"/>
      <c r="L22" s="19">
        <v>0.93442622950819676</v>
      </c>
      <c r="M22" s="19">
        <v>0.96610169491525422</v>
      </c>
    </row>
    <row r="23" spans="1:13" x14ac:dyDescent="0.25">
      <c r="A23" s="2">
        <v>2018</v>
      </c>
      <c r="B23" s="41"/>
      <c r="C23" s="27">
        <v>0.43636363636363629</v>
      </c>
      <c r="D23" s="27">
        <v>0.39344262295081961</v>
      </c>
      <c r="J23" s="2">
        <v>2018</v>
      </c>
      <c r="K23" s="41"/>
      <c r="L23" s="23">
        <v>0.87378640776699024</v>
      </c>
      <c r="M23" s="23">
        <v>0.91836734693877553</v>
      </c>
    </row>
    <row r="24" spans="1:13" x14ac:dyDescent="0.25">
      <c r="A24" s="2">
        <v>2019</v>
      </c>
      <c r="B24" s="41"/>
      <c r="C24" s="28">
        <v>0.93333333333333335</v>
      </c>
      <c r="D24" s="28">
        <v>0.93333333333333335</v>
      </c>
      <c r="J24" s="2">
        <v>2018</v>
      </c>
      <c r="K24" s="41"/>
      <c r="L24" s="23">
        <v>0.875</v>
      </c>
      <c r="M24" s="23">
        <v>0.92307692307692313</v>
      </c>
    </row>
    <row r="25" spans="1:13" x14ac:dyDescent="0.25">
      <c r="A25" s="2">
        <v>2018</v>
      </c>
      <c r="B25" s="41"/>
      <c r="C25" s="27">
        <v>1</v>
      </c>
      <c r="D25" s="27">
        <v>1</v>
      </c>
      <c r="J25" s="2">
        <v>2018</v>
      </c>
      <c r="K25" s="41"/>
      <c r="L25" s="23">
        <v>0.875</v>
      </c>
      <c r="M25" s="23">
        <v>0.875</v>
      </c>
    </row>
    <row r="26" spans="1:13" x14ac:dyDescent="0.25">
      <c r="A26" s="2">
        <v>2019</v>
      </c>
      <c r="B26" s="41"/>
      <c r="C26" s="28">
        <v>0.92307692307692302</v>
      </c>
      <c r="D26" s="28">
        <v>0.92307692307692302</v>
      </c>
      <c r="J26" s="2">
        <v>2018</v>
      </c>
      <c r="K26" s="41"/>
      <c r="L26" s="23">
        <v>0.98076923076923084</v>
      </c>
      <c r="M26" s="23">
        <v>0.97142857142857142</v>
      </c>
    </row>
    <row r="27" spans="1:13" x14ac:dyDescent="0.25">
      <c r="A27" s="2">
        <v>2018</v>
      </c>
      <c r="B27" s="41"/>
      <c r="C27" s="27">
        <v>0.43636363636363629</v>
      </c>
      <c r="D27" s="27">
        <v>0.39344262295081961</v>
      </c>
      <c r="J27" s="2">
        <v>2018</v>
      </c>
      <c r="K27" s="41"/>
      <c r="L27" s="23">
        <v>1</v>
      </c>
      <c r="M27" s="23">
        <v>0.91428571428571426</v>
      </c>
    </row>
    <row r="28" spans="1:13" x14ac:dyDescent="0.25">
      <c r="A28" s="2">
        <v>2019</v>
      </c>
      <c r="B28" s="41"/>
      <c r="C28" s="28">
        <v>0.93333333333333335</v>
      </c>
      <c r="D28" s="28">
        <v>0.93333333333333335</v>
      </c>
      <c r="J28" s="2">
        <v>2019</v>
      </c>
      <c r="K28" s="41"/>
      <c r="L28" s="19">
        <v>0.92307692307692302</v>
      </c>
      <c r="M28" s="19">
        <v>0.90909090909090906</v>
      </c>
    </row>
    <row r="29" spans="1:13" x14ac:dyDescent="0.25">
      <c r="A29" s="2">
        <v>2019</v>
      </c>
      <c r="B29" s="41"/>
      <c r="C29" s="28">
        <v>0.96923076923076923</v>
      </c>
      <c r="D29" s="28">
        <v>0.97674418604651159</v>
      </c>
      <c r="J29" s="2">
        <v>2019</v>
      </c>
      <c r="K29" s="41"/>
      <c r="L29" s="19">
        <v>0.87804878048780488</v>
      </c>
      <c r="M29" s="19">
        <v>0.88524590163934436</v>
      </c>
    </row>
    <row r="30" spans="1:13" ht="15" customHeight="1" x14ac:dyDescent="0.25">
      <c r="A30" s="2">
        <v>2019</v>
      </c>
      <c r="B30" s="41"/>
      <c r="C30" s="28">
        <v>0.96923076923076923</v>
      </c>
      <c r="D30" s="28">
        <v>0.97674418604651159</v>
      </c>
      <c r="J30" s="2">
        <v>2019</v>
      </c>
      <c r="K30" s="41"/>
      <c r="L30" s="5">
        <v>0.92307692307692302</v>
      </c>
      <c r="M30" s="5">
        <v>0.92307692307692302</v>
      </c>
    </row>
    <row r="31" spans="1:13" x14ac:dyDescent="0.25">
      <c r="A31" s="2">
        <v>2019</v>
      </c>
      <c r="B31" s="41"/>
      <c r="C31" s="28">
        <v>0.88695652173913042</v>
      </c>
      <c r="D31" s="28">
        <v>0.8793103448275863</v>
      </c>
      <c r="J31" s="2">
        <v>2018</v>
      </c>
      <c r="K31" s="41"/>
      <c r="L31" s="24">
        <v>0.91764705882352948</v>
      </c>
      <c r="M31" s="24">
        <v>0.90697674418604646</v>
      </c>
    </row>
    <row r="32" spans="1:13" x14ac:dyDescent="0.25">
      <c r="A32" s="2">
        <v>2019</v>
      </c>
      <c r="B32" s="42"/>
      <c r="C32" s="28">
        <v>0.88695652173913042</v>
      </c>
      <c r="D32" s="28">
        <v>0.8793103448275863</v>
      </c>
      <c r="J32" s="2">
        <v>2018</v>
      </c>
      <c r="K32" s="41"/>
      <c r="L32" s="24">
        <v>0.87096774193548387</v>
      </c>
      <c r="M32" s="24">
        <v>0.77142857142857146</v>
      </c>
    </row>
    <row r="33" spans="1:15" x14ac:dyDescent="0.25">
      <c r="J33" s="2">
        <v>2018</v>
      </c>
      <c r="K33" s="41"/>
      <c r="L33" s="24">
        <v>0.76595744680851063</v>
      </c>
      <c r="M33" s="24">
        <v>0.83720930232558133</v>
      </c>
    </row>
    <row r="34" spans="1:15" x14ac:dyDescent="0.25">
      <c r="J34" s="2">
        <v>2018</v>
      </c>
      <c r="K34" s="41"/>
      <c r="L34" s="24">
        <v>0.88235294117647056</v>
      </c>
      <c r="M34" s="24">
        <v>0.91836734693877553</v>
      </c>
    </row>
    <row r="35" spans="1:15" x14ac:dyDescent="0.25">
      <c r="J35" s="2">
        <v>2019</v>
      </c>
      <c r="K35" s="41"/>
      <c r="L35" s="5">
        <v>0.87804878048780488</v>
      </c>
      <c r="M35" s="5">
        <v>0.88524590163934436</v>
      </c>
    </row>
    <row r="36" spans="1:15" x14ac:dyDescent="0.25">
      <c r="J36" s="2">
        <v>2018</v>
      </c>
      <c r="K36" s="41"/>
      <c r="L36" s="24">
        <v>0.75</v>
      </c>
      <c r="M36" s="24">
        <v>0.76923076923076927</v>
      </c>
    </row>
    <row r="37" spans="1:15" x14ac:dyDescent="0.25">
      <c r="J37" s="2">
        <v>2018</v>
      </c>
      <c r="K37" s="41"/>
      <c r="L37" s="24">
        <v>1</v>
      </c>
      <c r="M37" s="24">
        <v>0.8</v>
      </c>
    </row>
    <row r="38" spans="1:15" x14ac:dyDescent="0.25">
      <c r="J38" s="2">
        <v>2018</v>
      </c>
      <c r="K38" s="41"/>
      <c r="L38" s="24">
        <v>1</v>
      </c>
      <c r="M38" s="24">
        <v>0.91836734693877553</v>
      </c>
    </row>
    <row r="39" spans="1:15" x14ac:dyDescent="0.25">
      <c r="J39" s="2">
        <v>2018</v>
      </c>
      <c r="K39" s="41"/>
      <c r="L39" s="24">
        <v>0.90909090909090906</v>
      </c>
      <c r="M39" s="24">
        <v>0.92783505154639168</v>
      </c>
    </row>
    <row r="40" spans="1:15" x14ac:dyDescent="0.25">
      <c r="J40" s="2">
        <v>2018</v>
      </c>
      <c r="K40" s="41"/>
      <c r="L40" s="24">
        <v>0.95744680851063835</v>
      </c>
      <c r="M40" s="24">
        <v>0.9375</v>
      </c>
    </row>
    <row r="41" spans="1:15" x14ac:dyDescent="0.25">
      <c r="J41" s="2">
        <v>2018</v>
      </c>
      <c r="K41" s="41"/>
      <c r="L41" s="24">
        <v>0.83168316831683176</v>
      </c>
      <c r="M41" s="24">
        <v>0.86597938144329889</v>
      </c>
    </row>
    <row r="42" spans="1:15" x14ac:dyDescent="0.25">
      <c r="J42" s="2">
        <v>2019</v>
      </c>
      <c r="K42" s="42"/>
      <c r="L42" s="5">
        <v>0.88524590163934436</v>
      </c>
      <c r="M42" s="5">
        <v>0.87804878048780488</v>
      </c>
    </row>
    <row r="47" spans="1:15" ht="15.75" thickBot="1" x14ac:dyDescent="0.3"/>
    <row r="48" spans="1:15" ht="15.75" thickBot="1" x14ac:dyDescent="0.3">
      <c r="A48" s="32" t="s">
        <v>2</v>
      </c>
      <c r="B48" s="32" t="s">
        <v>3</v>
      </c>
      <c r="C48" s="32" t="s">
        <v>4</v>
      </c>
      <c r="D48" s="32" t="s">
        <v>5</v>
      </c>
      <c r="E48" s="32" t="s">
        <v>6</v>
      </c>
      <c r="F48" s="32" t="s">
        <v>7</v>
      </c>
      <c r="J48" s="14" t="s">
        <v>2</v>
      </c>
      <c r="K48" s="15" t="s">
        <v>3</v>
      </c>
      <c r="L48" s="15" t="s">
        <v>4</v>
      </c>
      <c r="M48" s="15" t="s">
        <v>5</v>
      </c>
      <c r="N48" s="15" t="s">
        <v>6</v>
      </c>
      <c r="O48" s="15" t="s">
        <v>7</v>
      </c>
    </row>
    <row r="49" spans="1:16" ht="105.75" thickBot="1" x14ac:dyDescent="0.3">
      <c r="A49" s="35" t="s">
        <v>22</v>
      </c>
      <c r="B49" s="33">
        <f>AVERAGE(C3:C32)</f>
        <v>0.90155561030251619</v>
      </c>
      <c r="C49" s="34">
        <f>MEDIAN(C3:C32)</f>
        <v>0.94372294372294374</v>
      </c>
      <c r="D49" s="33">
        <f>_xlfn.STDEV.S(C3:C32)</f>
        <v>0.14006655964660264</v>
      </c>
      <c r="E49" s="33">
        <f>MIN(C3:C32)</f>
        <v>0.43636363636363629</v>
      </c>
      <c r="F49" s="33">
        <f>MAX(C3:C32)</f>
        <v>1</v>
      </c>
      <c r="J49" s="16" t="s">
        <v>23</v>
      </c>
      <c r="K49" s="18">
        <f>AVERAGE(D3:D32)</f>
        <v>0.89271243209228957</v>
      </c>
      <c r="L49" s="18">
        <f>MEDIAN(D3:D32)</f>
        <v>0.92307692307692313</v>
      </c>
      <c r="M49" s="17">
        <f>_xlfn.STDEV.S(D3:D32)</f>
        <v>0.14974154675158849</v>
      </c>
      <c r="N49" s="18">
        <f>MIN(D3:D32)</f>
        <v>0.39344262295081961</v>
      </c>
      <c r="O49" s="18">
        <f>MAX(D3:D32)</f>
        <v>1</v>
      </c>
      <c r="P49">
        <f>MODE(D3:D32)</f>
        <v>1</v>
      </c>
    </row>
    <row r="50" spans="1:16" ht="120.75" thickBot="1" x14ac:dyDescent="0.3">
      <c r="A50" s="35" t="s">
        <v>24</v>
      </c>
      <c r="B50" s="33">
        <f>AVERAGE(L3:L42)</f>
        <v>0.90529606683937391</v>
      </c>
      <c r="C50" s="33">
        <f>MEDIAN(L3:L42)</f>
        <v>0.90692640692640691</v>
      </c>
      <c r="D50" s="33">
        <f>_xlfn.STDEV.S(L3:L42)</f>
        <v>6.4490965417418625E-2</v>
      </c>
      <c r="E50" s="33">
        <f>MIN(L3:L42)</f>
        <v>0.73684210526315785</v>
      </c>
      <c r="F50" s="33">
        <f>MAX(L3:L42)</f>
        <v>1</v>
      </c>
      <c r="J50" s="16" t="s">
        <v>25</v>
      </c>
      <c r="K50" s="18">
        <f>AVERAGE(M3:M42)</f>
        <v>0.89460066191975618</v>
      </c>
      <c r="L50" s="18">
        <f>MEDIAN(M3:M42)</f>
        <v>0.91054545454545455</v>
      </c>
      <c r="M50" s="17">
        <f>_xlfn.STDEV.S(M3:M42)</f>
        <v>5.8955098005801468E-2</v>
      </c>
      <c r="N50" s="18">
        <f>MIN(M3:M42)</f>
        <v>0.72413793103448276</v>
      </c>
      <c r="O50" s="18">
        <f>MAX(M3:M42)</f>
        <v>0.98507462686567171</v>
      </c>
      <c r="P50" s="36">
        <f>MODE(M3:M42)</f>
        <v>0.91836734693877553</v>
      </c>
    </row>
  </sheetData>
  <mergeCells count="4">
    <mergeCell ref="J1:M1"/>
    <mergeCell ref="A1:D1"/>
    <mergeCell ref="B3:B32"/>
    <mergeCell ref="K3:K4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52" zoomScale="70" zoomScaleNormal="70" workbookViewId="0">
      <selection activeCell="I57" sqref="I57"/>
    </sheetView>
  </sheetViews>
  <sheetFormatPr defaultRowHeight="15" x14ac:dyDescent="0.25"/>
  <cols>
    <col min="4" max="4" width="11.85546875" bestFit="1" customWidth="1"/>
    <col min="12" max="12" width="10.7109375" bestFit="1" customWidth="1"/>
  </cols>
  <sheetData>
    <row r="1" spans="1:12" x14ac:dyDescent="0.25">
      <c r="A1" s="38" t="s">
        <v>26</v>
      </c>
      <c r="B1" s="38"/>
      <c r="C1" s="38"/>
      <c r="D1" s="38"/>
      <c r="I1" s="39" t="s">
        <v>27</v>
      </c>
      <c r="J1" s="39"/>
      <c r="K1" s="39"/>
      <c r="L1" s="39"/>
    </row>
    <row r="2" spans="1:12" x14ac:dyDescent="0.25">
      <c r="A2" s="2" t="s">
        <v>0</v>
      </c>
      <c r="B2" s="2" t="s">
        <v>1</v>
      </c>
      <c r="C2" s="2" t="s">
        <v>17</v>
      </c>
      <c r="D2" s="2" t="s">
        <v>17</v>
      </c>
      <c r="I2" s="6" t="s">
        <v>0</v>
      </c>
      <c r="J2" s="6" t="s">
        <v>1</v>
      </c>
      <c r="K2" s="6" t="s">
        <v>18</v>
      </c>
      <c r="L2" s="6" t="s">
        <v>18</v>
      </c>
    </row>
    <row r="3" spans="1:12" x14ac:dyDescent="0.25">
      <c r="A3" s="2">
        <v>2019</v>
      </c>
      <c r="B3" s="43" t="s">
        <v>19</v>
      </c>
      <c r="C3" s="19">
        <v>0.72240802675585281</v>
      </c>
      <c r="D3" s="19">
        <v>0.70588235294117652</v>
      </c>
      <c r="I3" s="6">
        <v>2018</v>
      </c>
      <c r="J3" s="43" t="s">
        <v>19</v>
      </c>
      <c r="K3" s="10">
        <v>0.73846153846153839</v>
      </c>
      <c r="L3" s="10">
        <v>0.63157894736842102</v>
      </c>
    </row>
    <row r="4" spans="1:12" x14ac:dyDescent="0.25">
      <c r="A4" s="2">
        <v>2019</v>
      </c>
      <c r="B4" s="44"/>
      <c r="C4" s="19">
        <v>0.69230769230769229</v>
      </c>
      <c r="D4" s="19">
        <v>0.68989547038327526</v>
      </c>
      <c r="I4" s="6">
        <v>2018</v>
      </c>
      <c r="J4" s="44"/>
      <c r="K4" s="10">
        <v>0.6923076923076924</v>
      </c>
      <c r="L4" s="10">
        <v>0.72</v>
      </c>
    </row>
    <row r="5" spans="1:12" x14ac:dyDescent="0.25">
      <c r="A5" s="2">
        <v>2019</v>
      </c>
      <c r="B5" s="44"/>
      <c r="C5" s="19">
        <v>0.71186440677966101</v>
      </c>
      <c r="D5" s="19">
        <v>0.70469798657718119</v>
      </c>
      <c r="I5" s="6">
        <v>2018</v>
      </c>
      <c r="J5" s="44"/>
      <c r="K5" s="10">
        <v>0.49180327868852453</v>
      </c>
      <c r="L5" s="10">
        <v>0.56603773584905659</v>
      </c>
    </row>
    <row r="6" spans="1:12" x14ac:dyDescent="0.25">
      <c r="A6" s="2">
        <v>2019</v>
      </c>
      <c r="B6" s="44"/>
      <c r="C6" s="19">
        <v>0.70833333333333337</v>
      </c>
      <c r="D6" s="19">
        <v>0.69624573378839583</v>
      </c>
      <c r="I6" s="6">
        <v>2019</v>
      </c>
      <c r="J6" s="44"/>
      <c r="K6" s="21">
        <v>0.7475409836065573</v>
      </c>
      <c r="L6" s="21">
        <v>0.74267100977198697</v>
      </c>
    </row>
    <row r="7" spans="1:12" x14ac:dyDescent="0.25">
      <c r="A7" s="2">
        <v>2019</v>
      </c>
      <c r="B7" s="44"/>
      <c r="C7" s="19">
        <v>0.68131868131868134</v>
      </c>
      <c r="D7" s="19">
        <v>0.66428571428571437</v>
      </c>
      <c r="I7" s="6">
        <v>2018</v>
      </c>
      <c r="J7" s="44"/>
      <c r="K7" s="10">
        <v>0.5714285714285714</v>
      </c>
      <c r="L7" s="10">
        <v>0.61016949152542366</v>
      </c>
    </row>
    <row r="8" spans="1:12" x14ac:dyDescent="0.25">
      <c r="A8" s="2">
        <v>2019</v>
      </c>
      <c r="B8" s="44"/>
      <c r="C8" s="19">
        <v>0.70833333333333337</v>
      </c>
      <c r="D8" s="19">
        <v>0.69624573378839583</v>
      </c>
      <c r="I8" s="6">
        <v>2018</v>
      </c>
      <c r="J8" s="44"/>
      <c r="K8" s="10">
        <v>0.64285714285714279</v>
      </c>
      <c r="L8" s="10">
        <v>0.65454545454545454</v>
      </c>
    </row>
    <row r="9" spans="1:12" x14ac:dyDescent="0.25">
      <c r="A9" s="2">
        <v>2019</v>
      </c>
      <c r="B9" s="44"/>
      <c r="C9" s="19">
        <v>0.69230769230769229</v>
      </c>
      <c r="D9" s="19">
        <v>0.68989547038327526</v>
      </c>
      <c r="I9" s="6">
        <v>2019</v>
      </c>
      <c r="J9" s="44"/>
      <c r="K9" s="21">
        <v>0.69473684210526321</v>
      </c>
      <c r="L9" s="21">
        <v>0.6875</v>
      </c>
    </row>
    <row r="10" spans="1:12" x14ac:dyDescent="0.25">
      <c r="A10" s="2">
        <v>2019</v>
      </c>
      <c r="B10" s="44"/>
      <c r="C10" s="19">
        <v>0.68131868131868134</v>
      </c>
      <c r="D10" s="19">
        <v>0.66428571428571437</v>
      </c>
      <c r="I10" s="6">
        <v>2019</v>
      </c>
      <c r="J10" s="44"/>
      <c r="K10" s="21">
        <v>0.72727272727272729</v>
      </c>
      <c r="L10" s="21">
        <v>0.72240802675585281</v>
      </c>
    </row>
    <row r="11" spans="1:12" x14ac:dyDescent="0.25">
      <c r="A11" s="2">
        <v>2019</v>
      </c>
      <c r="B11" s="44"/>
      <c r="C11" s="19">
        <v>0.70344827586206893</v>
      </c>
      <c r="D11" s="19">
        <v>0.69863013698630139</v>
      </c>
      <c r="I11" s="6">
        <v>2018</v>
      </c>
      <c r="J11" s="44"/>
      <c r="K11" s="10">
        <v>0.67924528301886788</v>
      </c>
      <c r="L11" s="10">
        <v>0.8</v>
      </c>
    </row>
    <row r="12" spans="1:12" x14ac:dyDescent="0.25">
      <c r="A12" s="2">
        <v>2019</v>
      </c>
      <c r="B12" s="44"/>
      <c r="C12" s="19">
        <v>0.71186440677966101</v>
      </c>
      <c r="D12" s="19">
        <v>0.70469798657718119</v>
      </c>
      <c r="I12" s="6">
        <v>2018</v>
      </c>
      <c r="J12" s="44"/>
      <c r="K12" s="10">
        <v>0.76923076923076927</v>
      </c>
      <c r="L12" s="10">
        <v>0.63829787234042545</v>
      </c>
    </row>
    <row r="13" spans="1:12" x14ac:dyDescent="0.25">
      <c r="A13" s="2">
        <v>2019</v>
      </c>
      <c r="B13" s="44"/>
      <c r="C13" s="19">
        <v>0.70945945945945943</v>
      </c>
      <c r="D13" s="19">
        <v>0.71672354948805461</v>
      </c>
      <c r="I13" s="6">
        <v>2019</v>
      </c>
      <c r="J13" s="44"/>
      <c r="K13" s="21">
        <v>0.68571428571428572</v>
      </c>
      <c r="L13" s="21">
        <v>0.66666666666666663</v>
      </c>
    </row>
    <row r="14" spans="1:12" x14ac:dyDescent="0.25">
      <c r="A14" s="2">
        <v>2018</v>
      </c>
      <c r="B14" s="44"/>
      <c r="C14" s="9">
        <v>0.759493670886076</v>
      </c>
      <c r="D14" s="9">
        <v>0.67415730337078661</v>
      </c>
      <c r="I14" s="6">
        <v>2018</v>
      </c>
      <c r="J14" s="44"/>
      <c r="K14" s="10">
        <v>0.83333333333333337</v>
      </c>
      <c r="L14" s="10">
        <v>0.78947368421052633</v>
      </c>
    </row>
    <row r="15" spans="1:12" x14ac:dyDescent="0.25">
      <c r="A15" s="2">
        <v>2018</v>
      </c>
      <c r="B15" s="44"/>
      <c r="C15" s="9">
        <v>0.65454545454545454</v>
      </c>
      <c r="D15" s="9">
        <v>0.53731343283582089</v>
      </c>
      <c r="I15" s="6">
        <v>2018</v>
      </c>
      <c r="J15" s="44"/>
      <c r="K15" s="10">
        <v>0.6923076923076924</v>
      </c>
      <c r="L15" s="10">
        <v>0.72</v>
      </c>
    </row>
    <row r="16" spans="1:12" x14ac:dyDescent="0.25">
      <c r="A16" s="2">
        <v>2018</v>
      </c>
      <c r="B16" s="44"/>
      <c r="C16" s="9">
        <v>0.63829787234042545</v>
      </c>
      <c r="D16" s="9">
        <v>0.58823529411764708</v>
      </c>
      <c r="I16" s="6">
        <v>2019</v>
      </c>
      <c r="J16" s="44"/>
      <c r="K16" s="21">
        <v>0.73469387755102045</v>
      </c>
      <c r="L16" s="21">
        <v>0.72972972972972971</v>
      </c>
    </row>
    <row r="17" spans="1:12" x14ac:dyDescent="0.25">
      <c r="A17" s="2">
        <v>2018</v>
      </c>
      <c r="B17" s="44"/>
      <c r="C17" s="9">
        <v>0.759493670886076</v>
      </c>
      <c r="D17" s="9">
        <v>0.67415730337078661</v>
      </c>
      <c r="I17" s="6">
        <v>2019</v>
      </c>
      <c r="J17" s="44"/>
      <c r="K17" s="21">
        <v>0.74740484429065746</v>
      </c>
      <c r="L17" s="21">
        <v>0.74740484429065746</v>
      </c>
    </row>
    <row r="18" spans="1:12" x14ac:dyDescent="0.25">
      <c r="A18" s="2">
        <v>2018</v>
      </c>
      <c r="B18" s="44"/>
      <c r="C18" s="9">
        <v>0.71641791044776126</v>
      </c>
      <c r="D18" s="9">
        <v>0.64864864864864868</v>
      </c>
      <c r="I18" s="6">
        <v>2018</v>
      </c>
      <c r="J18" s="44"/>
      <c r="K18" s="10">
        <v>0.75</v>
      </c>
      <c r="L18" s="10">
        <v>0.75</v>
      </c>
    </row>
    <row r="19" spans="1:12" x14ac:dyDescent="0.25">
      <c r="A19" s="2">
        <v>2019</v>
      </c>
      <c r="B19" s="44"/>
      <c r="C19" s="19">
        <v>0.72972972972972971</v>
      </c>
      <c r="D19" s="19">
        <v>0.72972972972972971</v>
      </c>
      <c r="I19" s="6">
        <v>2018</v>
      </c>
      <c r="J19" s="44"/>
      <c r="K19" s="10">
        <v>0.91304347826086951</v>
      </c>
      <c r="L19" s="10">
        <v>0.68852459016393441</v>
      </c>
    </row>
    <row r="20" spans="1:12" x14ac:dyDescent="0.25">
      <c r="A20" s="2">
        <v>2018</v>
      </c>
      <c r="B20" s="44"/>
      <c r="C20" s="9">
        <v>0.49180327868852453</v>
      </c>
      <c r="D20" s="9">
        <v>0.56603773584905659</v>
      </c>
      <c r="I20" s="6">
        <v>2018</v>
      </c>
      <c r="J20" s="44"/>
      <c r="K20" s="22">
        <v>0</v>
      </c>
      <c r="L20" s="22">
        <v>0</v>
      </c>
    </row>
    <row r="21" spans="1:12" x14ac:dyDescent="0.25">
      <c r="A21" s="2">
        <v>2018</v>
      </c>
      <c r="B21" s="44"/>
      <c r="C21" s="9">
        <v>0.71641791044776126</v>
      </c>
      <c r="D21" s="9">
        <v>0.64864864864864868</v>
      </c>
      <c r="I21" s="6">
        <v>2019</v>
      </c>
      <c r="J21" s="44"/>
      <c r="K21" s="7">
        <v>0.81553398058252424</v>
      </c>
      <c r="L21" s="7">
        <v>0.82084690553745931</v>
      </c>
    </row>
    <row r="22" spans="1:12" x14ac:dyDescent="0.25">
      <c r="A22" s="2">
        <v>2019</v>
      </c>
      <c r="B22" s="44"/>
      <c r="C22" s="19">
        <v>0.68817204301075274</v>
      </c>
      <c r="D22" s="19">
        <v>0.68817204301075274</v>
      </c>
      <c r="I22" s="6">
        <v>2019</v>
      </c>
      <c r="J22" s="44"/>
      <c r="K22" s="7">
        <v>0.73469387755102045</v>
      </c>
      <c r="L22" s="7">
        <v>0.72972972972972971</v>
      </c>
    </row>
    <row r="23" spans="1:12" x14ac:dyDescent="0.25">
      <c r="A23" s="2">
        <v>2018</v>
      </c>
      <c r="B23" s="44"/>
      <c r="C23" s="9">
        <v>0.82758620689655182</v>
      </c>
      <c r="D23" s="9">
        <v>0.64864864864864868</v>
      </c>
      <c r="I23" s="6">
        <v>2018</v>
      </c>
      <c r="J23" s="44"/>
      <c r="K23" s="22">
        <v>0.5</v>
      </c>
      <c r="L23" s="22">
        <v>0.63157894736842102</v>
      </c>
    </row>
    <row r="24" spans="1:12" x14ac:dyDescent="0.25">
      <c r="A24" s="2">
        <v>2018</v>
      </c>
      <c r="B24" s="44"/>
      <c r="C24" s="9">
        <v>0.64285714285714279</v>
      </c>
      <c r="D24" s="9">
        <v>0.53731343283582089</v>
      </c>
      <c r="I24" s="6">
        <v>2019</v>
      </c>
      <c r="J24" s="44"/>
      <c r="K24" s="7">
        <v>0.75728155339805825</v>
      </c>
      <c r="L24" s="7">
        <v>0.74285714285714288</v>
      </c>
    </row>
    <row r="25" spans="1:12" x14ac:dyDescent="0.25">
      <c r="A25" s="2">
        <v>2018</v>
      </c>
      <c r="B25" s="44"/>
      <c r="C25" s="20">
        <v>0.63829787234042545</v>
      </c>
      <c r="D25" s="20">
        <v>0.58823529411764708</v>
      </c>
      <c r="I25" s="6">
        <v>2018</v>
      </c>
      <c r="J25" s="44"/>
      <c r="K25" s="22">
        <v>0.70588235294117652</v>
      </c>
      <c r="L25" s="22">
        <v>0.72</v>
      </c>
    </row>
    <row r="26" spans="1:12" x14ac:dyDescent="0.25">
      <c r="A26" s="2">
        <v>2018</v>
      </c>
      <c r="B26" s="44"/>
      <c r="C26" s="20">
        <v>0.82758620689655182</v>
      </c>
      <c r="D26" s="20">
        <v>0.64864864864864868</v>
      </c>
      <c r="I26" s="6">
        <v>2019</v>
      </c>
      <c r="J26" s="44"/>
      <c r="K26" s="7">
        <v>0.41739130434782612</v>
      </c>
      <c r="L26" s="7">
        <v>0.40677966101694918</v>
      </c>
    </row>
    <row r="27" spans="1:12" x14ac:dyDescent="0.25">
      <c r="A27" s="2">
        <v>2018</v>
      </c>
      <c r="B27" s="44"/>
      <c r="C27" s="20">
        <v>0.58064516129032262</v>
      </c>
      <c r="D27" s="20">
        <v>0.58064516129032262</v>
      </c>
      <c r="I27" s="6">
        <v>2018</v>
      </c>
      <c r="J27" s="44"/>
      <c r="K27" s="22">
        <v>0.625</v>
      </c>
      <c r="L27" s="22">
        <v>0.57692307692307698</v>
      </c>
    </row>
    <row r="28" spans="1:12" x14ac:dyDescent="0.25">
      <c r="A28" s="2">
        <v>2019</v>
      </c>
      <c r="B28" s="44"/>
      <c r="C28" s="5">
        <v>0.68817204301075274</v>
      </c>
      <c r="D28" s="5">
        <v>0.68817204301075274</v>
      </c>
      <c r="I28" s="6">
        <v>2019</v>
      </c>
      <c r="J28" s="44"/>
      <c r="K28" s="7">
        <v>0.70344827586206893</v>
      </c>
      <c r="L28" s="7">
        <v>0.70588235294117652</v>
      </c>
    </row>
    <row r="29" spans="1:12" x14ac:dyDescent="0.25">
      <c r="A29" s="2">
        <v>2019</v>
      </c>
      <c r="B29" s="44"/>
      <c r="C29" s="5">
        <v>0.70344827586206893</v>
      </c>
      <c r="D29" s="5">
        <v>0.69863013698630139</v>
      </c>
      <c r="I29" s="6">
        <v>2019</v>
      </c>
      <c r="J29" s="44"/>
      <c r="K29" s="7">
        <v>0.66666666666666663</v>
      </c>
      <c r="L29" s="7">
        <v>0.6690647482014388</v>
      </c>
    </row>
    <row r="30" spans="1:12" x14ac:dyDescent="0.25">
      <c r="A30" s="2">
        <v>2019</v>
      </c>
      <c r="B30" s="44"/>
      <c r="C30" s="5">
        <v>0.72972972972972971</v>
      </c>
      <c r="D30" s="5">
        <v>0.72972972972972971</v>
      </c>
      <c r="I30" s="6">
        <v>2019</v>
      </c>
      <c r="J30" s="44"/>
      <c r="K30" s="7">
        <v>0.65957446808510634</v>
      </c>
      <c r="L30" s="7">
        <v>0.68888888888888888</v>
      </c>
    </row>
    <row r="31" spans="1:12" x14ac:dyDescent="0.25">
      <c r="A31" s="2">
        <v>2018</v>
      </c>
      <c r="B31" s="44"/>
      <c r="C31" s="20">
        <v>0.64615384615384608</v>
      </c>
      <c r="D31" s="20">
        <v>0.65625</v>
      </c>
      <c r="I31" s="6">
        <v>2019</v>
      </c>
      <c r="J31" s="44"/>
      <c r="K31" s="7">
        <v>0.54744525547445255</v>
      </c>
      <c r="L31" s="7">
        <v>0.62240663900414939</v>
      </c>
    </row>
    <row r="32" spans="1:12" x14ac:dyDescent="0.25">
      <c r="A32" s="2">
        <v>2018</v>
      </c>
      <c r="B32" s="44"/>
      <c r="C32" s="20">
        <v>0.82758620689655182</v>
      </c>
      <c r="D32" s="20">
        <v>0.64864864864864868</v>
      </c>
      <c r="I32" s="6">
        <v>2019</v>
      </c>
      <c r="J32" s="45"/>
      <c r="K32" s="7">
        <v>0.68989547038327526</v>
      </c>
      <c r="L32" s="7">
        <v>0.69964664310954072</v>
      </c>
    </row>
    <row r="33" spans="1:4" x14ac:dyDescent="0.25">
      <c r="A33" s="2">
        <v>2018</v>
      </c>
      <c r="B33" s="44"/>
      <c r="C33" s="20">
        <v>0.75728155339805825</v>
      </c>
      <c r="D33" s="20">
        <v>0.72897196261682251</v>
      </c>
    </row>
    <row r="34" spans="1:4" x14ac:dyDescent="0.25">
      <c r="A34" s="2">
        <v>2018</v>
      </c>
      <c r="B34" s="44"/>
      <c r="C34" s="20">
        <v>0.64285714285714279</v>
      </c>
      <c r="D34" s="20">
        <v>0.53731343283582089</v>
      </c>
    </row>
    <row r="35" spans="1:4" x14ac:dyDescent="0.25">
      <c r="A35" s="2">
        <v>2019</v>
      </c>
      <c r="B35" s="44"/>
      <c r="C35" s="5">
        <v>0.72240802675585281</v>
      </c>
      <c r="D35" s="5">
        <v>0.70588235294117652</v>
      </c>
    </row>
    <row r="36" spans="1:4" x14ac:dyDescent="0.25">
      <c r="A36" s="2">
        <v>2018</v>
      </c>
      <c r="B36" s="44"/>
      <c r="C36" s="20">
        <v>0.49180327868852453</v>
      </c>
      <c r="D36" s="20">
        <v>0.56603773584905659</v>
      </c>
    </row>
    <row r="37" spans="1:4" x14ac:dyDescent="0.25">
      <c r="A37" s="2">
        <v>2018</v>
      </c>
      <c r="B37" s="44"/>
      <c r="C37" s="20">
        <v>0.75728155339805825</v>
      </c>
      <c r="D37" s="20">
        <v>0.72897196261682251</v>
      </c>
    </row>
    <row r="38" spans="1:4" x14ac:dyDescent="0.25">
      <c r="A38" s="2">
        <v>2018</v>
      </c>
      <c r="B38" s="44"/>
      <c r="C38" s="20">
        <v>0.64615384615384608</v>
      </c>
      <c r="D38" s="20">
        <v>0.65625</v>
      </c>
    </row>
    <row r="39" spans="1:4" x14ac:dyDescent="0.25">
      <c r="A39" s="2">
        <v>2018</v>
      </c>
      <c r="B39" s="44"/>
      <c r="C39" s="20">
        <v>0.88</v>
      </c>
      <c r="D39" s="20">
        <v>0.67346938775510212</v>
      </c>
    </row>
    <row r="40" spans="1:4" x14ac:dyDescent="0.25">
      <c r="A40" s="2">
        <v>2018</v>
      </c>
      <c r="B40" s="44"/>
      <c r="C40" s="20">
        <v>0.58064516129032262</v>
      </c>
      <c r="D40" s="20">
        <v>0.58064516129032262</v>
      </c>
    </row>
    <row r="41" spans="1:4" x14ac:dyDescent="0.25">
      <c r="A41" s="2">
        <v>2018</v>
      </c>
      <c r="B41" s="44"/>
      <c r="C41" s="20">
        <v>0.88</v>
      </c>
      <c r="D41" s="20">
        <v>0.67346938775510212</v>
      </c>
    </row>
    <row r="42" spans="1:4" x14ac:dyDescent="0.25">
      <c r="A42" s="2">
        <v>2019</v>
      </c>
      <c r="B42" s="45"/>
      <c r="C42" s="5">
        <v>0.70945945945945943</v>
      </c>
      <c r="D42" s="5">
        <v>0.71672354948805461</v>
      </c>
    </row>
    <row r="53" spans="1:14" ht="15.75" thickBot="1" x14ac:dyDescent="0.3"/>
    <row r="54" spans="1:14" ht="30.75" thickBot="1" x14ac:dyDescent="0.3">
      <c r="A54" s="14" t="s">
        <v>2</v>
      </c>
      <c r="B54" s="15" t="s">
        <v>3</v>
      </c>
      <c r="C54" s="15" t="s">
        <v>4</v>
      </c>
      <c r="D54" s="15" t="s">
        <v>5</v>
      </c>
      <c r="E54" s="15" t="s">
        <v>6</v>
      </c>
      <c r="F54" s="15" t="s">
        <v>7</v>
      </c>
    </row>
    <row r="55" spans="1:14" ht="105.75" thickBot="1" x14ac:dyDescent="0.3">
      <c r="A55" s="16" t="s">
        <v>28</v>
      </c>
      <c r="B55" s="18">
        <f>AVERAGE(C3:C42)</f>
        <v>0.70143220611184731</v>
      </c>
      <c r="C55" s="18">
        <f>MEDIAN(C3:C42)</f>
        <v>0.70833333333333337</v>
      </c>
      <c r="D55" s="17">
        <f>_xlfn.STDEV.S(C3:C42)</f>
        <v>8.3115167247373015E-2</v>
      </c>
      <c r="E55" s="18">
        <f>MIN(C3:C42)</f>
        <v>0.49180327868852453</v>
      </c>
      <c r="F55" s="18">
        <f>MAX(C3:C42)</f>
        <v>0.88</v>
      </c>
      <c r="I55" s="14" t="s">
        <v>2</v>
      </c>
      <c r="J55" s="15" t="s">
        <v>3</v>
      </c>
      <c r="K55" s="15" t="s">
        <v>4</v>
      </c>
      <c r="L55" s="15" t="s">
        <v>5</v>
      </c>
      <c r="M55" s="15" t="s">
        <v>6</v>
      </c>
      <c r="N55" s="15" t="s">
        <v>7</v>
      </c>
    </row>
    <row r="56" spans="1:14" ht="120.75" thickBot="1" x14ac:dyDescent="0.3">
      <c r="A56" s="16" t="s">
        <v>30</v>
      </c>
      <c r="B56" s="18">
        <f>AVERAGE(K3:K32)</f>
        <v>0.66447318485758966</v>
      </c>
      <c r="C56" s="18">
        <f>MEDIAN(K3:K32)</f>
        <v>0.6935222672064778</v>
      </c>
      <c r="D56" s="17">
        <f>_xlfn.STDEV.S(K3:K32)</f>
        <v>0.16230482785683698</v>
      </c>
      <c r="E56" s="18">
        <f>MIN(K3:K32)</f>
        <v>0</v>
      </c>
      <c r="F56" s="18">
        <f>MAX(K3:K32)</f>
        <v>0.91304347826086951</v>
      </c>
      <c r="I56" s="16" t="s">
        <v>29</v>
      </c>
      <c r="J56" s="13">
        <f>AVERAGE(D3:D42)</f>
        <v>0.65948106665328365</v>
      </c>
      <c r="K56" s="13">
        <f>MEDIAN(D3:D42)</f>
        <v>0.67381334556294437</v>
      </c>
      <c r="L56" s="12">
        <f>_xlfn.STDEV.S(D3:D42)</f>
        <v>5.7743359631733389E-2</v>
      </c>
      <c r="M56" s="13">
        <f>MIN(D3:D42)</f>
        <v>0.53731343283582089</v>
      </c>
      <c r="N56" s="13">
        <f>MAX(D3:D42)</f>
        <v>0.72972972972972971</v>
      </c>
    </row>
    <row r="57" spans="1:14" ht="120.75" thickBot="1" x14ac:dyDescent="0.3">
      <c r="I57" s="16" t="s">
        <v>31</v>
      </c>
      <c r="J57" s="13">
        <f>AVERAGE(L3:L32)</f>
        <v>0.66265375962653716</v>
      </c>
      <c r="K57" s="13">
        <f>MEDIAN(L3:L32)</f>
        <v>0.6942677659992148</v>
      </c>
      <c r="L57" s="13">
        <f>_xlfn.STDEV.S(L3:L32)</f>
        <v>0.14896822967748552</v>
      </c>
      <c r="M57" s="13">
        <f>MIN(L3:L32)</f>
        <v>0</v>
      </c>
      <c r="N57" s="13">
        <f>MAX(L3:L32)</f>
        <v>0.82084690553745931</v>
      </c>
    </row>
  </sheetData>
  <mergeCells count="4">
    <mergeCell ref="A1:D1"/>
    <mergeCell ref="I1:L1"/>
    <mergeCell ref="B3:B42"/>
    <mergeCell ref="J3:J3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5" zoomScale="70" zoomScaleNormal="70" workbookViewId="0">
      <selection activeCell="U12" sqref="U12"/>
    </sheetView>
  </sheetViews>
  <sheetFormatPr defaultRowHeight="15" x14ac:dyDescent="0.25"/>
  <cols>
    <col min="4" max="4" width="15.28515625" customWidth="1"/>
    <col min="9" max="9" width="12.42578125" customWidth="1"/>
    <col min="14" max="14" width="13.42578125" customWidth="1"/>
  </cols>
  <sheetData>
    <row r="1" spans="1:19" x14ac:dyDescent="0.25">
      <c r="A1" s="38" t="s">
        <v>32</v>
      </c>
      <c r="B1" s="38"/>
      <c r="C1" s="38"/>
      <c r="D1" s="38"/>
      <c r="F1" s="38" t="s">
        <v>33</v>
      </c>
      <c r="G1" s="38"/>
      <c r="H1" s="38"/>
      <c r="I1" s="38"/>
      <c r="K1" s="37" t="s">
        <v>34</v>
      </c>
      <c r="L1" s="37"/>
      <c r="M1" s="37"/>
      <c r="N1" s="37"/>
      <c r="P1" s="39" t="s">
        <v>35</v>
      </c>
      <c r="Q1" s="39"/>
      <c r="R1" s="39"/>
      <c r="S1" s="39"/>
    </row>
    <row r="2" spans="1:19" ht="105" x14ac:dyDescent="0.25">
      <c r="A2" s="2" t="s">
        <v>0</v>
      </c>
      <c r="B2" s="2" t="s">
        <v>1</v>
      </c>
      <c r="C2" s="29" t="s">
        <v>9</v>
      </c>
      <c r="D2" s="31" t="s">
        <v>10</v>
      </c>
      <c r="F2" s="31" t="s">
        <v>0</v>
      </c>
      <c r="G2" s="31" t="s">
        <v>1</v>
      </c>
      <c r="H2" s="31" t="s">
        <v>13</v>
      </c>
      <c r="I2" s="31" t="s">
        <v>14</v>
      </c>
      <c r="J2" s="31"/>
      <c r="K2" s="31" t="s">
        <v>0</v>
      </c>
      <c r="L2" s="31" t="s">
        <v>1</v>
      </c>
      <c r="M2" s="31" t="s">
        <v>11</v>
      </c>
      <c r="N2" s="31" t="s">
        <v>12</v>
      </c>
      <c r="O2" s="31"/>
      <c r="P2" s="31" t="s">
        <v>0</v>
      </c>
      <c r="Q2" s="31" t="s">
        <v>1</v>
      </c>
      <c r="R2" s="31" t="s">
        <v>15</v>
      </c>
      <c r="S2" s="31" t="s">
        <v>16</v>
      </c>
    </row>
    <row r="3" spans="1:19" x14ac:dyDescent="0.25">
      <c r="A3" s="2">
        <v>2018</v>
      </c>
      <c r="B3" s="40" t="s">
        <v>19</v>
      </c>
      <c r="C3" s="25">
        <v>0.95238095238095233</v>
      </c>
      <c r="D3" s="30">
        <v>1</v>
      </c>
      <c r="F3" s="2">
        <v>2019</v>
      </c>
      <c r="G3" s="43" t="s">
        <v>19</v>
      </c>
      <c r="H3" s="19">
        <v>0.72240802675585281</v>
      </c>
      <c r="I3" s="19">
        <v>0.70588235294117652</v>
      </c>
      <c r="K3" s="2">
        <v>2019</v>
      </c>
      <c r="L3" s="40" t="s">
        <v>19</v>
      </c>
      <c r="M3" s="19">
        <v>0.94736842105263153</v>
      </c>
      <c r="N3" s="19">
        <v>0.93333333333333335</v>
      </c>
      <c r="P3" s="6">
        <v>2018</v>
      </c>
      <c r="Q3" s="43" t="s">
        <v>19</v>
      </c>
      <c r="R3" s="10">
        <v>0.73846153846153839</v>
      </c>
      <c r="S3" s="10">
        <v>0.63157894736842102</v>
      </c>
    </row>
    <row r="4" spans="1:19" x14ac:dyDescent="0.25">
      <c r="A4" s="2">
        <v>2018</v>
      </c>
      <c r="B4" s="41"/>
      <c r="C4" s="25">
        <v>0.98901098901098905</v>
      </c>
      <c r="D4" s="25">
        <v>0.90909090909090906</v>
      </c>
      <c r="F4" s="2">
        <v>2019</v>
      </c>
      <c r="G4" s="44"/>
      <c r="H4" s="19">
        <v>0.69230769230769229</v>
      </c>
      <c r="I4" s="19">
        <v>0.68989547038327526</v>
      </c>
      <c r="K4" s="2">
        <v>2019</v>
      </c>
      <c r="L4" s="41"/>
      <c r="M4" s="19">
        <v>0.88235294117647056</v>
      </c>
      <c r="N4" s="19">
        <v>0.81818181818181823</v>
      </c>
      <c r="P4" s="6">
        <v>2018</v>
      </c>
      <c r="Q4" s="44"/>
      <c r="R4" s="10">
        <v>0.6923076923076924</v>
      </c>
      <c r="S4" s="10">
        <v>0.72</v>
      </c>
    </row>
    <row r="5" spans="1:19" x14ac:dyDescent="0.25">
      <c r="A5" s="2">
        <v>2018</v>
      </c>
      <c r="B5" s="41"/>
      <c r="C5" s="25">
        <v>0.90697674418604646</v>
      </c>
      <c r="D5" s="25">
        <v>0.90697674418604646</v>
      </c>
      <c r="F5" s="2">
        <v>2019</v>
      </c>
      <c r="G5" s="44"/>
      <c r="H5" s="19">
        <v>0.71186440677966101</v>
      </c>
      <c r="I5" s="19">
        <v>0.70469798657718119</v>
      </c>
      <c r="K5" s="2">
        <v>2019</v>
      </c>
      <c r="L5" s="41"/>
      <c r="M5" s="19">
        <v>0.88372093023255816</v>
      </c>
      <c r="N5" s="19">
        <v>0.90476190476190477</v>
      </c>
      <c r="P5" s="6">
        <v>2018</v>
      </c>
      <c r="Q5" s="44"/>
      <c r="R5" s="10">
        <v>0.49180327868852453</v>
      </c>
      <c r="S5" s="10">
        <v>0.56603773584905659</v>
      </c>
    </row>
    <row r="6" spans="1:19" x14ac:dyDescent="0.25">
      <c r="A6" s="2">
        <v>2019</v>
      </c>
      <c r="B6" s="41"/>
      <c r="C6" s="26">
        <v>0.6923076923076924</v>
      </c>
      <c r="D6" s="26">
        <v>0.66666666666666663</v>
      </c>
      <c r="F6" s="2">
        <v>2019</v>
      </c>
      <c r="G6" s="44"/>
      <c r="H6" s="19">
        <v>0.70833333333333337</v>
      </c>
      <c r="I6" s="19">
        <v>0.69624573378839583</v>
      </c>
      <c r="K6" s="2">
        <v>2019</v>
      </c>
      <c r="L6" s="41"/>
      <c r="M6" s="19">
        <v>0.8571428571428571</v>
      </c>
      <c r="N6" s="19">
        <v>0.89256198347107429</v>
      </c>
      <c r="P6" s="6">
        <v>2019</v>
      </c>
      <c r="Q6" s="44"/>
      <c r="R6" s="21">
        <v>0.7475409836065573</v>
      </c>
      <c r="S6" s="21">
        <v>0.74267100977198697</v>
      </c>
    </row>
    <row r="7" spans="1:19" x14ac:dyDescent="0.25">
      <c r="A7" s="2">
        <v>2018</v>
      </c>
      <c r="B7" s="41"/>
      <c r="C7" s="25">
        <v>0.96428571428571419</v>
      </c>
      <c r="D7" s="25">
        <v>0.96428571428571419</v>
      </c>
      <c r="F7" s="2">
        <v>2019</v>
      </c>
      <c r="G7" s="44"/>
      <c r="H7" s="19">
        <v>0.68131868131868134</v>
      </c>
      <c r="I7" s="19">
        <v>0.66428571428571437</v>
      </c>
      <c r="K7" s="2">
        <v>2019</v>
      </c>
      <c r="L7" s="41"/>
      <c r="M7" s="19">
        <v>0.90476190476190477</v>
      </c>
      <c r="N7" s="19">
        <v>0.91200000000000003</v>
      </c>
      <c r="P7" s="6">
        <v>2018</v>
      </c>
      <c r="Q7" s="44"/>
      <c r="R7" s="10">
        <v>0.5714285714285714</v>
      </c>
      <c r="S7" s="10">
        <v>0.61016949152542366</v>
      </c>
    </row>
    <row r="8" spans="1:19" x14ac:dyDescent="0.25">
      <c r="A8" s="2">
        <v>2018</v>
      </c>
      <c r="B8" s="41"/>
      <c r="C8" s="25">
        <v>0.95575221238938057</v>
      </c>
      <c r="D8" s="25">
        <v>0.92307692307692313</v>
      </c>
      <c r="F8" s="2">
        <v>2019</v>
      </c>
      <c r="G8" s="44"/>
      <c r="H8" s="19">
        <v>0.70833333333333337</v>
      </c>
      <c r="I8" s="19">
        <v>0.69624573378839583</v>
      </c>
      <c r="K8" s="2">
        <v>2019</v>
      </c>
      <c r="L8" s="41"/>
      <c r="M8" s="19">
        <v>0.93023255813953487</v>
      </c>
      <c r="N8" s="19">
        <v>0.94488188976377951</v>
      </c>
      <c r="P8" s="6">
        <v>2018</v>
      </c>
      <c r="Q8" s="44"/>
      <c r="R8" s="10">
        <v>0.64285714285714279</v>
      </c>
      <c r="S8" s="10">
        <v>0.65454545454545454</v>
      </c>
    </row>
    <row r="9" spans="1:19" x14ac:dyDescent="0.25">
      <c r="A9" s="2">
        <v>2019</v>
      </c>
      <c r="B9" s="41"/>
      <c r="C9" s="26">
        <v>0.97674418604651159</v>
      </c>
      <c r="D9" s="26">
        <v>0.97674418604651159</v>
      </c>
      <c r="F9" s="2">
        <v>2019</v>
      </c>
      <c r="G9" s="44"/>
      <c r="H9" s="19">
        <v>0.69230769230769229</v>
      </c>
      <c r="I9" s="19">
        <v>0.68989547038327526</v>
      </c>
      <c r="K9" s="2">
        <v>2019</v>
      </c>
      <c r="L9" s="41"/>
      <c r="M9" s="19">
        <v>0.92307692307692302</v>
      </c>
      <c r="N9" s="19">
        <v>0.91603053435114512</v>
      </c>
      <c r="P9" s="6">
        <v>2019</v>
      </c>
      <c r="Q9" s="44"/>
      <c r="R9" s="21">
        <v>0.69473684210526321</v>
      </c>
      <c r="S9" s="21">
        <v>0.6875</v>
      </c>
    </row>
    <row r="10" spans="1:19" x14ac:dyDescent="0.25">
      <c r="A10" s="2">
        <v>2019</v>
      </c>
      <c r="B10" s="41"/>
      <c r="C10" s="26">
        <v>0.89256198347107429</v>
      </c>
      <c r="D10" s="26">
        <v>0.92307692307692313</v>
      </c>
      <c r="F10" s="2">
        <v>2019</v>
      </c>
      <c r="G10" s="44"/>
      <c r="H10" s="19">
        <v>0.68131868131868134</v>
      </c>
      <c r="I10" s="19">
        <v>0.66428571428571437</v>
      </c>
      <c r="K10" s="2">
        <v>2019</v>
      </c>
      <c r="L10" s="41"/>
      <c r="M10" s="19">
        <v>0.89256198347107429</v>
      </c>
      <c r="N10" s="19">
        <v>0.9</v>
      </c>
      <c r="P10" s="6">
        <v>2019</v>
      </c>
      <c r="Q10" s="44"/>
      <c r="R10" s="21">
        <v>0.72727272727272729</v>
      </c>
      <c r="S10" s="21">
        <v>0.72240802675585281</v>
      </c>
    </row>
    <row r="11" spans="1:19" x14ac:dyDescent="0.25">
      <c r="A11" s="2">
        <v>2018</v>
      </c>
      <c r="B11" s="41"/>
      <c r="C11" s="25">
        <v>1</v>
      </c>
      <c r="D11" s="25">
        <v>0.94444444444444442</v>
      </c>
      <c r="F11" s="2">
        <v>2019</v>
      </c>
      <c r="G11" s="44"/>
      <c r="H11" s="19">
        <v>0.70344827586206893</v>
      </c>
      <c r="I11" s="19">
        <v>0.69863013698630139</v>
      </c>
      <c r="K11" s="2">
        <v>2019</v>
      </c>
      <c r="L11" s="41"/>
      <c r="M11" s="19">
        <v>0.93023255813953487</v>
      </c>
      <c r="N11" s="19">
        <v>0.9375</v>
      </c>
      <c r="P11" s="6">
        <v>2018</v>
      </c>
      <c r="Q11" s="44"/>
      <c r="R11" s="10">
        <v>0.67924528301886788</v>
      </c>
      <c r="S11" s="10">
        <v>0.8</v>
      </c>
    </row>
    <row r="12" spans="1:19" x14ac:dyDescent="0.25">
      <c r="A12" s="2">
        <v>2018</v>
      </c>
      <c r="B12" s="41"/>
      <c r="C12" s="25">
        <v>1</v>
      </c>
      <c r="D12" s="25">
        <v>0.94444444444444442</v>
      </c>
      <c r="F12" s="2">
        <v>2019</v>
      </c>
      <c r="G12" s="44"/>
      <c r="H12" s="19">
        <v>0.71186440677966101</v>
      </c>
      <c r="I12" s="19">
        <v>0.70469798657718119</v>
      </c>
      <c r="K12" s="2">
        <v>2019</v>
      </c>
      <c r="L12" s="41"/>
      <c r="M12" s="19">
        <v>0.90476190476190477</v>
      </c>
      <c r="N12" s="19">
        <v>0.91200000000000003</v>
      </c>
      <c r="P12" s="6">
        <v>2018</v>
      </c>
      <c r="Q12" s="44"/>
      <c r="R12" s="10">
        <v>0.76923076923076927</v>
      </c>
      <c r="S12" s="10">
        <v>0.63829787234042545</v>
      </c>
    </row>
    <row r="13" spans="1:19" x14ac:dyDescent="0.25">
      <c r="A13" s="2">
        <v>2019</v>
      </c>
      <c r="B13" s="41"/>
      <c r="C13" s="26">
        <v>0.97674418604651159</v>
      </c>
      <c r="D13" s="26">
        <v>0.97674418604651159</v>
      </c>
      <c r="F13" s="2">
        <v>2019</v>
      </c>
      <c r="G13" s="44"/>
      <c r="H13" s="19">
        <v>0.70945945945945943</v>
      </c>
      <c r="I13" s="19">
        <v>0.71672354948805461</v>
      </c>
      <c r="K13" s="2">
        <v>2019</v>
      </c>
      <c r="L13" s="41"/>
      <c r="M13" s="19">
        <v>0.97058823529411764</v>
      </c>
      <c r="N13" s="19">
        <v>0.98507462686567171</v>
      </c>
      <c r="P13" s="6">
        <v>2019</v>
      </c>
      <c r="Q13" s="44"/>
      <c r="R13" s="21">
        <v>0.68571428571428572</v>
      </c>
      <c r="S13" s="21">
        <v>0.66666666666666663</v>
      </c>
    </row>
    <row r="14" spans="1:19" x14ac:dyDescent="0.25">
      <c r="A14" s="2">
        <v>2018</v>
      </c>
      <c r="B14" s="41"/>
      <c r="C14" s="25">
        <v>0.96428571428571419</v>
      </c>
      <c r="D14" s="25">
        <v>0.96428571428571419</v>
      </c>
      <c r="F14" s="2">
        <v>2018</v>
      </c>
      <c r="G14" s="44"/>
      <c r="H14" s="9">
        <v>0.759493670886076</v>
      </c>
      <c r="I14" s="9">
        <v>0.67415730337078661</v>
      </c>
      <c r="K14" s="2">
        <v>2018</v>
      </c>
      <c r="L14" s="41"/>
      <c r="M14" s="23">
        <v>0.86746987951807231</v>
      </c>
      <c r="N14" s="23">
        <v>0.84705882352941175</v>
      </c>
      <c r="P14" s="6">
        <v>2018</v>
      </c>
      <c r="Q14" s="44"/>
      <c r="R14" s="10">
        <v>0.83333333333333337</v>
      </c>
      <c r="S14" s="10">
        <v>0.78947368421052633</v>
      </c>
    </row>
    <row r="15" spans="1:19" x14ac:dyDescent="0.25">
      <c r="A15" s="2">
        <v>2018</v>
      </c>
      <c r="B15" s="41"/>
      <c r="C15" s="25">
        <v>0.95575221238938057</v>
      </c>
      <c r="D15" s="25">
        <v>0.92307692307692313</v>
      </c>
      <c r="F15" s="2">
        <v>2018</v>
      </c>
      <c r="G15" s="44"/>
      <c r="H15" s="9">
        <v>0.65454545454545454</v>
      </c>
      <c r="I15" s="9">
        <v>0.53731343283582089</v>
      </c>
      <c r="K15" s="2">
        <v>2018</v>
      </c>
      <c r="L15" s="41"/>
      <c r="M15" s="23">
        <v>0.83544303797468356</v>
      </c>
      <c r="N15" s="23">
        <v>0.80487804878048785</v>
      </c>
      <c r="P15" s="6">
        <v>2018</v>
      </c>
      <c r="Q15" s="44"/>
      <c r="R15" s="10">
        <v>0.6923076923076924</v>
      </c>
      <c r="S15" s="10">
        <v>0.72</v>
      </c>
    </row>
    <row r="16" spans="1:19" x14ac:dyDescent="0.25">
      <c r="A16" s="2">
        <v>2019</v>
      </c>
      <c r="B16" s="41"/>
      <c r="C16" s="26">
        <v>0.92307692307692302</v>
      </c>
      <c r="D16" s="26">
        <v>0.92307692307692302</v>
      </c>
      <c r="F16" s="2">
        <v>2018</v>
      </c>
      <c r="G16" s="44"/>
      <c r="H16" s="9">
        <v>0.63829787234042545</v>
      </c>
      <c r="I16" s="9">
        <v>0.58823529411764708</v>
      </c>
      <c r="K16" s="2">
        <v>2018</v>
      </c>
      <c r="L16" s="41"/>
      <c r="M16" s="23">
        <v>0.90909090909090906</v>
      </c>
      <c r="N16" s="23">
        <v>0.91836734693877553</v>
      </c>
      <c r="P16" s="6">
        <v>2019</v>
      </c>
      <c r="Q16" s="44"/>
      <c r="R16" s="21">
        <v>0.73469387755102045</v>
      </c>
      <c r="S16" s="21">
        <v>0.72972972972972971</v>
      </c>
    </row>
    <row r="17" spans="1:19" x14ac:dyDescent="0.25">
      <c r="A17" s="2">
        <v>2019</v>
      </c>
      <c r="B17" s="41"/>
      <c r="C17" s="26">
        <v>0.87096774193548387</v>
      </c>
      <c r="D17" s="26">
        <v>0.87804878048780488</v>
      </c>
      <c r="F17" s="2">
        <v>2018</v>
      </c>
      <c r="G17" s="44"/>
      <c r="H17" s="9">
        <v>0.759493670886076</v>
      </c>
      <c r="I17" s="9">
        <v>0.67415730337078661</v>
      </c>
      <c r="K17" s="2">
        <v>2018</v>
      </c>
      <c r="L17" s="41"/>
      <c r="M17" s="23">
        <v>0.9913043478260869</v>
      </c>
      <c r="N17" s="23">
        <v>0.88888888888888884</v>
      </c>
      <c r="P17" s="6">
        <v>2019</v>
      </c>
      <c r="Q17" s="44"/>
      <c r="R17" s="21">
        <v>0.74740484429065746</v>
      </c>
      <c r="S17" s="21">
        <v>0.74740484429065746</v>
      </c>
    </row>
    <row r="18" spans="1:19" x14ac:dyDescent="0.25">
      <c r="A18" s="2">
        <v>2018</v>
      </c>
      <c r="B18" s="41"/>
      <c r="C18" s="25">
        <v>1</v>
      </c>
      <c r="D18" s="25">
        <v>1</v>
      </c>
      <c r="F18" s="2">
        <v>2018</v>
      </c>
      <c r="G18" s="44"/>
      <c r="H18" s="9">
        <v>0.71641791044776126</v>
      </c>
      <c r="I18" s="9">
        <v>0.64864864864864868</v>
      </c>
      <c r="K18" s="2">
        <v>2018</v>
      </c>
      <c r="L18" s="41"/>
      <c r="M18" s="23">
        <v>0.73684210526315785</v>
      </c>
      <c r="N18" s="23">
        <v>0.72413793103448276</v>
      </c>
      <c r="P18" s="6">
        <v>2018</v>
      </c>
      <c r="Q18" s="44"/>
      <c r="R18" s="10">
        <v>0.75</v>
      </c>
      <c r="S18" s="10">
        <v>0.75</v>
      </c>
    </row>
    <row r="19" spans="1:19" x14ac:dyDescent="0.25">
      <c r="A19" s="2">
        <v>2018</v>
      </c>
      <c r="B19" s="41"/>
      <c r="C19" s="25">
        <v>0.95238095238095233</v>
      </c>
      <c r="D19" s="25">
        <v>1</v>
      </c>
      <c r="F19" s="2">
        <v>2019</v>
      </c>
      <c r="G19" s="44"/>
      <c r="H19" s="19">
        <v>0.72972972972972971</v>
      </c>
      <c r="I19" s="19">
        <v>0.72972972972972971</v>
      </c>
      <c r="K19" s="2">
        <v>2019</v>
      </c>
      <c r="L19" s="41"/>
      <c r="M19" s="19">
        <v>0.95652173913043481</v>
      </c>
      <c r="N19" s="19">
        <v>0.95652173913043481</v>
      </c>
      <c r="P19" s="6">
        <v>2018</v>
      </c>
      <c r="Q19" s="44"/>
      <c r="R19" s="10">
        <v>0.91304347826086951</v>
      </c>
      <c r="S19" s="10">
        <v>0.68852459016393441</v>
      </c>
    </row>
    <row r="20" spans="1:19" x14ac:dyDescent="0.25">
      <c r="A20" s="2">
        <v>2018</v>
      </c>
      <c r="B20" s="41"/>
      <c r="C20" s="27">
        <v>0.93506493506493504</v>
      </c>
      <c r="D20" s="27">
        <v>0.86746987951807231</v>
      </c>
      <c r="F20" s="2">
        <v>2018</v>
      </c>
      <c r="G20" s="44"/>
      <c r="H20" s="9">
        <v>0.49180327868852453</v>
      </c>
      <c r="I20" s="9">
        <v>0.56603773584905659</v>
      </c>
      <c r="K20" s="2">
        <v>2018</v>
      </c>
      <c r="L20" s="41"/>
      <c r="M20" s="23">
        <v>0.97674418604651159</v>
      </c>
      <c r="N20" s="23">
        <v>0.90322580645161288</v>
      </c>
      <c r="P20" s="6">
        <v>2018</v>
      </c>
      <c r="Q20" s="44"/>
      <c r="R20" s="22">
        <v>0</v>
      </c>
      <c r="S20" s="22">
        <v>0</v>
      </c>
    </row>
    <row r="21" spans="1:19" x14ac:dyDescent="0.25">
      <c r="A21" s="2">
        <v>2019</v>
      </c>
      <c r="B21" s="41"/>
      <c r="C21" s="28">
        <v>0.89256198347107429</v>
      </c>
      <c r="D21" s="28">
        <v>0.92307692307692313</v>
      </c>
      <c r="F21" s="2">
        <v>2018</v>
      </c>
      <c r="G21" s="44"/>
      <c r="H21" s="9">
        <v>0.71641791044776126</v>
      </c>
      <c r="I21" s="9">
        <v>0.64864864864864868</v>
      </c>
      <c r="K21" s="2">
        <v>2018</v>
      </c>
      <c r="L21" s="41"/>
      <c r="M21" s="23">
        <v>1</v>
      </c>
      <c r="N21" s="23">
        <v>0.98275862068965525</v>
      </c>
      <c r="P21" s="6">
        <v>2019</v>
      </c>
      <c r="Q21" s="44"/>
      <c r="R21" s="7">
        <v>0.81553398058252424</v>
      </c>
      <c r="S21" s="7">
        <v>0.82084690553745931</v>
      </c>
    </row>
    <row r="22" spans="1:19" x14ac:dyDescent="0.25">
      <c r="A22" s="2">
        <v>2019</v>
      </c>
      <c r="B22" s="41"/>
      <c r="C22" s="28">
        <v>0.87096774193548387</v>
      </c>
      <c r="D22" s="28">
        <v>0.87804878048780488</v>
      </c>
      <c r="F22" s="2">
        <v>2019</v>
      </c>
      <c r="G22" s="44"/>
      <c r="H22" s="19">
        <v>0.68817204301075274</v>
      </c>
      <c r="I22" s="19">
        <v>0.68817204301075274</v>
      </c>
      <c r="K22" s="2">
        <v>2019</v>
      </c>
      <c r="L22" s="41"/>
      <c r="M22" s="19">
        <v>0.93442622950819676</v>
      </c>
      <c r="N22" s="19">
        <v>0.96610169491525422</v>
      </c>
      <c r="P22" s="6">
        <v>2019</v>
      </c>
      <c r="Q22" s="44"/>
      <c r="R22" s="7">
        <v>0.73469387755102045</v>
      </c>
      <c r="S22" s="7">
        <v>0.72972972972972971</v>
      </c>
    </row>
    <row r="23" spans="1:19" x14ac:dyDescent="0.25">
      <c r="A23" s="2">
        <v>2018</v>
      </c>
      <c r="B23" s="41"/>
      <c r="C23" s="27">
        <v>0.43636363636363629</v>
      </c>
      <c r="D23" s="27">
        <v>0.39344262295081961</v>
      </c>
      <c r="F23" s="2">
        <v>2018</v>
      </c>
      <c r="G23" s="44"/>
      <c r="H23" s="9">
        <v>0.82758620689655182</v>
      </c>
      <c r="I23" s="9">
        <v>0.64864864864864868</v>
      </c>
      <c r="K23" s="2">
        <v>2018</v>
      </c>
      <c r="L23" s="41"/>
      <c r="M23" s="23">
        <v>0.87378640776699024</v>
      </c>
      <c r="N23" s="23">
        <v>0.91836734693877553</v>
      </c>
      <c r="P23" s="6">
        <v>2018</v>
      </c>
      <c r="Q23" s="44"/>
      <c r="R23" s="22">
        <v>0.5</v>
      </c>
      <c r="S23" s="22">
        <v>0.63157894736842102</v>
      </c>
    </row>
    <row r="24" spans="1:19" x14ac:dyDescent="0.25">
      <c r="A24" s="2">
        <v>2019</v>
      </c>
      <c r="B24" s="41"/>
      <c r="C24" s="28">
        <v>0.93333333333333335</v>
      </c>
      <c r="D24" s="28">
        <v>0.93333333333333335</v>
      </c>
      <c r="F24" s="2">
        <v>2018</v>
      </c>
      <c r="G24" s="44"/>
      <c r="H24" s="9">
        <v>0.64285714285714279</v>
      </c>
      <c r="I24" s="9">
        <v>0.53731343283582089</v>
      </c>
      <c r="K24" s="2">
        <v>2018</v>
      </c>
      <c r="L24" s="41"/>
      <c r="M24" s="23">
        <v>0.875</v>
      </c>
      <c r="N24" s="23">
        <v>0.92307692307692313</v>
      </c>
      <c r="P24" s="6">
        <v>2019</v>
      </c>
      <c r="Q24" s="44"/>
      <c r="R24" s="7">
        <v>0.75728155339805825</v>
      </c>
      <c r="S24" s="7">
        <v>0.74285714285714288</v>
      </c>
    </row>
    <row r="25" spans="1:19" x14ac:dyDescent="0.25">
      <c r="A25" s="2">
        <v>2018</v>
      </c>
      <c r="B25" s="41"/>
      <c r="C25" s="27">
        <v>1</v>
      </c>
      <c r="D25" s="27">
        <v>1</v>
      </c>
      <c r="F25" s="2">
        <v>2018</v>
      </c>
      <c r="G25" s="44"/>
      <c r="H25" s="20">
        <v>0.63829787234042545</v>
      </c>
      <c r="I25" s="20">
        <v>0.58823529411764708</v>
      </c>
      <c r="K25" s="2">
        <v>2018</v>
      </c>
      <c r="L25" s="41"/>
      <c r="M25" s="23">
        <v>0.875</v>
      </c>
      <c r="N25" s="23">
        <v>0.875</v>
      </c>
      <c r="P25" s="6">
        <v>2018</v>
      </c>
      <c r="Q25" s="44"/>
      <c r="R25" s="22">
        <v>0.70588235294117652</v>
      </c>
      <c r="S25" s="22">
        <v>0.72</v>
      </c>
    </row>
    <row r="26" spans="1:19" x14ac:dyDescent="0.25">
      <c r="A26" s="2">
        <v>2019</v>
      </c>
      <c r="B26" s="41"/>
      <c r="C26" s="28">
        <v>0.92307692307692302</v>
      </c>
      <c r="D26" s="28">
        <v>0.92307692307692302</v>
      </c>
      <c r="F26" s="2">
        <v>2018</v>
      </c>
      <c r="G26" s="44"/>
      <c r="H26" s="20">
        <v>0.82758620689655182</v>
      </c>
      <c r="I26" s="20">
        <v>0.64864864864864868</v>
      </c>
      <c r="K26" s="2">
        <v>2018</v>
      </c>
      <c r="L26" s="41"/>
      <c r="M26" s="23">
        <v>0.98076923076923084</v>
      </c>
      <c r="N26" s="23">
        <v>0.97142857142857142</v>
      </c>
      <c r="P26" s="6">
        <v>2019</v>
      </c>
      <c r="Q26" s="44"/>
      <c r="R26" s="7">
        <v>0.41739130434782612</v>
      </c>
      <c r="S26" s="7">
        <v>0.40677966101694918</v>
      </c>
    </row>
    <row r="27" spans="1:19" x14ac:dyDescent="0.25">
      <c r="A27" s="2">
        <v>2018</v>
      </c>
      <c r="B27" s="41"/>
      <c r="C27" s="27">
        <v>0.43636363636363629</v>
      </c>
      <c r="D27" s="27">
        <v>0.39344262295081961</v>
      </c>
      <c r="F27" s="2">
        <v>2018</v>
      </c>
      <c r="G27" s="44"/>
      <c r="H27" s="20">
        <v>0.58064516129032262</v>
      </c>
      <c r="I27" s="20">
        <v>0.58064516129032262</v>
      </c>
      <c r="K27" s="2">
        <v>2018</v>
      </c>
      <c r="L27" s="41"/>
      <c r="M27" s="23">
        <v>1</v>
      </c>
      <c r="N27" s="23">
        <v>0.91428571428571426</v>
      </c>
      <c r="P27" s="6">
        <v>2018</v>
      </c>
      <c r="Q27" s="44"/>
      <c r="R27" s="22">
        <v>0.625</v>
      </c>
      <c r="S27" s="22">
        <v>0.57692307692307698</v>
      </c>
    </row>
    <row r="28" spans="1:19" x14ac:dyDescent="0.25">
      <c r="A28" s="2">
        <v>2019</v>
      </c>
      <c r="B28" s="41"/>
      <c r="C28" s="28">
        <v>0.93333333333333335</v>
      </c>
      <c r="D28" s="28">
        <v>0.93333333333333335</v>
      </c>
      <c r="F28" s="2">
        <v>2019</v>
      </c>
      <c r="G28" s="44"/>
      <c r="H28" s="5">
        <v>0.68817204301075274</v>
      </c>
      <c r="I28" s="5">
        <v>0.68817204301075274</v>
      </c>
      <c r="K28" s="2">
        <v>2019</v>
      </c>
      <c r="L28" s="41"/>
      <c r="M28" s="19">
        <v>0.92307692307692302</v>
      </c>
      <c r="N28" s="19">
        <v>0.90909090909090906</v>
      </c>
      <c r="P28" s="6">
        <v>2019</v>
      </c>
      <c r="Q28" s="44"/>
      <c r="R28" s="7">
        <v>0.70344827586206893</v>
      </c>
      <c r="S28" s="7">
        <v>0.70588235294117652</v>
      </c>
    </row>
    <row r="29" spans="1:19" x14ac:dyDescent="0.25">
      <c r="A29" s="2">
        <v>2019</v>
      </c>
      <c r="B29" s="41"/>
      <c r="C29" s="28">
        <v>0.96923076923076923</v>
      </c>
      <c r="D29" s="28">
        <v>0.97674418604651159</v>
      </c>
      <c r="F29" s="2">
        <v>2019</v>
      </c>
      <c r="G29" s="44"/>
      <c r="H29" s="5">
        <v>0.70344827586206893</v>
      </c>
      <c r="I29" s="5">
        <v>0.69863013698630139</v>
      </c>
      <c r="K29" s="2">
        <v>2019</v>
      </c>
      <c r="L29" s="41"/>
      <c r="M29" s="19">
        <v>0.87804878048780488</v>
      </c>
      <c r="N29" s="19">
        <v>0.88524590163934436</v>
      </c>
      <c r="P29" s="6">
        <v>2019</v>
      </c>
      <c r="Q29" s="44"/>
      <c r="R29" s="7">
        <v>0.66666666666666663</v>
      </c>
      <c r="S29" s="7">
        <v>0.6690647482014388</v>
      </c>
    </row>
    <row r="30" spans="1:19" x14ac:dyDescent="0.25">
      <c r="A30" s="2">
        <v>2019</v>
      </c>
      <c r="B30" s="41"/>
      <c r="C30" s="28">
        <v>0.96923076923076923</v>
      </c>
      <c r="D30" s="28">
        <v>0.97674418604651159</v>
      </c>
      <c r="F30" s="2">
        <v>2019</v>
      </c>
      <c r="G30" s="44"/>
      <c r="H30" s="5">
        <v>0.72972972972972971</v>
      </c>
      <c r="I30" s="5">
        <v>0.72972972972972971</v>
      </c>
      <c r="K30" s="2">
        <v>2019</v>
      </c>
      <c r="L30" s="41"/>
      <c r="M30" s="5">
        <v>0.92307692307692302</v>
      </c>
      <c r="N30" s="5">
        <v>0.92307692307692302</v>
      </c>
      <c r="P30" s="6">
        <v>2019</v>
      </c>
      <c r="Q30" s="44"/>
      <c r="R30" s="7">
        <v>0.65957446808510634</v>
      </c>
      <c r="S30" s="7">
        <v>0.68888888888888888</v>
      </c>
    </row>
    <row r="31" spans="1:19" x14ac:dyDescent="0.25">
      <c r="A31" s="2">
        <v>2019</v>
      </c>
      <c r="B31" s="41"/>
      <c r="C31" s="28">
        <v>0.88695652173913042</v>
      </c>
      <c r="D31" s="28">
        <v>0.8793103448275863</v>
      </c>
      <c r="F31" s="2">
        <v>2018</v>
      </c>
      <c r="G31" s="44"/>
      <c r="H31" s="20">
        <v>0.64615384615384608</v>
      </c>
      <c r="I31" s="20">
        <v>0.65625</v>
      </c>
      <c r="K31" s="2">
        <v>2018</v>
      </c>
      <c r="L31" s="41"/>
      <c r="M31" s="24">
        <v>0.91764705882352948</v>
      </c>
      <c r="N31" s="24">
        <v>0.90697674418604646</v>
      </c>
      <c r="P31" s="6">
        <v>2019</v>
      </c>
      <c r="Q31" s="44"/>
      <c r="R31" s="7">
        <v>0.54744525547445255</v>
      </c>
      <c r="S31" s="7">
        <v>0.62240663900414939</v>
      </c>
    </row>
    <row r="32" spans="1:19" x14ac:dyDescent="0.25">
      <c r="A32" s="2">
        <v>2019</v>
      </c>
      <c r="B32" s="42"/>
      <c r="C32" s="28">
        <v>0.88695652173913042</v>
      </c>
      <c r="D32" s="28">
        <v>0.8793103448275863</v>
      </c>
      <c r="F32" s="2">
        <v>2018</v>
      </c>
      <c r="G32" s="44"/>
      <c r="H32" s="20">
        <v>0.82758620689655182</v>
      </c>
      <c r="I32" s="20">
        <v>0.64864864864864868</v>
      </c>
      <c r="K32" s="2">
        <v>2018</v>
      </c>
      <c r="L32" s="41"/>
      <c r="M32" s="24">
        <v>0.87096774193548387</v>
      </c>
      <c r="N32" s="24">
        <v>0.77142857142857146</v>
      </c>
      <c r="P32" s="6">
        <v>2019</v>
      </c>
      <c r="Q32" s="45"/>
      <c r="R32" s="7">
        <v>0.68989547038327526</v>
      </c>
      <c r="S32" s="7">
        <v>0.69964664310954072</v>
      </c>
    </row>
    <row r="33" spans="6:14" x14ac:dyDescent="0.25">
      <c r="F33" s="2">
        <v>2018</v>
      </c>
      <c r="G33" s="44"/>
      <c r="H33" s="20">
        <v>0.75728155339805825</v>
      </c>
      <c r="I33" s="20">
        <v>0.72897196261682251</v>
      </c>
      <c r="K33" s="2">
        <v>2018</v>
      </c>
      <c r="L33" s="41"/>
      <c r="M33" s="24">
        <v>0.76595744680851063</v>
      </c>
      <c r="N33" s="24">
        <v>0.83720930232558133</v>
      </c>
    </row>
    <row r="34" spans="6:14" x14ac:dyDescent="0.25">
      <c r="F34" s="2">
        <v>2018</v>
      </c>
      <c r="G34" s="44"/>
      <c r="H34" s="20">
        <v>0.64285714285714279</v>
      </c>
      <c r="I34" s="20">
        <v>0.53731343283582089</v>
      </c>
      <c r="K34" s="2">
        <v>2018</v>
      </c>
      <c r="L34" s="41"/>
      <c r="M34" s="24">
        <v>0.88235294117647056</v>
      </c>
      <c r="N34" s="24">
        <v>0.91836734693877553</v>
      </c>
    </row>
    <row r="35" spans="6:14" x14ac:dyDescent="0.25">
      <c r="F35" s="2">
        <v>2019</v>
      </c>
      <c r="G35" s="44"/>
      <c r="H35" s="5">
        <v>0.72240802675585281</v>
      </c>
      <c r="I35" s="5">
        <v>0.70588235294117652</v>
      </c>
      <c r="K35" s="2">
        <v>2019</v>
      </c>
      <c r="L35" s="41"/>
      <c r="M35" s="5">
        <v>0.87804878048780488</v>
      </c>
      <c r="N35" s="5">
        <v>0.88524590163934436</v>
      </c>
    </row>
    <row r="36" spans="6:14" x14ac:dyDescent="0.25">
      <c r="F36" s="2">
        <v>2018</v>
      </c>
      <c r="G36" s="44"/>
      <c r="H36" s="20">
        <v>0.49180327868852453</v>
      </c>
      <c r="I36" s="20">
        <v>0.56603773584905659</v>
      </c>
      <c r="K36" s="2">
        <v>2018</v>
      </c>
      <c r="L36" s="41"/>
      <c r="M36" s="24">
        <v>0.75</v>
      </c>
      <c r="N36" s="24">
        <v>0.76923076923076927</v>
      </c>
    </row>
    <row r="37" spans="6:14" x14ac:dyDescent="0.25">
      <c r="F37" s="2">
        <v>2018</v>
      </c>
      <c r="G37" s="44"/>
      <c r="H37" s="20">
        <v>0.75728155339805825</v>
      </c>
      <c r="I37" s="20">
        <v>0.72897196261682251</v>
      </c>
      <c r="K37" s="2">
        <v>2018</v>
      </c>
      <c r="L37" s="41"/>
      <c r="M37" s="24">
        <v>1</v>
      </c>
      <c r="N37" s="24">
        <v>0.8</v>
      </c>
    </row>
    <row r="38" spans="6:14" x14ac:dyDescent="0.25">
      <c r="F38" s="2">
        <v>2018</v>
      </c>
      <c r="G38" s="44"/>
      <c r="H38" s="20">
        <v>0.64615384615384608</v>
      </c>
      <c r="I38" s="20">
        <v>0.65625</v>
      </c>
      <c r="K38" s="2">
        <v>2018</v>
      </c>
      <c r="L38" s="41"/>
      <c r="M38" s="24">
        <v>1</v>
      </c>
      <c r="N38" s="24">
        <v>0.91836734693877553</v>
      </c>
    </row>
    <row r="39" spans="6:14" x14ac:dyDescent="0.25">
      <c r="F39" s="2">
        <v>2018</v>
      </c>
      <c r="G39" s="44"/>
      <c r="H39" s="20">
        <v>0.88</v>
      </c>
      <c r="I39" s="20">
        <v>0.67346938775510212</v>
      </c>
      <c r="K39" s="2">
        <v>2018</v>
      </c>
      <c r="L39" s="41"/>
      <c r="M39" s="24">
        <v>0.90909090909090906</v>
      </c>
      <c r="N39" s="24">
        <v>0.92783505154639168</v>
      </c>
    </row>
    <row r="40" spans="6:14" x14ac:dyDescent="0.25">
      <c r="F40" s="2">
        <v>2018</v>
      </c>
      <c r="G40" s="44"/>
      <c r="H40" s="20">
        <v>0.58064516129032262</v>
      </c>
      <c r="I40" s="20">
        <v>0.58064516129032262</v>
      </c>
      <c r="K40" s="2">
        <v>2018</v>
      </c>
      <c r="L40" s="41"/>
      <c r="M40" s="24">
        <v>0.95744680851063835</v>
      </c>
      <c r="N40" s="24">
        <v>0.9375</v>
      </c>
    </row>
    <row r="41" spans="6:14" x14ac:dyDescent="0.25">
      <c r="F41" s="2">
        <v>2018</v>
      </c>
      <c r="G41" s="44"/>
      <c r="H41" s="20">
        <v>0.88</v>
      </c>
      <c r="I41" s="20">
        <v>0.67346938775510212</v>
      </c>
      <c r="K41" s="2">
        <v>2018</v>
      </c>
      <c r="L41" s="41"/>
      <c r="M41" s="24">
        <v>0.83168316831683176</v>
      </c>
      <c r="N41" s="24">
        <v>0.86597938144329889</v>
      </c>
    </row>
    <row r="42" spans="6:14" x14ac:dyDescent="0.25">
      <c r="F42" s="2">
        <v>2019</v>
      </c>
      <c r="G42" s="45"/>
      <c r="H42" s="5">
        <v>0.70945945945945943</v>
      </c>
      <c r="I42" s="5">
        <v>0.71672354948805461</v>
      </c>
      <c r="K42" s="2">
        <v>2019</v>
      </c>
      <c r="L42" s="42"/>
      <c r="M42" s="5">
        <v>0.88524590163934436</v>
      </c>
      <c r="N42" s="5">
        <v>0.87804878048780488</v>
      </c>
    </row>
  </sheetData>
  <mergeCells count="8">
    <mergeCell ref="A1:D1"/>
    <mergeCell ref="F1:I1"/>
    <mergeCell ref="K1:N1"/>
    <mergeCell ref="P1:S1"/>
    <mergeCell ref="B3:B32"/>
    <mergeCell ref="G3:G42"/>
    <mergeCell ref="L3:L42"/>
    <mergeCell ref="Q3:Q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1"/>
  <sheetViews>
    <sheetView tabSelected="1" zoomScale="10" zoomScaleNormal="10" workbookViewId="0">
      <selection activeCell="C32" sqref="C32"/>
    </sheetView>
  </sheetViews>
  <sheetFormatPr defaultRowHeight="15" x14ac:dyDescent="0.25"/>
  <cols>
    <col min="3" max="3" width="36" customWidth="1"/>
    <col min="4" max="4" width="34.28515625" bestFit="1" customWidth="1"/>
    <col min="9" max="9" width="35.7109375" bestFit="1" customWidth="1"/>
    <col min="10" max="10" width="37.140625" bestFit="1" customWidth="1"/>
    <col min="16" max="16" width="38.7109375" bestFit="1" customWidth="1"/>
    <col min="17" max="17" width="39.7109375" bestFit="1" customWidth="1"/>
    <col min="22" max="22" width="38.7109375" bestFit="1" customWidth="1"/>
    <col min="23" max="23" width="39.7109375" bestFit="1" customWidth="1"/>
  </cols>
  <sheetData>
    <row r="2" spans="2:23" ht="30" x14ac:dyDescent="0.25">
      <c r="B2" s="2" t="s">
        <v>1</v>
      </c>
      <c r="C2" s="31" t="s">
        <v>36</v>
      </c>
      <c r="D2" s="29" t="s">
        <v>37</v>
      </c>
      <c r="H2" s="2" t="s">
        <v>1</v>
      </c>
      <c r="I2" s="31" t="s">
        <v>38</v>
      </c>
      <c r="J2" s="29" t="s">
        <v>39</v>
      </c>
      <c r="O2" s="2" t="s">
        <v>1</v>
      </c>
      <c r="P2" s="31" t="s">
        <v>40</v>
      </c>
      <c r="Q2" s="29" t="s">
        <v>41</v>
      </c>
      <c r="U2" s="2" t="s">
        <v>1</v>
      </c>
      <c r="V2" s="31" t="s">
        <v>42</v>
      </c>
      <c r="W2" s="29" t="s">
        <v>43</v>
      </c>
    </row>
    <row r="3" spans="2:23" x14ac:dyDescent="0.25">
      <c r="B3" s="58" t="s">
        <v>19</v>
      </c>
      <c r="C3" s="8">
        <v>0.43636363636363629</v>
      </c>
      <c r="D3" s="8">
        <v>0.39344262295081961</v>
      </c>
      <c r="H3" s="46" t="s">
        <v>19</v>
      </c>
      <c r="I3" s="3">
        <v>0.6923076923076924</v>
      </c>
      <c r="J3" s="3">
        <v>0.66666666666666663</v>
      </c>
      <c r="O3" s="49" t="s">
        <v>19</v>
      </c>
      <c r="P3" s="9">
        <v>0.88</v>
      </c>
      <c r="Q3" s="9">
        <v>0.67346938775510212</v>
      </c>
      <c r="U3" s="52" t="s">
        <v>19</v>
      </c>
      <c r="V3" s="5">
        <v>0.72240802675585281</v>
      </c>
      <c r="W3" s="5">
        <v>0.70588235294117652</v>
      </c>
    </row>
    <row r="4" spans="2:23" x14ac:dyDescent="0.25">
      <c r="B4" s="59"/>
      <c r="C4" s="8">
        <v>0.43636363636363629</v>
      </c>
      <c r="D4" s="8">
        <v>0.39344262295081961</v>
      </c>
      <c r="H4" s="47"/>
      <c r="I4" s="3">
        <v>0.6923076923076924</v>
      </c>
      <c r="J4" s="3">
        <v>0.66666666666666663</v>
      </c>
      <c r="O4" s="50"/>
      <c r="P4" s="9">
        <v>0.88</v>
      </c>
      <c r="Q4" s="9">
        <v>0.67346938775510212</v>
      </c>
      <c r="U4" s="53"/>
      <c r="V4" s="5">
        <v>0.72240802675585281</v>
      </c>
      <c r="W4" s="5">
        <v>0.70588235294117652</v>
      </c>
    </row>
    <row r="5" spans="2:23" x14ac:dyDescent="0.25">
      <c r="B5" s="59"/>
      <c r="C5" s="8">
        <v>1</v>
      </c>
      <c r="D5" s="8">
        <v>1</v>
      </c>
      <c r="H5" s="47"/>
      <c r="I5" s="3">
        <v>0.97674418604651159</v>
      </c>
      <c r="J5" s="3">
        <v>0.97674418604651159</v>
      </c>
      <c r="O5" s="50"/>
      <c r="P5" s="9">
        <v>0.71641791044776126</v>
      </c>
      <c r="Q5" s="9">
        <v>0.64864864864864868</v>
      </c>
      <c r="U5" s="53"/>
      <c r="V5" s="5">
        <v>0.69230769230769229</v>
      </c>
      <c r="W5" s="5">
        <v>0.68989547038327526</v>
      </c>
    </row>
    <row r="6" spans="2:23" x14ac:dyDescent="0.25">
      <c r="B6" s="59"/>
      <c r="C6" s="8">
        <v>1</v>
      </c>
      <c r="D6" s="8">
        <v>1</v>
      </c>
      <c r="H6" s="47"/>
      <c r="I6" s="3">
        <v>0.97674418604651159</v>
      </c>
      <c r="J6" s="3">
        <v>0.97674418604651159</v>
      </c>
      <c r="O6" s="50"/>
      <c r="P6" s="9">
        <v>0.71641791044776126</v>
      </c>
      <c r="Q6" s="9">
        <v>0.64864864864864868</v>
      </c>
      <c r="U6" s="53"/>
      <c r="V6" s="5">
        <v>0.69230769230769229</v>
      </c>
      <c r="W6" s="5">
        <v>0.68989547038327526</v>
      </c>
    </row>
    <row r="7" spans="2:23" x14ac:dyDescent="0.25">
      <c r="B7" s="59"/>
      <c r="C7" s="8">
        <v>0.95238095238095233</v>
      </c>
      <c r="D7" s="8">
        <v>1</v>
      </c>
      <c r="H7" s="47"/>
      <c r="I7" s="3">
        <v>0.89256198347107429</v>
      </c>
      <c r="J7" s="3">
        <v>0.92307692307692313</v>
      </c>
      <c r="O7" s="50"/>
      <c r="P7" s="9">
        <v>0.75728155339805825</v>
      </c>
      <c r="Q7" s="9">
        <v>0.72897196261682251</v>
      </c>
      <c r="U7" s="53"/>
      <c r="V7" s="5">
        <v>0.70833333333333337</v>
      </c>
      <c r="W7" s="5">
        <v>0.69624573378839583</v>
      </c>
    </row>
    <row r="8" spans="2:23" x14ac:dyDescent="0.25">
      <c r="B8" s="59"/>
      <c r="C8" s="8">
        <v>0.95238095238095233</v>
      </c>
      <c r="D8" s="8">
        <v>1</v>
      </c>
      <c r="H8" s="47"/>
      <c r="I8" s="3">
        <v>0.89256198347107429</v>
      </c>
      <c r="J8" s="3">
        <v>0.92307692307692313</v>
      </c>
      <c r="O8" s="50"/>
      <c r="P8" s="9">
        <v>0.75728155339805825</v>
      </c>
      <c r="Q8" s="9">
        <v>0.72897196261682251</v>
      </c>
      <c r="U8" s="53"/>
      <c r="V8" s="5">
        <v>0.70833333333333337</v>
      </c>
      <c r="W8" s="5">
        <v>0.69624573378839583</v>
      </c>
    </row>
    <row r="9" spans="2:23" x14ac:dyDescent="0.25">
      <c r="B9" s="59"/>
      <c r="C9" s="8">
        <v>0.96428571428571419</v>
      </c>
      <c r="D9" s="8">
        <v>0.96428571428571419</v>
      </c>
      <c r="H9" s="47"/>
      <c r="I9" s="3">
        <v>0.92307692307692302</v>
      </c>
      <c r="J9" s="3">
        <v>0.92307692307692302</v>
      </c>
      <c r="O9" s="50"/>
      <c r="P9" s="9">
        <v>0.759493670886076</v>
      </c>
      <c r="Q9" s="9">
        <v>0.67415730337078661</v>
      </c>
      <c r="U9" s="53"/>
      <c r="V9" s="5">
        <v>0.68131868131868134</v>
      </c>
      <c r="W9" s="5">
        <v>0.66428571428571437</v>
      </c>
    </row>
    <row r="10" spans="2:23" x14ac:dyDescent="0.25">
      <c r="B10" s="59"/>
      <c r="C10" s="8">
        <v>0.96428571428571419</v>
      </c>
      <c r="D10" s="8">
        <v>0.96428571428571419</v>
      </c>
      <c r="H10" s="47"/>
      <c r="I10" s="3">
        <v>0.92307692307692302</v>
      </c>
      <c r="J10" s="3">
        <v>0.92307692307692302</v>
      </c>
      <c r="O10" s="50"/>
      <c r="P10" s="9">
        <v>0.759493670886076</v>
      </c>
      <c r="Q10" s="9">
        <v>0.67415730337078661</v>
      </c>
      <c r="U10" s="53"/>
      <c r="V10" s="5">
        <v>0.68131868131868134</v>
      </c>
      <c r="W10" s="5">
        <v>0.66428571428571437</v>
      </c>
    </row>
    <row r="11" spans="2:23" x14ac:dyDescent="0.25">
      <c r="B11" s="59"/>
      <c r="C11" s="8">
        <v>0.92307692307692313</v>
      </c>
      <c r="D11" s="8">
        <v>0.88888888888888884</v>
      </c>
      <c r="H11" s="47"/>
      <c r="I11" s="3">
        <v>0.87096774193548387</v>
      </c>
      <c r="J11" s="3">
        <v>0.87804878048780488</v>
      </c>
      <c r="O11" s="50"/>
      <c r="P11" s="9">
        <v>0.64615384615384608</v>
      </c>
      <c r="Q11" s="9">
        <v>0.65625</v>
      </c>
      <c r="U11" s="53"/>
      <c r="V11" s="5">
        <v>0.70344827586206893</v>
      </c>
      <c r="W11" s="5">
        <v>0.69863013698630139</v>
      </c>
    </row>
    <row r="12" spans="2:23" x14ac:dyDescent="0.25">
      <c r="B12" s="59"/>
      <c r="C12" s="8">
        <v>0.92307692307692313</v>
      </c>
      <c r="D12" s="8">
        <v>0.88888888888888884</v>
      </c>
      <c r="H12" s="47"/>
      <c r="I12" s="3">
        <v>0.87096774193548387</v>
      </c>
      <c r="J12" s="3">
        <v>0.87804878048780488</v>
      </c>
      <c r="O12" s="50"/>
      <c r="P12" s="9">
        <v>0.64615384615384608</v>
      </c>
      <c r="Q12" s="9">
        <v>0.65625</v>
      </c>
      <c r="U12" s="53"/>
      <c r="V12" s="5">
        <v>0.70344827586206893</v>
      </c>
      <c r="W12" s="5">
        <v>0.69863013698630139</v>
      </c>
    </row>
    <row r="13" spans="2:23" x14ac:dyDescent="0.25">
      <c r="B13" s="59"/>
      <c r="C13" s="8">
        <v>1</v>
      </c>
      <c r="D13" s="8">
        <v>0.94444444444444442</v>
      </c>
      <c r="H13" s="47"/>
      <c r="I13" s="3">
        <v>0.93333333333333335</v>
      </c>
      <c r="J13" s="3">
        <v>0.93333333333333335</v>
      </c>
      <c r="O13" s="50"/>
      <c r="P13" s="9">
        <v>0.65454545454545454</v>
      </c>
      <c r="Q13" s="9">
        <v>0.53731343283582089</v>
      </c>
      <c r="U13" s="53"/>
      <c r="V13" s="5">
        <v>0.71186440677966101</v>
      </c>
      <c r="W13" s="5">
        <v>0.70469798657718119</v>
      </c>
    </row>
    <row r="14" spans="2:23" x14ac:dyDescent="0.25">
      <c r="B14" s="59"/>
      <c r="C14" s="8">
        <v>1</v>
      </c>
      <c r="D14" s="8">
        <v>0.94444444444444442</v>
      </c>
      <c r="H14" s="47"/>
      <c r="I14" s="3">
        <v>0.93333333333333335</v>
      </c>
      <c r="J14" s="3">
        <v>0.93333333333333335</v>
      </c>
      <c r="O14" s="50"/>
      <c r="P14" s="9">
        <v>0.65454545454545454</v>
      </c>
      <c r="Q14" s="9">
        <v>0.53731343283582089</v>
      </c>
      <c r="U14" s="53"/>
      <c r="V14" s="5">
        <v>0.71186440677966101</v>
      </c>
      <c r="W14" s="5">
        <v>0.70469798657718119</v>
      </c>
    </row>
    <row r="15" spans="2:23" x14ac:dyDescent="0.25">
      <c r="B15" s="59"/>
      <c r="C15" s="8">
        <v>0.90697674418604646</v>
      </c>
      <c r="D15" s="8">
        <v>0.90697674418604646</v>
      </c>
      <c r="H15" s="47"/>
      <c r="I15" s="3">
        <v>0.96923076923076923</v>
      </c>
      <c r="J15" s="3">
        <v>0.97674418604651159</v>
      </c>
      <c r="O15" s="50"/>
      <c r="P15" s="9">
        <v>0.63829787234042545</v>
      </c>
      <c r="Q15" s="9">
        <v>0.58823529411764708</v>
      </c>
      <c r="U15" s="53"/>
      <c r="V15" s="5">
        <v>0.70945945945945943</v>
      </c>
      <c r="W15" s="5">
        <v>0.71672354948805461</v>
      </c>
    </row>
    <row r="16" spans="2:23" x14ac:dyDescent="0.25">
      <c r="B16" s="59"/>
      <c r="C16" s="8">
        <v>0.90697674418604646</v>
      </c>
      <c r="D16" s="8">
        <v>0.90697674418604646</v>
      </c>
      <c r="H16" s="47"/>
      <c r="I16" s="3">
        <v>0.96923076923076923</v>
      </c>
      <c r="J16" s="3">
        <v>0.97674418604651159</v>
      </c>
      <c r="O16" s="50"/>
      <c r="P16" s="9">
        <v>0.63829787234042545</v>
      </c>
      <c r="Q16" s="9">
        <v>0.58823529411764708</v>
      </c>
      <c r="U16" s="53"/>
      <c r="V16" s="5">
        <v>0.70945945945945943</v>
      </c>
      <c r="W16" s="5">
        <v>0.71672354948805461</v>
      </c>
    </row>
    <row r="17" spans="2:23" x14ac:dyDescent="0.25">
      <c r="B17" s="59"/>
      <c r="C17" s="8">
        <v>0.95575221238938057</v>
      </c>
      <c r="D17" s="8">
        <v>0.92307692307692313</v>
      </c>
      <c r="H17" s="47"/>
      <c r="I17" s="3">
        <v>0.88695652173913042</v>
      </c>
      <c r="J17" s="3">
        <v>0.8793103448275863</v>
      </c>
      <c r="O17" s="50"/>
      <c r="P17" s="9">
        <v>0.49180327868852453</v>
      </c>
      <c r="Q17" s="9">
        <v>0.56603773584905659</v>
      </c>
      <c r="U17" s="53"/>
      <c r="V17" s="5">
        <v>0.72972972972972971</v>
      </c>
      <c r="W17" s="5">
        <v>0.72972972972972971</v>
      </c>
    </row>
    <row r="18" spans="2:23" x14ac:dyDescent="0.25">
      <c r="B18" s="59"/>
      <c r="C18" s="8">
        <v>0.95575221238938057</v>
      </c>
      <c r="D18" s="8">
        <v>0.92307692307692313</v>
      </c>
      <c r="H18" s="48"/>
      <c r="I18" s="3">
        <v>0.88695652173913042</v>
      </c>
      <c r="J18" s="3">
        <v>0.8793103448275863</v>
      </c>
      <c r="O18" s="50"/>
      <c r="P18" s="9">
        <v>0.49180327868852453</v>
      </c>
      <c r="Q18" s="9">
        <v>0.56603773584905659</v>
      </c>
      <c r="U18" s="53"/>
      <c r="V18" s="5">
        <v>0.72972972972972971</v>
      </c>
      <c r="W18" s="5">
        <v>0.72972972972972971</v>
      </c>
    </row>
    <row r="19" spans="2:23" x14ac:dyDescent="0.25">
      <c r="B19" s="59"/>
      <c r="C19" s="8">
        <v>0.93506493506493504</v>
      </c>
      <c r="D19" s="8">
        <v>0.86746987951807231</v>
      </c>
      <c r="O19" s="50"/>
      <c r="P19" s="9">
        <v>0.64285714285714279</v>
      </c>
      <c r="Q19" s="9">
        <v>0.53731343283582089</v>
      </c>
      <c r="U19" s="53"/>
      <c r="V19" s="5">
        <v>0.68817204301075274</v>
      </c>
      <c r="W19" s="5">
        <v>0.68817204301075274</v>
      </c>
    </row>
    <row r="20" spans="2:23" x14ac:dyDescent="0.25">
      <c r="B20" s="59"/>
      <c r="C20" s="8">
        <v>0.93506493506493504</v>
      </c>
      <c r="D20" s="8">
        <v>0.86746987951807231</v>
      </c>
      <c r="O20" s="50"/>
      <c r="P20" s="9">
        <v>0.64285714285714279</v>
      </c>
      <c r="Q20" s="9">
        <v>0.53731343283582089</v>
      </c>
      <c r="U20" s="54"/>
      <c r="V20" s="5">
        <v>0.68817204301075274</v>
      </c>
      <c r="W20" s="5">
        <v>0.68817204301075274</v>
      </c>
    </row>
    <row r="21" spans="2:23" x14ac:dyDescent="0.25">
      <c r="B21" s="59"/>
      <c r="C21" s="8">
        <v>0.98734177215189878</v>
      </c>
      <c r="D21" s="8">
        <v>0.89655172413793105</v>
      </c>
      <c r="O21" s="50"/>
      <c r="P21" s="9">
        <v>0.58064516129032262</v>
      </c>
      <c r="Q21" s="9">
        <v>0.58064516129032262</v>
      </c>
    </row>
    <row r="22" spans="2:23" x14ac:dyDescent="0.25">
      <c r="B22" s="59"/>
      <c r="C22" s="8">
        <v>0.98734177215189878</v>
      </c>
      <c r="D22" s="8">
        <v>0.89655172413793105</v>
      </c>
      <c r="O22" s="50"/>
      <c r="P22" s="9">
        <v>0.58064516129032262</v>
      </c>
      <c r="Q22" s="9">
        <v>0.58064516129032262</v>
      </c>
    </row>
    <row r="23" spans="2:23" x14ac:dyDescent="0.25">
      <c r="B23" s="59"/>
      <c r="C23" s="8">
        <v>0.98901098901098905</v>
      </c>
      <c r="D23" s="8">
        <v>0.90909090909090906</v>
      </c>
      <c r="O23" s="50"/>
      <c r="P23" s="9">
        <v>0.82758620689655182</v>
      </c>
      <c r="Q23" s="9">
        <v>0.64864864864864868</v>
      </c>
    </row>
    <row r="24" spans="2:23" x14ac:dyDescent="0.25">
      <c r="B24" s="59"/>
      <c r="C24" s="8">
        <v>0.98901098901098905</v>
      </c>
      <c r="D24" s="8">
        <v>0.90909090909090906</v>
      </c>
      <c r="O24" s="50"/>
      <c r="P24" s="9">
        <v>0.82758620689655182</v>
      </c>
      <c r="Q24" s="9">
        <v>0.64864864864864868</v>
      </c>
    </row>
    <row r="25" spans="2:23" x14ac:dyDescent="0.25">
      <c r="B25" s="59"/>
      <c r="C25" s="8">
        <v>0.95238095238095233</v>
      </c>
      <c r="D25" s="8">
        <v>0.81081081081081074</v>
      </c>
      <c r="O25" s="51"/>
      <c r="P25" s="9">
        <v>0.82758620689655182</v>
      </c>
      <c r="Q25" s="9">
        <v>0.64864864864864868</v>
      </c>
    </row>
    <row r="26" spans="2:23" x14ac:dyDescent="0.25">
      <c r="B26" s="59"/>
      <c r="C26" s="8">
        <v>0.95238095238095233</v>
      </c>
      <c r="D26" s="8">
        <v>0.81081081081081074</v>
      </c>
    </row>
    <row r="27" spans="2:23" x14ac:dyDescent="0.25">
      <c r="B27" s="59"/>
      <c r="C27" s="8">
        <v>1</v>
      </c>
      <c r="D27" s="8">
        <v>0.90909090909090906</v>
      </c>
    </row>
    <row r="28" spans="2:23" x14ac:dyDescent="0.25">
      <c r="B28" s="60"/>
      <c r="C28" s="8">
        <v>1</v>
      </c>
      <c r="D28" s="8">
        <v>0.90909090909090906</v>
      </c>
    </row>
    <row r="32" spans="2:23" ht="30" x14ac:dyDescent="0.25">
      <c r="B32" s="2" t="s">
        <v>1</v>
      </c>
      <c r="C32" s="31" t="s">
        <v>51</v>
      </c>
      <c r="D32" s="29" t="s">
        <v>50</v>
      </c>
      <c r="H32" s="2" t="s">
        <v>1</v>
      </c>
      <c r="I32" s="31" t="s">
        <v>49</v>
      </c>
      <c r="J32" s="29" t="s">
        <v>48</v>
      </c>
      <c r="O32" s="2" t="s">
        <v>1</v>
      </c>
      <c r="P32" s="31" t="s">
        <v>47</v>
      </c>
      <c r="Q32" s="29" t="s">
        <v>46</v>
      </c>
      <c r="U32" s="2" t="s">
        <v>1</v>
      </c>
      <c r="V32" s="31" t="s">
        <v>44</v>
      </c>
      <c r="W32" s="29" t="s">
        <v>45</v>
      </c>
    </row>
    <row r="33" spans="2:23" x14ac:dyDescent="0.25">
      <c r="B33" s="55" t="s">
        <v>19</v>
      </c>
      <c r="C33" s="9">
        <v>0.66666666666666663</v>
      </c>
      <c r="D33" s="9">
        <v>0.8</v>
      </c>
      <c r="H33" s="46" t="s">
        <v>19</v>
      </c>
      <c r="I33" s="4">
        <v>0.94736842105263153</v>
      </c>
      <c r="J33" s="4">
        <v>0.93333333333333335</v>
      </c>
      <c r="O33" s="49" t="s">
        <v>19</v>
      </c>
      <c r="P33" s="10">
        <v>0.73846153846153839</v>
      </c>
      <c r="Q33" s="10">
        <v>0.63157894736842102</v>
      </c>
      <c r="U33" s="52" t="s">
        <v>19</v>
      </c>
      <c r="V33" s="7">
        <v>0.7475409836065573</v>
      </c>
      <c r="W33" s="7">
        <v>0.74267100977198697</v>
      </c>
    </row>
    <row r="34" spans="2:23" x14ac:dyDescent="0.25">
      <c r="B34" s="56"/>
      <c r="C34" s="9">
        <v>0.86746987951807231</v>
      </c>
      <c r="D34" s="9">
        <v>0.84705882352941175</v>
      </c>
      <c r="H34" s="47"/>
      <c r="I34" s="4">
        <v>0.88235294117647056</v>
      </c>
      <c r="J34" s="4">
        <v>0.81818181818181823</v>
      </c>
      <c r="O34" s="50"/>
      <c r="P34" s="10">
        <v>0.6923076923076924</v>
      </c>
      <c r="Q34" s="10">
        <v>0.72</v>
      </c>
      <c r="U34" s="53"/>
      <c r="V34" s="7">
        <v>0.69473684210526321</v>
      </c>
      <c r="W34" s="7">
        <v>0.6875</v>
      </c>
    </row>
    <row r="35" spans="2:23" x14ac:dyDescent="0.25">
      <c r="B35" s="56"/>
      <c r="C35" s="9">
        <v>0.83544303797468356</v>
      </c>
      <c r="D35" s="9">
        <v>0.80487804878048785</v>
      </c>
      <c r="H35" s="47"/>
      <c r="I35" s="4">
        <v>0.88372093023255816</v>
      </c>
      <c r="J35" s="4">
        <v>0.90476190476190477</v>
      </c>
      <c r="O35" s="50"/>
      <c r="P35" s="10">
        <v>0.49180327868852453</v>
      </c>
      <c r="Q35" s="10">
        <v>0.56603773584905659</v>
      </c>
      <c r="U35" s="53"/>
      <c r="V35" s="7">
        <v>0.68571428571428572</v>
      </c>
      <c r="W35" s="7">
        <v>0.66666666666666663</v>
      </c>
    </row>
    <row r="36" spans="2:23" x14ac:dyDescent="0.25">
      <c r="B36" s="56"/>
      <c r="C36" s="9">
        <v>0.90909090909090906</v>
      </c>
      <c r="D36" s="9">
        <v>0.91836734693877553</v>
      </c>
      <c r="H36" s="47"/>
      <c r="I36" s="4">
        <v>0.8571428571428571</v>
      </c>
      <c r="J36" s="4">
        <v>0.89256198347107429</v>
      </c>
      <c r="O36" s="50"/>
      <c r="P36" s="10">
        <v>0.5714285714285714</v>
      </c>
      <c r="Q36" s="10">
        <v>0.61016949152542366</v>
      </c>
      <c r="U36" s="53"/>
      <c r="V36" s="7">
        <v>0.72727272727272729</v>
      </c>
      <c r="W36" s="7">
        <v>0.72240802675585281</v>
      </c>
    </row>
    <row r="37" spans="2:23" x14ac:dyDescent="0.25">
      <c r="B37" s="56"/>
      <c r="C37" s="9">
        <v>0.9913043478260869</v>
      </c>
      <c r="D37" s="9">
        <v>0.88888888888888884</v>
      </c>
      <c r="H37" s="47"/>
      <c r="I37" s="4">
        <v>0.90476190476190477</v>
      </c>
      <c r="J37" s="4">
        <v>0.91200000000000003</v>
      </c>
      <c r="O37" s="50"/>
      <c r="P37" s="10">
        <v>0.64285714285714279</v>
      </c>
      <c r="Q37" s="10">
        <v>0.65454545454545454</v>
      </c>
      <c r="U37" s="53"/>
      <c r="V37" s="7">
        <v>0.81553398058252424</v>
      </c>
      <c r="W37" s="7">
        <v>0.82084690553745931</v>
      </c>
    </row>
    <row r="38" spans="2:23" x14ac:dyDescent="0.25">
      <c r="B38" s="56"/>
      <c r="C38" s="9">
        <v>0.73684210526315785</v>
      </c>
      <c r="D38" s="9">
        <v>0.72413793103448276</v>
      </c>
      <c r="H38" s="47"/>
      <c r="I38" s="4">
        <v>0.93023255813953487</v>
      </c>
      <c r="J38" s="4">
        <v>0.94488188976377951</v>
      </c>
      <c r="O38" s="50"/>
      <c r="P38" s="10">
        <v>0.67924528301886788</v>
      </c>
      <c r="Q38" s="10">
        <v>0.8</v>
      </c>
      <c r="U38" s="53"/>
      <c r="V38" s="7">
        <v>0.73469387755102045</v>
      </c>
      <c r="W38" s="7">
        <v>0.72972972972972971</v>
      </c>
    </row>
    <row r="39" spans="2:23" x14ac:dyDescent="0.25">
      <c r="B39" s="56"/>
      <c r="C39" s="9">
        <v>0.97674418604651159</v>
      </c>
      <c r="D39" s="9">
        <v>0.90322580645161288</v>
      </c>
      <c r="H39" s="47"/>
      <c r="I39" s="4">
        <v>0.92307692307692302</v>
      </c>
      <c r="J39" s="4">
        <v>0.91603053435114512</v>
      </c>
      <c r="O39" s="50"/>
      <c r="P39" s="10">
        <v>0.76923076923076927</v>
      </c>
      <c r="Q39" s="10">
        <v>0.63829787234042545</v>
      </c>
      <c r="U39" s="53"/>
      <c r="V39" s="7">
        <v>0.41739130434782612</v>
      </c>
      <c r="W39" s="7">
        <v>0.40677966101694918</v>
      </c>
    </row>
    <row r="40" spans="2:23" x14ac:dyDescent="0.25">
      <c r="B40" s="56"/>
      <c r="C40" s="9">
        <v>1</v>
      </c>
      <c r="D40" s="9">
        <v>0.98275862068965525</v>
      </c>
      <c r="H40" s="47"/>
      <c r="I40" s="4">
        <v>0.89256198347107429</v>
      </c>
      <c r="J40" s="4">
        <v>0.9</v>
      </c>
      <c r="O40" s="50"/>
      <c r="P40" s="10">
        <v>0.83333333333333337</v>
      </c>
      <c r="Q40" s="10">
        <v>0.78947368421052633</v>
      </c>
      <c r="U40" s="53"/>
      <c r="V40" s="7">
        <v>0.74740484429065746</v>
      </c>
      <c r="W40" s="7">
        <v>0.74740484429065746</v>
      </c>
    </row>
    <row r="41" spans="2:23" x14ac:dyDescent="0.25">
      <c r="B41" s="56"/>
      <c r="C41" s="9">
        <v>0.96</v>
      </c>
      <c r="D41" s="9">
        <v>0.91428571428571426</v>
      </c>
      <c r="H41" s="47"/>
      <c r="I41" s="4">
        <v>0.93023255813953487</v>
      </c>
      <c r="J41" s="4">
        <v>0.9375</v>
      </c>
      <c r="O41" s="50"/>
      <c r="P41" s="10">
        <v>0.6923076923076924</v>
      </c>
      <c r="Q41" s="10">
        <v>0.72</v>
      </c>
      <c r="U41" s="53"/>
      <c r="V41" s="7">
        <v>0.73469387755102045</v>
      </c>
      <c r="W41" s="7">
        <v>0.72972972972972971</v>
      </c>
    </row>
    <row r="42" spans="2:23" x14ac:dyDescent="0.25">
      <c r="B42" s="56"/>
      <c r="C42" s="9">
        <v>0.87378640776699024</v>
      </c>
      <c r="D42" s="9">
        <v>0.91836734693877553</v>
      </c>
      <c r="H42" s="47"/>
      <c r="I42" s="4">
        <v>0.90476190476190477</v>
      </c>
      <c r="J42" s="4">
        <v>0.91200000000000003</v>
      </c>
      <c r="O42" s="50"/>
      <c r="P42" s="10">
        <v>0.75</v>
      </c>
      <c r="Q42" s="10">
        <v>0.75</v>
      </c>
      <c r="U42" s="53"/>
      <c r="V42" s="7">
        <v>0.75728155339805825</v>
      </c>
      <c r="W42" s="7">
        <v>0.74285714285714288</v>
      </c>
    </row>
    <row r="43" spans="2:23" x14ac:dyDescent="0.25">
      <c r="B43" s="56"/>
      <c r="C43" s="9">
        <v>0.875</v>
      </c>
      <c r="D43" s="9">
        <v>0.92307692307692313</v>
      </c>
      <c r="H43" s="47"/>
      <c r="I43" s="4">
        <v>0.97058823529411764</v>
      </c>
      <c r="J43" s="4">
        <v>0.98507462686567171</v>
      </c>
      <c r="O43" s="50"/>
      <c r="P43" s="10">
        <v>0.91304347826086951</v>
      </c>
      <c r="Q43" s="10">
        <v>0.68852459016393441</v>
      </c>
      <c r="U43" s="53"/>
      <c r="V43" s="7">
        <v>0.70344827586206893</v>
      </c>
      <c r="W43" s="7">
        <v>0.70588235294117652</v>
      </c>
    </row>
    <row r="44" spans="2:23" x14ac:dyDescent="0.25">
      <c r="B44" s="56"/>
      <c r="C44" s="9">
        <v>0.875</v>
      </c>
      <c r="D44" s="9">
        <v>0.875</v>
      </c>
      <c r="H44" s="47"/>
      <c r="I44" s="4">
        <v>0.95652173913043481</v>
      </c>
      <c r="J44" s="4">
        <v>0.95652173913043481</v>
      </c>
      <c r="O44" s="50"/>
      <c r="P44" s="10">
        <v>0</v>
      </c>
      <c r="Q44" s="10">
        <v>0</v>
      </c>
      <c r="U44" s="53"/>
      <c r="V44" s="7">
        <v>0.66666666666666663</v>
      </c>
      <c r="W44" s="7">
        <v>0.6690647482014388</v>
      </c>
    </row>
    <row r="45" spans="2:23" x14ac:dyDescent="0.25">
      <c r="B45" s="56"/>
      <c r="C45" s="9">
        <v>0.98076923076923084</v>
      </c>
      <c r="D45" s="9">
        <v>0.97142857142857142</v>
      </c>
      <c r="H45" s="47"/>
      <c r="I45" s="4">
        <v>0.93442622950819676</v>
      </c>
      <c r="J45" s="4">
        <v>0.96610169491525422</v>
      </c>
      <c r="O45" s="50"/>
      <c r="P45" s="10">
        <v>0.68181818181818177</v>
      </c>
      <c r="Q45" s="10">
        <v>0.68181818181818177</v>
      </c>
      <c r="U45" s="53"/>
      <c r="V45" s="7">
        <v>0.65957446808510634</v>
      </c>
      <c r="W45" s="7">
        <v>0.68888888888888888</v>
      </c>
    </row>
    <row r="46" spans="2:23" x14ac:dyDescent="0.25">
      <c r="B46" s="56"/>
      <c r="C46" s="9">
        <v>1</v>
      </c>
      <c r="D46" s="9">
        <v>0.91428571428571426</v>
      </c>
      <c r="H46" s="47"/>
      <c r="I46" s="4">
        <v>0.92307692307692302</v>
      </c>
      <c r="J46" s="4">
        <v>0.90909090909090906</v>
      </c>
      <c r="O46" s="50"/>
      <c r="P46" s="10">
        <v>0.5</v>
      </c>
      <c r="Q46" s="10">
        <v>0.63157894736842102</v>
      </c>
      <c r="U46" s="53"/>
      <c r="V46" s="7">
        <v>0.54744525547445255</v>
      </c>
      <c r="W46" s="7">
        <v>0.62240663900414939</v>
      </c>
    </row>
    <row r="47" spans="2:23" x14ac:dyDescent="0.25">
      <c r="B47" s="56"/>
      <c r="C47" s="9">
        <v>0.9882352941176471</v>
      </c>
      <c r="D47" s="9">
        <v>0.90322580645161288</v>
      </c>
      <c r="H47" s="47"/>
      <c r="I47" s="4">
        <v>0.87804878048780488</v>
      </c>
      <c r="J47" s="4">
        <v>0.88524590163934436</v>
      </c>
      <c r="O47" s="50"/>
      <c r="P47" s="10">
        <v>0.38961038961038963</v>
      </c>
      <c r="Q47" s="10">
        <v>0.379746835443038</v>
      </c>
      <c r="U47" s="54"/>
      <c r="V47" s="7">
        <v>0.68989547038327526</v>
      </c>
      <c r="W47" s="7">
        <v>0.69964664310954072</v>
      </c>
    </row>
    <row r="48" spans="2:23" x14ac:dyDescent="0.25">
      <c r="B48" s="56"/>
      <c r="C48" s="9">
        <v>0.91764705882352948</v>
      </c>
      <c r="D48" s="9">
        <v>0.90697674418604646</v>
      </c>
      <c r="H48" s="47"/>
      <c r="I48" s="4">
        <v>0.92307692307692302</v>
      </c>
      <c r="J48" s="4">
        <v>0.92307692307692302</v>
      </c>
      <c r="O48" s="50"/>
      <c r="P48" s="10">
        <v>0.70588235294117652</v>
      </c>
      <c r="Q48" s="10">
        <v>0.72</v>
      </c>
    </row>
    <row r="49" spans="2:17" x14ac:dyDescent="0.25">
      <c r="B49" s="56"/>
      <c r="C49" s="9">
        <v>0.87096774193548387</v>
      </c>
      <c r="D49" s="9">
        <v>0.77142857142857146</v>
      </c>
      <c r="H49" s="47"/>
      <c r="I49" s="4">
        <v>0.87804878048780488</v>
      </c>
      <c r="J49" s="4">
        <v>0.88524590163934436</v>
      </c>
      <c r="O49" s="51"/>
      <c r="P49" s="10">
        <v>0.625</v>
      </c>
      <c r="Q49" s="10">
        <v>0.57692307692307698</v>
      </c>
    </row>
    <row r="50" spans="2:17" x14ac:dyDescent="0.25">
      <c r="B50" s="56"/>
      <c r="C50" s="9">
        <v>0.76595744680851063</v>
      </c>
      <c r="D50" s="9">
        <v>0.83720930232558133</v>
      </c>
      <c r="H50" s="48"/>
      <c r="I50" s="4">
        <v>0.88524590163934436</v>
      </c>
      <c r="J50" s="4">
        <v>0.87804878048780488</v>
      </c>
    </row>
    <row r="51" spans="2:17" x14ac:dyDescent="0.25">
      <c r="B51" s="56"/>
      <c r="C51" s="9">
        <v>0.88235294117647056</v>
      </c>
      <c r="D51" s="9">
        <v>0.91836734693877553</v>
      </c>
    </row>
    <row r="52" spans="2:17" x14ac:dyDescent="0.25">
      <c r="B52" s="56"/>
      <c r="C52" s="9">
        <v>0.75</v>
      </c>
      <c r="D52" s="9">
        <v>0.76923076923076927</v>
      </c>
    </row>
    <row r="53" spans="2:17" x14ac:dyDescent="0.25">
      <c r="B53" s="56"/>
      <c r="C53" s="9">
        <v>1</v>
      </c>
      <c r="D53" s="9">
        <v>0.8</v>
      </c>
    </row>
    <row r="54" spans="2:17" x14ac:dyDescent="0.25">
      <c r="B54" s="56"/>
      <c r="C54" s="9">
        <v>0.8571428571428571</v>
      </c>
      <c r="D54" s="9">
        <v>0.92307692307692313</v>
      </c>
    </row>
    <row r="55" spans="2:17" x14ac:dyDescent="0.25">
      <c r="B55" s="56"/>
      <c r="C55" s="9">
        <v>1</v>
      </c>
      <c r="D55" s="9">
        <v>0.91836734693877553</v>
      </c>
    </row>
    <row r="56" spans="2:17" x14ac:dyDescent="0.25">
      <c r="B56" s="56"/>
      <c r="C56" s="9">
        <v>1</v>
      </c>
      <c r="D56" s="9">
        <v>1</v>
      </c>
    </row>
    <row r="57" spans="2:17" x14ac:dyDescent="0.25">
      <c r="B57" s="56"/>
      <c r="C57" s="9">
        <v>0.90909090909090906</v>
      </c>
      <c r="D57" s="9">
        <v>0.92783505154639168</v>
      </c>
    </row>
    <row r="58" spans="2:17" x14ac:dyDescent="0.25">
      <c r="B58" s="56"/>
      <c r="C58" s="9">
        <v>0.95744680851063835</v>
      </c>
      <c r="D58" s="9">
        <v>0.9375</v>
      </c>
    </row>
    <row r="59" spans="2:17" x14ac:dyDescent="0.25">
      <c r="B59" s="56"/>
      <c r="C59" s="9">
        <v>0.91836734693877553</v>
      </c>
      <c r="D59" s="9">
        <v>0.9375</v>
      </c>
    </row>
    <row r="60" spans="2:17" x14ac:dyDescent="0.25">
      <c r="B60" s="56"/>
      <c r="C60" s="9">
        <v>0.88888888888888884</v>
      </c>
      <c r="D60" s="9">
        <v>0.83720930232558133</v>
      </c>
    </row>
    <row r="61" spans="2:17" x14ac:dyDescent="0.25">
      <c r="B61" s="57"/>
      <c r="C61" s="9">
        <v>0.83168316831683176</v>
      </c>
      <c r="D61" s="9">
        <v>0.86597938144329889</v>
      </c>
    </row>
  </sheetData>
  <mergeCells count="8">
    <mergeCell ref="H3:H18"/>
    <mergeCell ref="O3:O25"/>
    <mergeCell ref="U3:U20"/>
    <mergeCell ref="B33:B61"/>
    <mergeCell ref="H33:H50"/>
    <mergeCell ref="O33:O49"/>
    <mergeCell ref="U33:U47"/>
    <mergeCell ref="B3:B2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 IS - Analisado</vt:lpstr>
      <vt:lpstr>TO-BE - Analisado</vt:lpstr>
      <vt:lpstr>Geral</vt:lpstr>
      <vt:lpstr>2018 X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labes pc</cp:lastModifiedBy>
  <cp:lastPrinted>2019-10-14T20:41:05Z</cp:lastPrinted>
  <dcterms:created xsi:type="dcterms:W3CDTF">2019-10-10T18:09:34Z</dcterms:created>
  <dcterms:modified xsi:type="dcterms:W3CDTF">2020-02-10T23:06:37Z</dcterms:modified>
</cp:coreProperties>
</file>