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 userName="Goldentec" algorithmName="SHA-512" hashValue="CUZkPpoVd+AiqttaoRKo2NaJCPR8/Ud8eGO8CilG50ZW+prnVV3rzXH8X2FFXEQUcqIWbkZoEvNoiQwtwFsf8g==" saltValue="tBxcJHXy2xZgVVaIKtnlcg==" spinCount="10000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oldentec\Desktop\Thiagp\apredendo office\"/>
    </mc:Choice>
  </mc:AlternateContent>
  <xr:revisionPtr revIDLastSave="0" documentId="13_ncr:10001_{E387ECD3-B5EE-4D22-8ABC-0955292DFDA8}" xr6:coauthVersionLast="47" xr6:coauthVersionMax="47" xr10:uidLastSave="{00000000-0000-0000-0000-000000000000}"/>
  <bookViews>
    <workbookView xWindow="-120" yWindow="-120" windowWidth="29040" windowHeight="15840" xr2:uid="{89FC8BF4-5143-4C1F-BF0B-9F70B63BC14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M1" i="1"/>
  <c r="D8" i="1"/>
  <c r="F5" i="1"/>
  <c r="D20" i="1"/>
  <c r="D19" i="1"/>
  <c r="D18" i="1"/>
  <c r="D17" i="1"/>
  <c r="F12" i="1"/>
  <c r="F13" i="1"/>
  <c r="F11" i="1"/>
  <c r="D4" i="1"/>
  <c r="D5" i="1"/>
  <c r="D6" i="1"/>
  <c r="D7" i="1"/>
  <c r="D9" i="1"/>
  <c r="D10" i="1"/>
  <c r="D11" i="1"/>
  <c r="D12" i="1"/>
  <c r="D13" i="1"/>
  <c r="D14" i="1"/>
  <c r="D15" i="1"/>
  <c r="D16" i="1"/>
  <c r="D3" i="1"/>
  <c r="I11" i="1" l="1"/>
  <c r="J11" i="1" s="1"/>
  <c r="I13" i="1"/>
  <c r="J13" i="1" s="1"/>
  <c r="I12" i="1"/>
  <c r="J12" i="1" s="1"/>
  <c r="H12" i="1"/>
  <c r="H11" i="1"/>
  <c r="H13" i="1"/>
  <c r="K1" i="1"/>
</calcChain>
</file>

<file path=xl/sharedStrings.xml><?xml version="1.0" encoding="utf-8"?>
<sst xmlns="http://schemas.openxmlformats.org/spreadsheetml/2006/main" count="32" uniqueCount="17">
  <si>
    <t>ALINE REZENDE</t>
  </si>
  <si>
    <t>THÉO AUGUSTO</t>
  </si>
  <si>
    <t>PAULA CARDOSO</t>
  </si>
  <si>
    <t>VENDAS</t>
  </si>
  <si>
    <t>VALOR</t>
  </si>
  <si>
    <t>TOTAL</t>
  </si>
  <si>
    <t>RELATÓRIO</t>
  </si>
  <si>
    <t>MÉDIA DE VENDAS</t>
  </si>
  <si>
    <t>MÉDIA DE FATURAMENTO</t>
  </si>
  <si>
    <t>ANÁLISE DE VENDAS</t>
  </si>
  <si>
    <t>CONTROLE ADMINISTRATIVO</t>
  </si>
  <si>
    <t xml:space="preserve">Total Atual </t>
  </si>
  <si>
    <t>Atualizado em:</t>
  </si>
  <si>
    <t>QTD DE PART</t>
  </si>
  <si>
    <t>R$ Vendas</t>
  </si>
  <si>
    <t>SITUAÇÃO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</si>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</sst>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_-;\-&quot;R$&quot;\ * #,##0.0_-;_-&quot;R$&quot;\ * &quot;-&quot;??_-;_-@_-"/>
    <numFmt numFmtId="165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4"/>
      <name val="Arial"/>
      <family val="2"/>
    </font>
    <font>
      <sz val="11"/>
      <color theme="4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right"/>
    </xf>
    <xf numFmtId="164" fontId="0" fillId="0" borderId="1" xfId="1" applyNumberFormat="1" applyFont="1" applyBorder="1"/>
    <xf numFmtId="0" fontId="0" fillId="0" borderId="1" xfId="0" applyFill="1" applyBorder="1"/>
    <xf numFmtId="44" fontId="0" fillId="0" borderId="1" xfId="1" applyFont="1" applyFill="1" applyBorder="1"/>
    <xf numFmtId="165" fontId="0" fillId="0" borderId="0" xfId="0" applyNumberFormat="1" applyAlignment="1">
      <alignment horizontal="left"/>
    </xf>
    <xf numFmtId="0" fontId="0" fillId="4" borderId="0" xfId="0" applyFill="1"/>
    <xf numFmtId="0" fontId="3" fillId="4" borderId="0" xfId="0" applyFont="1" applyFill="1" applyBorder="1" applyAlignment="1"/>
    <xf numFmtId="0" fontId="6" fillId="4" borderId="4" xfId="0" applyFont="1" applyFill="1" applyBorder="1" applyAlignment="1"/>
    <xf numFmtId="0" fontId="7" fillId="0" borderId="0" xfId="0" applyFont="1"/>
    <xf numFmtId="0" fontId="8" fillId="4" borderId="0" xfId="0" applyFont="1" applyFill="1"/>
    <xf numFmtId="0" fontId="0" fillId="0" borderId="0" xfId="0" applyBorder="1"/>
    <xf numFmtId="0" fontId="9" fillId="4" borderId="0" xfId="0" applyFont="1" applyFill="1"/>
    <xf numFmtId="0" fontId="9" fillId="4" borderId="0" xfId="0" applyFont="1" applyFill="1" applyAlignment="1"/>
    <xf numFmtId="44" fontId="3" fillId="4" borderId="0" xfId="1" applyFont="1" applyFill="1" applyBorder="1" applyAlignment="1"/>
    <xf numFmtId="164" fontId="4" fillId="2" borderId="0" xfId="2" applyNumberFormat="1" applyBorder="1" applyAlignment="1">
      <alignment horizontal="center"/>
    </xf>
    <xf numFmtId="164" fontId="5" fillId="3" borderId="0" xfId="3" applyNumberFormat="1" applyBorder="1" applyAlignment="1">
      <alignment horizontal="center"/>
    </xf>
    <xf numFmtId="44" fontId="0" fillId="0" borderId="0" xfId="1" applyFont="1" applyBorder="1"/>
    <xf numFmtId="2" fontId="0" fillId="0" borderId="7" xfId="1" applyNumberFormat="1" applyFont="1" applyBorder="1" applyAlignment="1">
      <alignment horizontal="center"/>
    </xf>
    <xf numFmtId="0" fontId="10" fillId="5" borderId="0" xfId="0" applyFont="1" applyFill="1"/>
    <xf numFmtId="0" fontId="11" fillId="5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6" borderId="0" xfId="0" applyFill="1" applyBorder="1"/>
    <xf numFmtId="0" fontId="0" fillId="6" borderId="0" xfId="0" applyFill="1"/>
    <xf numFmtId="44" fontId="0" fillId="0" borderId="8" xfId="1" applyFont="1" applyBorder="1" applyAlignment="1">
      <alignment horizontal="center"/>
    </xf>
  </cellXfs>
  <cellStyles count="4">
    <cellStyle name="Bom" xfId="2" builtinId="26"/>
    <cellStyle name="Moeda" xfId="1" builtinId="4"/>
    <cellStyle name="Normal" xfId="0" builtinId="0"/>
    <cellStyle name="Ruim" xfId="3" builtinId="27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600" b="1">
                <a:solidFill>
                  <a:schemeClr val="tx1"/>
                </a:solidFill>
              </a:rPr>
              <a:t>Vendas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Planilha1!$F$11:$F$13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Planilha1!$I$11:$I$13</c:f>
              <c:numCache>
                <c:formatCode>_-"R$"\ * #,##0.0_-;\-"R$"\ * #,##0.0_-;_-"R$"\ * "-"??_-;_-@_-</c:formatCode>
                <c:ptCount val="3"/>
                <c:pt idx="0">
                  <c:v>956.4</c:v>
                </c:pt>
                <c:pt idx="1">
                  <c:v>550</c:v>
                </c:pt>
                <c:pt idx="2">
                  <c:v>1075.5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6-4411-ACE5-07A80C87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15904"/>
        <c:axId val="1211422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Planilha1!$F$11:$F$13</c15:sqref>
                        </c15:formulaRef>
                      </c:ext>
                    </c:extLst>
                    <c:strCache>
                      <c:ptCount val="3"/>
                      <c:pt idx="0">
                        <c:v>ALINE REZENDE</c:v>
                      </c:pt>
                      <c:pt idx="1">
                        <c:v>THÉO AUGUSTO</c:v>
                      </c:pt>
                      <c:pt idx="2">
                        <c:v>PAULA CARDOSO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46-4411-ACE5-07A80C8740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Planilha1!$F$11:$F$13</c15:sqref>
                        </c15:formulaRef>
                      </c:ext>
                    </c:extLst>
                    <c:strCache>
                      <c:ptCount val="3"/>
                      <c:pt idx="0">
                        <c:v>ALINE REZENDE</c:v>
                      </c:pt>
                      <c:pt idx="1">
                        <c:v>THÉO AUGUSTO</c:v>
                      </c:pt>
                      <c:pt idx="2">
                        <c:v>PAULA CARDOSO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Planilha1!$H$11:$H$13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5</c:v>
                      </c:pt>
                      <c:pt idx="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46-4411-ACE5-07A80C874000}"/>
                  </c:ext>
                </c:extLst>
              </c15:ser>
            </c15:filteredBarSeries>
          </c:ext>
        </c:extLst>
      </c:barChart>
      <c:catAx>
        <c:axId val="12114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422560"/>
        <c:crosses val="autoZero"/>
        <c:auto val="1"/>
        <c:lblAlgn val="ctr"/>
        <c:lblOffset val="100"/>
        <c:noMultiLvlLbl val="0"/>
      </c:catAx>
      <c:valAx>
        <c:axId val="12114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_-;\-&quot;R$&quot;\ * #,##0.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14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Participaçoes</a:t>
            </a:r>
          </a:p>
        </c:rich>
      </c:tx>
      <c:layout>
        <c:manualLayout>
          <c:xMode val="edge"/>
          <c:yMode val="edge"/>
          <c:x val="0.3023678915135608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D3-4693-B5B9-08D17F76B2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D3-4693-B5B9-08D17F76B2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D3-4693-B5B9-08D17F76B2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Planilha1!$F$11:$F$13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Planilha1!$G$11:$G$13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E75-4E06-B102-F0E40242BCE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8D3-4693-B5B9-08D17F76B2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8D3-4693-B5B9-08D17F76B2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8D3-4693-B5B9-08D17F76B2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Planilha1!$F$11:$F$13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Planilha1!$H$11:$H$13</c:f>
              <c:numCache>
                <c:formatCode>General</c:formatCode>
                <c:ptCount val="3"/>
                <c:pt idx="0">
                  <c:v>8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5-4E06-B102-F0E40242BC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20</xdr:row>
      <xdr:rowOff>14287</xdr:rowOff>
    </xdr:from>
    <xdr:to>
      <xdr:col>9</xdr:col>
      <xdr:colOff>352425</xdr:colOff>
      <xdr:row>34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A6CF31-896D-4CA4-B69A-79036DBCF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614362</xdr:colOff>
      <xdr:row>19</xdr:row>
      <xdr:rowOff>185737</xdr:rowOff>
    </xdr:from>
    <xdr:to>
      <xdr:col>12</xdr:col>
      <xdr:colOff>2071687</xdr:colOff>
      <xdr:row>34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53C8AEA-0258-4F5D-AAA8-AC761700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sheetPr codeName="Planilha1"/>
  <dimension ref="A1:P51"/>
  <sheetViews>
    <sheetView tabSelected="1" zoomScaleNormal="100" workbookViewId="0">
      <selection activeCell="O2" sqref="O2"/>
    </sheetView>
  </sheetViews>
  <sheetFormatPr defaultRowHeight="15" x14ac:dyDescent="0.25"/>
  <cols>
    <col min="1" max="1" width="16.28515625" style="1" customWidth="1"/>
    <col min="2" max="2" width="7.85546875" style="1" customWidth="1"/>
    <col min="3" max="3" width="11.7109375" style="2" customWidth="1"/>
    <col min="4" max="4" width="13.7109375" style="2" customWidth="1"/>
    <col min="5" max="5" width="4" customWidth="1"/>
    <col min="6" max="6" width="23.42578125" customWidth="1"/>
    <col min="8" max="8" width="16.28515625" customWidth="1"/>
    <col min="9" max="9" width="13.42578125" customWidth="1"/>
    <col min="10" max="10" width="14.140625" customWidth="1"/>
    <col min="11" max="11" width="12.85546875" customWidth="1"/>
    <col min="12" max="12" width="14.28515625" customWidth="1"/>
    <col min="13" max="13" width="32.140625" customWidth="1"/>
  </cols>
  <sheetData>
    <row r="1" spans="1:13" x14ac:dyDescent="0.25">
      <c r="A1" s="13" t="s">
        <v>10</v>
      </c>
      <c r="B1" s="12"/>
      <c r="C1" s="19"/>
      <c r="D1" s="12"/>
      <c r="E1" s="12"/>
      <c r="F1" s="12"/>
      <c r="I1" s="17" t="s">
        <v>11</v>
      </c>
      <c r="J1" s="11"/>
      <c r="K1" s="3">
        <f>SUM(D:D)</f>
        <v>2581.9</v>
      </c>
      <c r="L1" s="15" t="s">
        <v>12</v>
      </c>
      <c r="M1" s="10">
        <f ca="1">TODAY()</f>
        <v>44432</v>
      </c>
    </row>
    <row r="2" spans="1:13" x14ac:dyDescent="0.25">
      <c r="B2" s="1" t="s">
        <v>3</v>
      </c>
      <c r="C2" s="2" t="s">
        <v>4</v>
      </c>
      <c r="D2" s="2" t="s">
        <v>5</v>
      </c>
      <c r="F2" s="24" t="s">
        <v>6</v>
      </c>
      <c r="K2" s="5"/>
    </row>
    <row r="3" spans="1:13" ht="15.75" thickBot="1" x14ac:dyDescent="0.3">
      <c r="A3" s="1" t="s">
        <v>0</v>
      </c>
      <c r="B3" s="1">
        <v>10</v>
      </c>
      <c r="C3" s="2">
        <v>18.899999999999999</v>
      </c>
      <c r="D3" s="2">
        <f>C3*B3</f>
        <v>189</v>
      </c>
    </row>
    <row r="4" spans="1:13" x14ac:dyDescent="0.25">
      <c r="A4" s="1" t="s">
        <v>1</v>
      </c>
      <c r="B4" s="1">
        <v>5</v>
      </c>
      <c r="C4" s="2">
        <v>15.8</v>
      </c>
      <c r="D4" s="2">
        <f t="shared" ref="D4:D20" si="0">C4*B4</f>
        <v>79</v>
      </c>
      <c r="F4" s="26" t="s">
        <v>7</v>
      </c>
      <c r="I4" s="14"/>
    </row>
    <row r="5" spans="1:13" x14ac:dyDescent="0.25">
      <c r="A5" s="1" t="s">
        <v>0</v>
      </c>
      <c r="B5" s="1">
        <v>5</v>
      </c>
      <c r="C5" s="2">
        <v>18.899999999999999</v>
      </c>
      <c r="D5" s="2">
        <f t="shared" si="0"/>
        <v>94.5</v>
      </c>
      <c r="F5" s="23">
        <f>AVERAGE(B:B)</f>
        <v>9.6111111111111107</v>
      </c>
    </row>
    <row r="6" spans="1:13" x14ac:dyDescent="0.25">
      <c r="A6" s="1" t="s">
        <v>0</v>
      </c>
      <c r="B6" s="1">
        <v>10</v>
      </c>
      <c r="C6" s="2">
        <v>15.5</v>
      </c>
      <c r="D6" s="2">
        <f t="shared" si="0"/>
        <v>155</v>
      </c>
      <c r="F6" s="27" t="s">
        <v>8</v>
      </c>
    </row>
    <row r="7" spans="1:13" ht="15.75" thickBot="1" x14ac:dyDescent="0.3">
      <c r="A7" s="1" t="s">
        <v>0</v>
      </c>
      <c r="B7" s="1">
        <v>2</v>
      </c>
      <c r="C7" s="2">
        <v>10.199999999999999</v>
      </c>
      <c r="D7" s="2">
        <f t="shared" si="0"/>
        <v>20.399999999999999</v>
      </c>
      <c r="F7" s="35">
        <f>AVERAGE(D3:D16)</f>
        <v>166.56428571428572</v>
      </c>
    </row>
    <row r="8" spans="1:13" ht="15.75" thickBot="1" x14ac:dyDescent="0.3">
      <c r="A8" s="1" t="s">
        <v>2</v>
      </c>
      <c r="B8" s="1">
        <v>1</v>
      </c>
      <c r="C8" s="2">
        <v>40</v>
      </c>
      <c r="D8" s="2">
        <f t="shared" si="0"/>
        <v>40</v>
      </c>
      <c r="F8" s="22"/>
    </row>
    <row r="9" spans="1:13" ht="15.75" thickBot="1" x14ac:dyDescent="0.3">
      <c r="A9" s="1" t="s">
        <v>1</v>
      </c>
      <c r="B9" s="1">
        <v>10</v>
      </c>
      <c r="C9" s="2">
        <v>5.32</v>
      </c>
      <c r="D9" s="2">
        <f t="shared" si="0"/>
        <v>53.2</v>
      </c>
      <c r="F9" s="18" t="s">
        <v>9</v>
      </c>
      <c r="G9" s="18"/>
      <c r="H9" s="18"/>
      <c r="I9" s="18"/>
      <c r="J9" s="25" t="s">
        <v>15</v>
      </c>
    </row>
    <row r="10" spans="1:13" x14ac:dyDescent="0.25">
      <c r="A10" s="1" t="s">
        <v>2</v>
      </c>
      <c r="B10" s="1">
        <v>15</v>
      </c>
      <c r="C10" s="2">
        <v>23.9</v>
      </c>
      <c r="D10" s="2">
        <f t="shared" si="0"/>
        <v>358.5</v>
      </c>
      <c r="H10" s="29" t="s">
        <v>13</v>
      </c>
      <c r="I10" s="28" t="s">
        <v>14</v>
      </c>
      <c r="J10" s="6"/>
    </row>
    <row r="11" spans="1:13" x14ac:dyDescent="0.25">
      <c r="A11" s="1" t="s">
        <v>0</v>
      </c>
      <c r="B11" s="1">
        <v>25</v>
      </c>
      <c r="C11" s="2">
        <v>12.4</v>
      </c>
      <c r="D11" s="2">
        <f t="shared" si="0"/>
        <v>310</v>
      </c>
      <c r="F11" s="31" t="str">
        <f>A5</f>
        <v>ALINE REZENDE</v>
      </c>
      <c r="G11" s="32"/>
      <c r="H11">
        <f>COUNTIF(A:D,F11)</f>
        <v>8</v>
      </c>
      <c r="I11" s="7">
        <f ca="1">SUMIF(A:D,F11,D:D)</f>
        <v>956.4</v>
      </c>
      <c r="J11" s="20" t="str">
        <f ca="1">IF(I11&gt;=900,"PARABENS","REUNIÃO")</f>
        <v>PARABENS</v>
      </c>
    </row>
    <row r="12" spans="1:13" x14ac:dyDescent="0.25">
      <c r="A12" s="1" t="s">
        <v>1</v>
      </c>
      <c r="B12" s="1">
        <v>30</v>
      </c>
      <c r="C12" s="2">
        <v>10</v>
      </c>
      <c r="D12" s="2">
        <f t="shared" si="0"/>
        <v>300</v>
      </c>
      <c r="F12" s="31" t="str">
        <f>A4</f>
        <v>THÉO AUGUSTO</v>
      </c>
      <c r="G12" s="32"/>
      <c r="H12">
        <f>COUNTIF(A:D,F12)</f>
        <v>5</v>
      </c>
      <c r="I12" s="7">
        <f ca="1">SUMIF(A:D,F12,D:D)</f>
        <v>550</v>
      </c>
      <c r="J12" s="21" t="str">
        <f t="shared" ref="J12:J13" ca="1" si="1">IF(I12&gt;=900,"PARABENS","REUNIÃO")</f>
        <v>REUNIÃO</v>
      </c>
    </row>
    <row r="13" spans="1:13" x14ac:dyDescent="0.25">
      <c r="A13" s="1" t="s">
        <v>2</v>
      </c>
      <c r="B13" s="1">
        <v>30</v>
      </c>
      <c r="C13" s="2">
        <v>18.899999999999999</v>
      </c>
      <c r="D13" s="2">
        <f t="shared" si="0"/>
        <v>567</v>
      </c>
      <c r="F13" s="31" t="str">
        <f>A10</f>
        <v>PAULA CARDOSO</v>
      </c>
      <c r="G13" s="32"/>
      <c r="H13">
        <f>COUNTIF(A:D,F13)</f>
        <v>5</v>
      </c>
      <c r="I13" s="7">
        <f ca="1">SUMIF(A:D,F13,D:D)</f>
        <v>1075.5</v>
      </c>
      <c r="J13" s="20" t="str">
        <f t="shared" ca="1" si="1"/>
        <v>PARABENS</v>
      </c>
    </row>
    <row r="14" spans="1:13" x14ac:dyDescent="0.25">
      <c r="A14" s="1" t="s">
        <v>1</v>
      </c>
      <c r="B14" s="1">
        <v>2</v>
      </c>
      <c r="C14" s="2">
        <v>18.899999999999999</v>
      </c>
      <c r="D14" s="2">
        <f t="shared" si="0"/>
        <v>37.799999999999997</v>
      </c>
    </row>
    <row r="15" spans="1:13" x14ac:dyDescent="0.25">
      <c r="A15" s="1" t="s">
        <v>0</v>
      </c>
      <c r="B15" s="1">
        <v>5</v>
      </c>
      <c r="C15" s="2">
        <v>15.5</v>
      </c>
      <c r="D15" s="2">
        <f t="shared" si="0"/>
        <v>77.5</v>
      </c>
    </row>
    <row r="16" spans="1:13" x14ac:dyDescent="0.25">
      <c r="A16" s="1" t="s">
        <v>0</v>
      </c>
      <c r="B16" s="1">
        <v>5</v>
      </c>
      <c r="C16" s="2">
        <v>10</v>
      </c>
      <c r="D16" s="2">
        <f t="shared" si="0"/>
        <v>50</v>
      </c>
    </row>
    <row r="17" spans="1:16" x14ac:dyDescent="0.25">
      <c r="A17" s="1" t="s">
        <v>1</v>
      </c>
      <c r="B17" s="1">
        <v>8</v>
      </c>
      <c r="C17" s="2">
        <v>10</v>
      </c>
      <c r="D17" s="2">
        <f t="shared" si="0"/>
        <v>80</v>
      </c>
      <c r="F17" s="4"/>
    </row>
    <row r="18" spans="1:16" x14ac:dyDescent="0.25">
      <c r="A18" s="8" t="s">
        <v>0</v>
      </c>
      <c r="B18" s="8">
        <v>3</v>
      </c>
      <c r="C18" s="9">
        <v>20</v>
      </c>
      <c r="D18" s="2">
        <f t="shared" si="0"/>
        <v>60</v>
      </c>
      <c r="F18" s="30" t="s">
        <v>16</v>
      </c>
      <c r="G18" s="30"/>
      <c r="H18" s="30"/>
      <c r="I18" s="30"/>
      <c r="J18" s="30"/>
      <c r="K18" s="30"/>
      <c r="L18" s="30"/>
      <c r="M18" s="30"/>
      <c r="N18" s="30"/>
    </row>
    <row r="19" spans="1:16" x14ac:dyDescent="0.25">
      <c r="A19" s="1" t="s">
        <v>2</v>
      </c>
      <c r="B19" s="1">
        <v>2</v>
      </c>
      <c r="C19" s="2">
        <v>30</v>
      </c>
      <c r="D19" s="2">
        <f t="shared" si="0"/>
        <v>60</v>
      </c>
    </row>
    <row r="20" spans="1:16" x14ac:dyDescent="0.25">
      <c r="A20" s="1" t="s">
        <v>2</v>
      </c>
      <c r="B20" s="1">
        <v>5</v>
      </c>
      <c r="C20" s="2">
        <v>10</v>
      </c>
      <c r="D20" s="2">
        <f t="shared" si="0"/>
        <v>50</v>
      </c>
      <c r="F20" s="33"/>
      <c r="G20" s="33"/>
      <c r="H20" s="33"/>
      <c r="I20" s="33"/>
      <c r="J20" s="33"/>
      <c r="K20" s="34"/>
      <c r="L20" s="34"/>
      <c r="M20" s="34"/>
      <c r="N20" s="34"/>
      <c r="P20" s="16"/>
    </row>
    <row r="21" spans="1:16" x14ac:dyDescent="0.25">
      <c r="F21" s="33"/>
      <c r="G21" s="33"/>
      <c r="H21" s="33"/>
      <c r="I21" s="33"/>
      <c r="J21" s="33"/>
      <c r="K21" s="34"/>
      <c r="L21" s="34"/>
      <c r="M21" s="34"/>
      <c r="N21" s="34"/>
      <c r="P21" s="16"/>
    </row>
    <row r="22" spans="1:16" x14ac:dyDescent="0.25">
      <c r="F22" s="33"/>
      <c r="G22" s="33"/>
      <c r="H22" s="33"/>
      <c r="I22" s="33"/>
      <c r="J22" s="33"/>
      <c r="K22" s="34"/>
      <c r="L22" s="34"/>
      <c r="M22" s="34"/>
      <c r="N22" s="34"/>
      <c r="P22" s="16"/>
    </row>
    <row r="23" spans="1:16" x14ac:dyDescent="0.25">
      <c r="F23" s="33"/>
      <c r="G23" s="33"/>
      <c r="H23" s="33"/>
      <c r="I23" s="33"/>
      <c r="J23" s="33"/>
      <c r="K23" s="34"/>
      <c r="L23" s="34"/>
      <c r="M23" s="34"/>
      <c r="N23" s="34"/>
      <c r="P23" s="16"/>
    </row>
    <row r="24" spans="1:16" x14ac:dyDescent="0.25">
      <c r="F24" s="33"/>
      <c r="G24" s="33"/>
      <c r="H24" s="33"/>
      <c r="I24" s="33"/>
      <c r="J24" s="33"/>
      <c r="K24" s="34"/>
      <c r="L24" s="34"/>
      <c r="M24" s="34"/>
      <c r="N24" s="34"/>
      <c r="P24" s="16"/>
    </row>
    <row r="25" spans="1:16" x14ac:dyDescent="0.25">
      <c r="F25" s="16"/>
      <c r="G25" s="16"/>
      <c r="H25" s="16"/>
      <c r="I25" s="16"/>
      <c r="J25" s="16"/>
      <c r="P25" s="16"/>
    </row>
    <row r="26" spans="1:16" x14ac:dyDescent="0.25">
      <c r="F26" s="16"/>
      <c r="G26" s="16"/>
      <c r="H26" s="16"/>
      <c r="I26" s="16"/>
      <c r="J26" s="16"/>
      <c r="P26" s="16"/>
    </row>
    <row r="27" spans="1:16" x14ac:dyDescent="0.25">
      <c r="F27" s="16"/>
      <c r="G27" s="16"/>
      <c r="H27" s="16"/>
      <c r="I27" s="16"/>
      <c r="J27" s="16"/>
      <c r="P27" s="16"/>
    </row>
    <row r="28" spans="1:16" x14ac:dyDescent="0.25">
      <c r="F28" s="16"/>
      <c r="G28" s="16"/>
      <c r="H28" s="16"/>
      <c r="I28" s="16"/>
      <c r="J28" s="16"/>
      <c r="P28" s="16"/>
    </row>
    <row r="29" spans="1:16" x14ac:dyDescent="0.25">
      <c r="F29" s="16"/>
      <c r="G29" s="16"/>
      <c r="H29" s="16"/>
      <c r="I29" s="16"/>
      <c r="J29" s="16"/>
      <c r="P29" s="16"/>
    </row>
    <row r="30" spans="1:16" x14ac:dyDescent="0.25">
      <c r="F30" s="16"/>
      <c r="G30" s="16"/>
      <c r="H30" s="16"/>
      <c r="I30" s="16"/>
      <c r="J30" s="16"/>
      <c r="P30" s="16"/>
    </row>
    <row r="31" spans="1:16" x14ac:dyDescent="0.25">
      <c r="F31" s="16"/>
      <c r="G31" s="16"/>
      <c r="H31" s="16"/>
      <c r="I31" s="16"/>
      <c r="J31" s="16"/>
      <c r="P31" s="16"/>
    </row>
    <row r="32" spans="1:16" x14ac:dyDescent="0.25">
      <c r="F32" s="16"/>
      <c r="G32" s="16"/>
      <c r="H32" s="16"/>
      <c r="I32" s="16"/>
      <c r="J32" s="16"/>
      <c r="P32" s="16"/>
    </row>
    <row r="33" spans="6:16" x14ac:dyDescent="0.25">
      <c r="F33" s="16"/>
      <c r="G33" s="16"/>
      <c r="H33" s="16"/>
      <c r="I33" s="16"/>
      <c r="J33" s="16"/>
      <c r="P33" s="16"/>
    </row>
    <row r="34" spans="6:16" x14ac:dyDescent="0.25">
      <c r="F34" s="16"/>
      <c r="G34" s="16"/>
      <c r="H34" s="16"/>
      <c r="I34" s="16"/>
      <c r="J34" s="16"/>
      <c r="P34" s="16"/>
    </row>
    <row r="35" spans="6:16" x14ac:dyDescent="0.25">
      <c r="F35" s="16"/>
      <c r="G35" s="16"/>
      <c r="H35" s="16"/>
      <c r="I35" s="16"/>
      <c r="J35" s="16"/>
      <c r="P35" s="16"/>
    </row>
    <row r="36" spans="6:16" x14ac:dyDescent="0.25">
      <c r="F36" s="16"/>
      <c r="G36" s="16"/>
      <c r="H36" s="16"/>
      <c r="I36" s="16"/>
      <c r="J36" s="16"/>
      <c r="P36" s="16"/>
    </row>
    <row r="37" spans="6:16" x14ac:dyDescent="0.25">
      <c r="F37" s="16"/>
      <c r="G37" s="16"/>
      <c r="H37" s="16"/>
      <c r="I37" s="16"/>
      <c r="J37" s="16"/>
      <c r="P37" s="16"/>
    </row>
    <row r="38" spans="6:16" x14ac:dyDescent="0.25">
      <c r="F38" s="16"/>
      <c r="G38" s="16"/>
      <c r="H38" s="16"/>
      <c r="I38" s="16"/>
      <c r="J38" s="16"/>
      <c r="P38" s="16"/>
    </row>
    <row r="39" spans="6:16" x14ac:dyDescent="0.25">
      <c r="F39" s="16"/>
      <c r="G39" s="16"/>
      <c r="H39" s="16"/>
      <c r="I39" s="16"/>
      <c r="J39" s="16"/>
      <c r="P39" s="16"/>
    </row>
    <row r="40" spans="6:16" x14ac:dyDescent="0.25">
      <c r="F40" s="16"/>
      <c r="G40" s="16"/>
      <c r="H40" s="16"/>
      <c r="I40" s="16"/>
      <c r="J40" s="16"/>
      <c r="P40" s="16"/>
    </row>
    <row r="41" spans="6:16" x14ac:dyDescent="0.25">
      <c r="F41" s="16"/>
      <c r="G41" s="16"/>
      <c r="H41" s="16"/>
      <c r="I41" s="16"/>
      <c r="J41" s="16"/>
      <c r="P41" s="16"/>
    </row>
    <row r="42" spans="6:16" x14ac:dyDescent="0.25">
      <c r="F42" s="16"/>
      <c r="G42" s="16"/>
      <c r="H42" s="16"/>
      <c r="I42" s="16"/>
      <c r="J42" s="16"/>
      <c r="P42" s="16"/>
    </row>
    <row r="43" spans="6:16" x14ac:dyDescent="0.25">
      <c r="F43" s="16"/>
      <c r="G43" s="16"/>
      <c r="H43" s="16"/>
      <c r="I43" s="16"/>
      <c r="J43" s="16"/>
      <c r="P43" s="16"/>
    </row>
    <row r="44" spans="6:16" x14ac:dyDescent="0.25">
      <c r="F44" s="16"/>
      <c r="G44" s="16"/>
      <c r="H44" s="16"/>
      <c r="I44" s="16"/>
      <c r="J44" s="16"/>
      <c r="P44" s="16"/>
    </row>
    <row r="45" spans="6:16" x14ac:dyDescent="0.25">
      <c r="F45" s="16"/>
      <c r="G45" s="16"/>
      <c r="H45" s="16"/>
      <c r="I45" s="16"/>
      <c r="J45" s="16"/>
      <c r="P45" s="16"/>
    </row>
    <row r="46" spans="6:16" x14ac:dyDescent="0.25">
      <c r="F46" s="16"/>
      <c r="G46" s="16"/>
      <c r="H46" s="16"/>
      <c r="I46" s="16"/>
      <c r="J46" s="16"/>
      <c r="P46" s="16"/>
    </row>
    <row r="47" spans="6:16" x14ac:dyDescent="0.25">
      <c r="F47" s="16"/>
      <c r="G47" s="16"/>
      <c r="H47" s="16"/>
      <c r="I47" s="16"/>
      <c r="J47" s="16"/>
      <c r="P47" s="16"/>
    </row>
    <row r="48" spans="6:16" x14ac:dyDescent="0.25">
      <c r="F48" s="16"/>
      <c r="G48" s="16"/>
      <c r="H48" s="16"/>
      <c r="I48" s="16"/>
      <c r="J48" s="16"/>
      <c r="P48" s="16"/>
    </row>
    <row r="49" spans="6:16" x14ac:dyDescent="0.25">
      <c r="F49" s="16"/>
      <c r="G49" s="16"/>
      <c r="H49" s="16"/>
      <c r="I49" s="16"/>
      <c r="J49" s="16"/>
      <c r="P49" s="16"/>
    </row>
    <row r="50" spans="6:16" x14ac:dyDescent="0.25">
      <c r="F50" s="16"/>
      <c r="G50" s="16"/>
      <c r="H50" s="16"/>
      <c r="I50" s="16"/>
      <c r="J50" s="16"/>
      <c r="P50" s="16"/>
    </row>
    <row r="51" spans="6:16" x14ac:dyDescent="0.25">
      <c r="K51" s="16"/>
      <c r="L51" s="16"/>
      <c r="M51" s="16"/>
      <c r="N51" s="16"/>
      <c r="O51" s="16"/>
      <c r="P51" s="16"/>
    </row>
  </sheetData>
  <mergeCells count="4">
    <mergeCell ref="F11:G11"/>
    <mergeCell ref="F12:G12"/>
    <mergeCell ref="F13:G13"/>
    <mergeCell ref="F18:N18"/>
  </mergeCells>
  <conditionalFormatting sqref="I11:J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{79D11D63-28B7-4112-8487-9F240D4D70F9}</x14:id>
        </ext>
      </extLst>
    </cfRule>
  </conditionalFormatting>
  <conditionalFormatting sqref="I11:I13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{CAA56ECE-173E-4FAB-BBB3-0D5303333BFD}</x14:id>
        </ext>
      </extLst>
    </cfRule>
  </conditionalFormatting>
  <conditionalFormatting sqref="L9">
    <cfRule type="cellIs" dxfId="2" priority="3" operator="equal">
      <formula>"REUNIÃO"</formula>
    </cfRule>
  </conditionalFormatting>
  <conditionalFormatting sqref="J11:J13">
    <cfRule type="cellIs" dxfId="1" priority="1" operator="equal">
      <formula>"PARABENS"</formula>
    </cfRule>
    <cfRule type="cellIs" dxfId="0" priority="2" operator="equal">
      <formula>"REUNIÃO"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D11D63-28B7-4112-8487-9F240D4D70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I11:J13</xm:sqref>
        </x14:conditionalFormatting>
        <x14:conditionalFormatting xmlns:xm="http://schemas.microsoft.com/office/excel/2006/main">
          <x14:cfRule type="dataBar" id="{CAA56ECE-173E-4FAB-BBB3-0D5303333B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SERVER-PRINCIPAL</dc:creator>
  <cp:lastModifiedBy>Goldentec</cp:lastModifiedBy>
  <dcterms:created xsi:type="dcterms:W3CDTF">2018-06-25T14:49:50Z</dcterms:created>
  <dcterms:modified xsi:type="dcterms:W3CDTF">2021-08-24T13:24:32Z</dcterms:modified>
</cp:coreProperties>
</file>