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75" windowWidth="19635" windowHeight="742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E41" i="1" l="1"/>
  <c r="E42" i="1"/>
  <c r="I41" i="1"/>
  <c r="B3" i="1"/>
  <c r="B4" i="1" s="1"/>
  <c r="B11" i="1" s="1"/>
  <c r="B15" i="1" s="1"/>
  <c r="B16" i="1" s="1"/>
  <c r="B17" i="1" s="1"/>
  <c r="H42" i="1"/>
  <c r="I42" i="1"/>
  <c r="J42" i="1"/>
  <c r="H41" i="1"/>
  <c r="J41" i="1"/>
  <c r="G42" i="1"/>
  <c r="F42" i="1"/>
  <c r="D42" i="1"/>
  <c r="C42" i="1"/>
  <c r="G41" i="1"/>
  <c r="F41" i="1"/>
  <c r="D41" i="1"/>
  <c r="C41" i="1"/>
  <c r="E43" i="1" l="1"/>
  <c r="F43" i="1"/>
  <c r="I43" i="1"/>
  <c r="G43" i="1"/>
  <c r="J43" i="1"/>
  <c r="H43" i="1"/>
  <c r="D43" i="1"/>
  <c r="C43" i="1"/>
</calcChain>
</file>

<file path=xl/sharedStrings.xml><?xml version="1.0" encoding="utf-8"?>
<sst xmlns="http://schemas.openxmlformats.org/spreadsheetml/2006/main" count="62" uniqueCount="57">
  <si>
    <t>Samare</t>
  </si>
  <si>
    <t>Longueur totale (mm)</t>
  </si>
  <si>
    <t>Jardin des Plantes</t>
  </si>
  <si>
    <t>Lunaret</t>
  </si>
  <si>
    <t>Moyenne</t>
  </si>
  <si>
    <t>Ecart-type</t>
  </si>
  <si>
    <t>Longueur aile (mm)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</si>
  <si>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</si>
  <si>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</si>
  <si>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</si>
  <si>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</si>
  <si>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</si>
  <si>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</si>
  <si>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</si>
  <si>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</si>
  <si>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</si>
  <si>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</si>
  <si>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</si>
  <si>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</si>
  <si>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</si>
  <si>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</si>
  <si>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Ecart-type en %</t>
  </si>
  <si>
    <t>Surface (cm²)</t>
  </si>
  <si>
    <t>Surface aile (cm²)</t>
  </si>
  <si>
    <t>Poids (mg)</t>
  </si>
  <si>
    <t>NC</t>
  </si>
  <si>
    <t xml:space="preserve">    3.15       </t>
  </si>
  <si>
    <t xml:space="preserve">    4.1272457  </t>
  </si>
  <si>
    <t xml:space="preserve">    3.1071057  </t>
  </si>
  <si>
    <t xml:space="preserve">    2.8646471  </t>
  </si>
  <si>
    <t xml:space="preserve">    3.0451033  </t>
  </si>
  <si>
    <t xml:space="preserve">    3.2795783  </t>
  </si>
  <si>
    <t xml:space="preserve">    3.7370905  </t>
  </si>
  <si>
    <t xml:space="preserve">    3.0908653  </t>
  </si>
  <si>
    <t xml:space="preserve">    3.4799837  </t>
  </si>
  <si>
    <t xml:space="preserve">    2.9656417  </t>
  </si>
  <si>
    <t xml:space="preserve">    3.4545775  </t>
  </si>
  <si>
    <t xml:space="preserve">    3.1016429  </t>
  </si>
  <si>
    <t xml:space="preserve">    3.0487919  </t>
  </si>
  <si>
    <t>Vitesse verticale (m.s-1)</t>
  </si>
  <si>
    <t>Vitesse angulaire rad.s-1</t>
  </si>
  <si>
    <t>Tours par secondes</t>
  </si>
  <si>
    <t xml:space="preserve">  3.37  </t>
  </si>
  <si>
    <t>4.1</t>
  </si>
  <si>
    <t>6.1</t>
  </si>
  <si>
    <t>9.2</t>
  </si>
  <si>
    <t>9.1</t>
  </si>
  <si>
    <t>4.2</t>
  </si>
  <si>
    <t>14.1</t>
  </si>
  <si>
    <t>14.2</t>
  </si>
  <si>
    <t>14.3</t>
  </si>
  <si>
    <t>14.4</t>
  </si>
  <si>
    <t>14.5</t>
  </si>
  <si>
    <t>o2</t>
  </si>
  <si>
    <t>o1</t>
  </si>
  <si>
    <t>rayon</t>
  </si>
  <si>
    <t>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</si>
</sst>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H1" workbookViewId="0">
      <selection activeCell="I6" sqref="I6"/>
    </sheetView>
  </sheetViews>
  <sheetFormatPr defaultColWidth="11.42578125" defaultRowHeight="15" x14ac:dyDescent="0.25"/>
  <cols>
    <col min="1" max="1" width="18.28515625" style="20" customWidth="1"/>
    <col min="2" max="2" width="9.5703125" style="20" customWidth="1"/>
    <col min="3" max="3" width="21.28515625" style="20" customWidth="1"/>
    <col min="4" max="4" width="18.85546875" style="20" customWidth="1"/>
    <col min="5" max="5" width="10" style="17" customWidth="1"/>
    <col min="6" max="6" width="14.5703125" style="20" customWidth="1"/>
    <col min="7" max="7" width="17.5703125" style="20" customWidth="1"/>
    <col min="8" max="8" width="22.28515625" style="20" customWidth="1"/>
    <col min="9" max="9" width="28.140625" style="20" customWidth="1"/>
    <col min="10" max="10" width="25.7109375" style="20" customWidth="1"/>
    <col min="11" max="16384" width="11.42578125" style="20"/>
  </cols>
  <sheetData>
    <row r="1" spans="1:11" x14ac:dyDescent="0.25">
      <c r="A1" s="17"/>
      <c r="B1" s="18" t="s">
        <v>0</v>
      </c>
      <c r="C1" s="18" t="s">
        <v>1</v>
      </c>
      <c r="D1" s="18" t="s">
        <v>6</v>
      </c>
      <c r="E1" s="18" t="s">
        <v>24</v>
      </c>
      <c r="F1" s="18" t="s">
        <v>22</v>
      </c>
      <c r="G1" s="18" t="s">
        <v>23</v>
      </c>
      <c r="H1" s="19" t="s">
        <v>39</v>
      </c>
      <c r="I1" s="19" t="s">
        <v>40</v>
      </c>
      <c r="J1" s="19" t="s">
        <v>41</v>
      </c>
      <c r="K1" s="20" t="s">
        <v>55</v>
      </c>
    </row>
    <row r="2" spans="1:11" x14ac:dyDescent="0.25">
      <c r="A2" s="36" t="s">
        <v>2</v>
      </c>
      <c r="B2" s="2">
        <v>1</v>
      </c>
      <c r="C2" s="3">
        <v>45</v>
      </c>
      <c r="D2" s="3">
        <v>23</v>
      </c>
      <c r="E2" s="16">
        <v>40</v>
      </c>
      <c r="F2" s="18">
        <v>3.34</v>
      </c>
      <c r="G2" s="18">
        <v>1.9737286999999999</v>
      </c>
      <c r="H2" s="16">
        <v>130.57</v>
      </c>
      <c r="I2" s="16">
        <v>920.82</v>
      </c>
      <c r="J2" s="16">
        <v>29.629629629629626</v>
      </c>
      <c r="K2" s="20">
        <v>3.51</v>
      </c>
    </row>
    <row r="3" spans="1:11" x14ac:dyDescent="0.25">
      <c r="A3" s="36"/>
      <c r="B3" s="2">
        <f>B2+1</f>
        <v>2</v>
      </c>
      <c r="C3" s="3">
        <v>43.5</v>
      </c>
      <c r="D3" s="3">
        <v>23.5</v>
      </c>
      <c r="E3" s="16">
        <v>41</v>
      </c>
      <c r="F3" s="18">
        <v>3.42</v>
      </c>
      <c r="G3" s="18">
        <v>2.2557068</v>
      </c>
      <c r="H3" s="16"/>
      <c r="I3" s="16"/>
      <c r="J3" s="16"/>
    </row>
    <row r="4" spans="1:11" x14ac:dyDescent="0.25">
      <c r="A4" s="36"/>
      <c r="B4" s="2">
        <f t="shared" ref="B4:B17" si="0">B3+1</f>
        <v>3</v>
      </c>
      <c r="C4" s="21">
        <v>46</v>
      </c>
      <c r="D4" s="3">
        <v>24.5</v>
      </c>
      <c r="E4" s="16">
        <v>30</v>
      </c>
      <c r="F4" s="18">
        <v>4.84</v>
      </c>
      <c r="G4" s="18">
        <v>2.9501385</v>
      </c>
      <c r="H4" s="16">
        <v>79.56</v>
      </c>
      <c r="I4" s="16">
        <v>485.89</v>
      </c>
      <c r="J4" s="16">
        <v>23.333333333333329</v>
      </c>
      <c r="K4" s="20">
        <v>7.1</v>
      </c>
    </row>
    <row r="5" spans="1:11" x14ac:dyDescent="0.25">
      <c r="A5" s="36"/>
      <c r="B5" s="2" t="s">
        <v>43</v>
      </c>
      <c r="C5" s="3">
        <v>43</v>
      </c>
      <c r="D5" s="3">
        <v>23</v>
      </c>
      <c r="E5" s="16">
        <v>40</v>
      </c>
      <c r="F5" s="3">
        <v>4.1900000000000004</v>
      </c>
      <c r="G5" s="18">
        <v>2.4783263999999998</v>
      </c>
      <c r="H5" s="16">
        <v>99.38</v>
      </c>
      <c r="I5" s="16">
        <v>435.74</v>
      </c>
      <c r="J5" s="16">
        <v>28.45528455284553</v>
      </c>
      <c r="K5" s="20">
        <v>9.16</v>
      </c>
    </row>
    <row r="6" spans="1:11" x14ac:dyDescent="0.25">
      <c r="A6" s="36"/>
      <c r="B6" s="2" t="s">
        <v>47</v>
      </c>
      <c r="C6" s="3">
        <v>43</v>
      </c>
      <c r="D6" s="3">
        <v>23</v>
      </c>
      <c r="E6" s="16">
        <v>40</v>
      </c>
      <c r="F6" s="3">
        <v>4.1900000000000004</v>
      </c>
      <c r="G6" s="18">
        <v>2.4783263999999998</v>
      </c>
      <c r="H6" s="16">
        <v>106.73</v>
      </c>
      <c r="I6" s="16">
        <v>551.4</v>
      </c>
      <c r="J6" s="16">
        <v>29.166666666666668</v>
      </c>
      <c r="K6" s="20">
        <v>7.55</v>
      </c>
    </row>
    <row r="7" spans="1:11" x14ac:dyDescent="0.25">
      <c r="A7" s="36"/>
      <c r="B7" s="2">
        <v>5</v>
      </c>
      <c r="C7" s="3">
        <v>43.5</v>
      </c>
      <c r="D7" s="3">
        <v>23.5</v>
      </c>
      <c r="E7" s="16">
        <v>38</v>
      </c>
      <c r="F7" s="18">
        <v>3.07</v>
      </c>
      <c r="G7" s="18">
        <v>1.5831967</v>
      </c>
      <c r="H7" s="16">
        <v>109.11</v>
      </c>
      <c r="I7" s="16">
        <v>534.88</v>
      </c>
      <c r="J7" s="16">
        <v>27.522935779816514</v>
      </c>
      <c r="K7" s="20">
        <v>7.26</v>
      </c>
    </row>
    <row r="8" spans="1:11" x14ac:dyDescent="0.25">
      <c r="A8" s="36"/>
      <c r="B8" s="2" t="s">
        <v>44</v>
      </c>
      <c r="C8" s="3">
        <v>43</v>
      </c>
      <c r="D8" s="3">
        <v>23</v>
      </c>
      <c r="E8" s="16">
        <v>28</v>
      </c>
      <c r="F8" s="18">
        <v>2.67</v>
      </c>
      <c r="G8" s="18">
        <v>1.6362224000000001</v>
      </c>
      <c r="H8" s="16">
        <v>84.68</v>
      </c>
      <c r="I8" s="16">
        <v>432.78</v>
      </c>
      <c r="J8" s="16">
        <v>26.19047619047619</v>
      </c>
      <c r="K8" s="20">
        <v>8.77</v>
      </c>
    </row>
    <row r="9" spans="1:11" x14ac:dyDescent="0.25">
      <c r="A9" s="36"/>
      <c r="B9" s="2" t="s">
        <v>56</v>
      </c>
      <c r="C9" s="3">
        <v>43</v>
      </c>
      <c r="D9" s="3">
        <v>23</v>
      </c>
      <c r="E9" s="16">
        <v>28</v>
      </c>
      <c r="F9" s="18">
        <v>2.67</v>
      </c>
      <c r="G9" s="18">
        <v>1.6362224000000001</v>
      </c>
      <c r="H9" s="16">
        <v>87.32</v>
      </c>
      <c r="I9" s="16">
        <v>401.64</v>
      </c>
      <c r="J9" s="16">
        <v>30.555555555555557</v>
      </c>
      <c r="K9" s="20">
        <v>8.6199999999999992</v>
      </c>
    </row>
    <row r="10" spans="1:11" x14ac:dyDescent="0.25">
      <c r="A10" s="36"/>
      <c r="B10" s="2">
        <v>7</v>
      </c>
      <c r="C10" s="3">
        <v>42</v>
      </c>
      <c r="D10" s="3">
        <v>22</v>
      </c>
      <c r="E10" s="16">
        <v>35</v>
      </c>
      <c r="F10" s="18">
        <v>2.77</v>
      </c>
      <c r="G10" s="18">
        <v>1.5261690999999999</v>
      </c>
      <c r="H10" s="16">
        <v>97.57</v>
      </c>
      <c r="I10" s="16">
        <v>301.67</v>
      </c>
      <c r="J10" s="16">
        <v>26.234567901234566</v>
      </c>
      <c r="K10" s="20">
        <v>13.28</v>
      </c>
    </row>
    <row r="11" spans="1:11" x14ac:dyDescent="0.25">
      <c r="A11" s="36"/>
      <c r="B11" s="2">
        <f t="shared" si="0"/>
        <v>8</v>
      </c>
      <c r="C11" s="3">
        <v>45.5</v>
      </c>
      <c r="D11" s="3">
        <v>24</v>
      </c>
      <c r="E11" s="16">
        <v>39</v>
      </c>
      <c r="F11" s="18">
        <v>3.12</v>
      </c>
      <c r="G11" s="18">
        <v>1.3287347</v>
      </c>
      <c r="H11" s="16">
        <v>84.62</v>
      </c>
      <c r="I11" s="16">
        <v>288.32</v>
      </c>
      <c r="J11" s="16">
        <v>24.137931034482754</v>
      </c>
      <c r="K11" s="20">
        <v>16.489999999999998</v>
      </c>
    </row>
    <row r="12" spans="1:11" x14ac:dyDescent="0.25">
      <c r="A12" s="36"/>
      <c r="B12" s="2" t="s">
        <v>46</v>
      </c>
      <c r="C12" s="3">
        <v>41</v>
      </c>
      <c r="D12" s="3">
        <v>22</v>
      </c>
      <c r="E12" s="16">
        <v>35</v>
      </c>
      <c r="F12" s="18">
        <v>2.89</v>
      </c>
      <c r="G12" s="18">
        <v>1.4558762999999999</v>
      </c>
      <c r="H12" s="16">
        <v>94.8</v>
      </c>
      <c r="I12" s="16">
        <v>440.4</v>
      </c>
      <c r="J12" s="16">
        <v>27.243589743589745</v>
      </c>
      <c r="K12" s="20">
        <v>8.7200000000000006</v>
      </c>
    </row>
    <row r="13" spans="1:11" x14ac:dyDescent="0.25">
      <c r="A13" s="36"/>
      <c r="B13" s="2" t="s">
        <v>45</v>
      </c>
      <c r="C13" s="3">
        <v>41</v>
      </c>
      <c r="D13" s="3">
        <v>22</v>
      </c>
      <c r="E13" s="16">
        <v>35</v>
      </c>
      <c r="F13" s="18">
        <v>2.89</v>
      </c>
      <c r="G13" s="18">
        <v>1.4558762999999999</v>
      </c>
      <c r="H13" s="16">
        <v>97.83</v>
      </c>
      <c r="I13" s="16">
        <v>444.13</v>
      </c>
      <c r="J13" s="16">
        <v>27.777777777777779</v>
      </c>
      <c r="K13" s="20">
        <v>8.49</v>
      </c>
    </row>
    <row r="14" spans="1:11" x14ac:dyDescent="0.25">
      <c r="A14" s="36"/>
      <c r="B14" s="2">
        <v>10</v>
      </c>
      <c r="C14" s="3">
        <v>43.5</v>
      </c>
      <c r="D14" s="3">
        <v>23.5</v>
      </c>
      <c r="E14" s="16">
        <v>39</v>
      </c>
      <c r="F14" s="18">
        <v>3.37</v>
      </c>
      <c r="G14" s="18">
        <v>1.4497930999999999</v>
      </c>
      <c r="H14" s="16"/>
      <c r="I14" s="16"/>
      <c r="J14" s="16"/>
    </row>
    <row r="15" spans="1:11" x14ac:dyDescent="0.25">
      <c r="A15" s="36"/>
      <c r="B15" s="2">
        <f t="shared" si="0"/>
        <v>11</v>
      </c>
      <c r="C15" s="3">
        <v>46.5</v>
      </c>
      <c r="D15" s="3">
        <v>24.5</v>
      </c>
      <c r="E15" s="16">
        <v>44</v>
      </c>
      <c r="F15" s="18">
        <v>3.25</v>
      </c>
      <c r="G15" s="18">
        <v>1.6986832000000001</v>
      </c>
      <c r="H15" s="16">
        <v>101.84</v>
      </c>
      <c r="I15" s="16">
        <v>650.16</v>
      </c>
      <c r="J15" s="16">
        <v>26.4797507788162</v>
      </c>
      <c r="K15" s="20">
        <v>6.04</v>
      </c>
    </row>
    <row r="16" spans="1:11" x14ac:dyDescent="0.25">
      <c r="A16" s="36"/>
      <c r="B16" s="2">
        <f t="shared" si="0"/>
        <v>12</v>
      </c>
      <c r="C16" s="3">
        <v>43</v>
      </c>
      <c r="D16" s="3">
        <v>23.5</v>
      </c>
      <c r="E16" s="16">
        <v>39</v>
      </c>
      <c r="F16" s="18">
        <v>3.18</v>
      </c>
      <c r="G16" s="18">
        <v>1.7413970999999999</v>
      </c>
      <c r="H16" s="16">
        <v>108.51</v>
      </c>
      <c r="I16" s="16">
        <v>380.77</v>
      </c>
      <c r="J16" s="16">
        <v>21.739130434782613</v>
      </c>
      <c r="K16" s="20">
        <v>10.75</v>
      </c>
    </row>
    <row r="17" spans="1:11" x14ac:dyDescent="0.25">
      <c r="A17" s="36"/>
      <c r="B17" s="2">
        <f t="shared" si="0"/>
        <v>13</v>
      </c>
      <c r="C17" s="3">
        <v>44</v>
      </c>
      <c r="D17" s="3">
        <v>24</v>
      </c>
      <c r="E17" s="16">
        <v>41</v>
      </c>
      <c r="F17" s="18">
        <v>3.25</v>
      </c>
      <c r="G17" s="18">
        <v>1.8895546000000001</v>
      </c>
      <c r="H17" s="16">
        <v>109.34</v>
      </c>
      <c r="I17" s="16">
        <v>374.86</v>
      </c>
      <c r="J17" s="16">
        <v>29.320987654320987</v>
      </c>
      <c r="K17" s="20">
        <v>12.08</v>
      </c>
    </row>
    <row r="18" spans="1:11" x14ac:dyDescent="0.25">
      <c r="A18" s="36"/>
      <c r="B18" s="2" t="s">
        <v>48</v>
      </c>
      <c r="C18" s="3">
        <v>46</v>
      </c>
      <c r="D18" s="3">
        <v>23.5</v>
      </c>
      <c r="E18" s="16">
        <v>42</v>
      </c>
      <c r="F18" s="18">
        <v>3.36</v>
      </c>
      <c r="G18" s="18">
        <v>1.8280802</v>
      </c>
      <c r="H18" s="16">
        <v>99.7</v>
      </c>
      <c r="I18" s="16">
        <v>467.63</v>
      </c>
      <c r="J18" s="16">
        <v>27.27272727272727</v>
      </c>
      <c r="K18" s="20">
        <v>8.6</v>
      </c>
    </row>
    <row r="19" spans="1:11" x14ac:dyDescent="0.25">
      <c r="A19" s="36"/>
      <c r="B19" s="2" t="s">
        <v>49</v>
      </c>
      <c r="C19" s="3">
        <v>46</v>
      </c>
      <c r="D19" s="3">
        <v>23.5</v>
      </c>
      <c r="E19" s="16">
        <v>42</v>
      </c>
      <c r="F19" s="18">
        <v>3.36</v>
      </c>
      <c r="G19" s="18">
        <v>1.8280802</v>
      </c>
      <c r="H19" s="16">
        <v>88.62</v>
      </c>
      <c r="I19" s="16">
        <v>474.36</v>
      </c>
      <c r="J19" s="16">
        <v>27.989821882951652</v>
      </c>
      <c r="K19" s="20">
        <v>8.01</v>
      </c>
    </row>
    <row r="20" spans="1:11" x14ac:dyDescent="0.25">
      <c r="A20" s="36"/>
      <c r="B20" s="2" t="s">
        <v>50</v>
      </c>
      <c r="C20" s="3">
        <v>46</v>
      </c>
      <c r="D20" s="3">
        <v>23.5</v>
      </c>
      <c r="E20" s="16">
        <v>42</v>
      </c>
      <c r="F20" s="18">
        <v>3.36</v>
      </c>
      <c r="G20" s="18">
        <v>1.8280802</v>
      </c>
      <c r="H20" s="16">
        <v>85.54</v>
      </c>
      <c r="I20" s="16">
        <v>521.9</v>
      </c>
      <c r="J20" s="16">
        <v>29.56989247311828</v>
      </c>
      <c r="K20" s="20">
        <v>7.64</v>
      </c>
    </row>
    <row r="21" spans="1:11" x14ac:dyDescent="0.25">
      <c r="A21" s="36"/>
      <c r="B21" s="2" t="s">
        <v>51</v>
      </c>
      <c r="C21" s="3">
        <v>46</v>
      </c>
      <c r="D21" s="3">
        <v>23.5</v>
      </c>
      <c r="E21" s="16">
        <v>42</v>
      </c>
      <c r="F21" s="18">
        <v>3.36</v>
      </c>
      <c r="G21" s="18">
        <v>1.8280802</v>
      </c>
      <c r="H21" s="16">
        <v>93.18</v>
      </c>
      <c r="I21" s="16">
        <v>461.2</v>
      </c>
      <c r="J21" s="16">
        <v>28.490028490028493</v>
      </c>
      <c r="K21" s="20">
        <v>8.61</v>
      </c>
    </row>
    <row r="22" spans="1:11" x14ac:dyDescent="0.25">
      <c r="A22" s="36"/>
      <c r="B22" s="2" t="s">
        <v>52</v>
      </c>
      <c r="C22" s="3">
        <v>46</v>
      </c>
      <c r="D22" s="3">
        <v>23.5</v>
      </c>
      <c r="E22" s="16">
        <v>42</v>
      </c>
      <c r="F22" s="18">
        <v>3.36</v>
      </c>
      <c r="G22" s="18">
        <v>1.8280802</v>
      </c>
      <c r="H22" s="16">
        <v>100.62</v>
      </c>
      <c r="I22" s="16">
        <v>427.07</v>
      </c>
      <c r="J22" s="16">
        <v>27.548209366391184</v>
      </c>
      <c r="K22" s="20">
        <v>9.6</v>
      </c>
    </row>
    <row r="23" spans="1:11" x14ac:dyDescent="0.25">
      <c r="A23" s="36"/>
      <c r="B23" s="2">
        <v>15</v>
      </c>
      <c r="C23" s="3">
        <v>45</v>
      </c>
      <c r="D23" s="3">
        <v>24.5</v>
      </c>
      <c r="E23" s="16">
        <v>39</v>
      </c>
      <c r="F23" s="18">
        <v>3.31</v>
      </c>
      <c r="G23" s="18">
        <v>1.1712492000000001</v>
      </c>
      <c r="H23" s="16"/>
      <c r="I23" s="16"/>
      <c r="J23" s="16"/>
    </row>
    <row r="24" spans="1:11" ht="6" customHeight="1" x14ac:dyDescent="0.25">
      <c r="A24" s="1"/>
      <c r="B24" s="22"/>
      <c r="C24" s="23"/>
      <c r="D24" s="23"/>
      <c r="E24" s="24"/>
      <c r="F24" s="24"/>
      <c r="G24" s="24"/>
      <c r="H24" s="25"/>
      <c r="I24" s="25"/>
      <c r="J24" s="25"/>
    </row>
    <row r="25" spans="1:11" x14ac:dyDescent="0.25">
      <c r="A25" s="36" t="s">
        <v>3</v>
      </c>
      <c r="B25" s="2" t="s">
        <v>7</v>
      </c>
      <c r="C25" s="3">
        <v>47</v>
      </c>
      <c r="D25" s="3">
        <v>25</v>
      </c>
      <c r="E25" s="16">
        <v>39</v>
      </c>
      <c r="F25" s="18" t="s">
        <v>42</v>
      </c>
      <c r="G25" s="29">
        <v>1.5985354000000001</v>
      </c>
      <c r="H25" s="16"/>
      <c r="I25" s="16"/>
      <c r="J25" s="16"/>
    </row>
    <row r="26" spans="1:11" x14ac:dyDescent="0.25">
      <c r="A26" s="36"/>
      <c r="B26" s="2" t="s">
        <v>8</v>
      </c>
      <c r="C26" s="3">
        <v>45</v>
      </c>
      <c r="D26" s="3">
        <v>23.5</v>
      </c>
      <c r="E26" s="16">
        <v>40</v>
      </c>
      <c r="F26" s="18" t="s">
        <v>26</v>
      </c>
      <c r="G26" s="18">
        <v>1.7522727</v>
      </c>
      <c r="H26" s="16"/>
      <c r="I26" s="16"/>
      <c r="J26" s="16"/>
    </row>
    <row r="27" spans="1:11" x14ac:dyDescent="0.25">
      <c r="A27" s="36"/>
      <c r="B27" s="2" t="s">
        <v>9</v>
      </c>
      <c r="C27" s="3">
        <v>48.5</v>
      </c>
      <c r="D27" s="3">
        <v>25.5</v>
      </c>
      <c r="E27" s="16">
        <v>46</v>
      </c>
      <c r="F27" s="18" t="s">
        <v>27</v>
      </c>
      <c r="G27" s="18">
        <v>2.1338919999999999</v>
      </c>
      <c r="H27" s="16"/>
      <c r="I27" s="16"/>
      <c r="J27" s="16"/>
    </row>
    <row r="28" spans="1:11" x14ac:dyDescent="0.25">
      <c r="A28" s="36"/>
      <c r="B28" s="2" t="s">
        <v>10</v>
      </c>
      <c r="C28" s="3">
        <v>43</v>
      </c>
      <c r="D28" s="3">
        <v>22.5</v>
      </c>
      <c r="E28" s="16">
        <v>41</v>
      </c>
      <c r="F28" s="18" t="s">
        <v>28</v>
      </c>
      <c r="G28" s="18">
        <v>1.9928561</v>
      </c>
      <c r="H28" s="16">
        <v>104.23</v>
      </c>
      <c r="I28" s="16">
        <v>494.6</v>
      </c>
      <c r="J28" s="16">
        <v>24.024024024024023</v>
      </c>
      <c r="K28" s="20">
        <v>8.23</v>
      </c>
    </row>
    <row r="29" spans="1:11" x14ac:dyDescent="0.25">
      <c r="A29" s="36"/>
      <c r="B29" s="2" t="s">
        <v>11</v>
      </c>
      <c r="C29" s="3">
        <v>44.5</v>
      </c>
      <c r="D29" s="3">
        <v>23</v>
      </c>
      <c r="E29" s="16">
        <v>39</v>
      </c>
      <c r="F29" s="18" t="s">
        <v>29</v>
      </c>
      <c r="G29" s="18">
        <v>1.6087825</v>
      </c>
      <c r="H29" s="16">
        <v>89.17</v>
      </c>
      <c r="I29" s="16">
        <v>254.98</v>
      </c>
      <c r="J29" s="16">
        <v>31.007751937984494</v>
      </c>
      <c r="K29" s="20">
        <v>18.11</v>
      </c>
    </row>
    <row r="30" spans="1:11" x14ac:dyDescent="0.25">
      <c r="A30" s="36"/>
      <c r="B30" s="2" t="s">
        <v>12</v>
      </c>
      <c r="C30" s="3">
        <v>43.5</v>
      </c>
      <c r="D30" s="3">
        <v>22.5</v>
      </c>
      <c r="E30" s="16">
        <v>39</v>
      </c>
      <c r="F30" s="18" t="s">
        <v>30</v>
      </c>
      <c r="G30" s="18">
        <v>1.3465427000000001</v>
      </c>
      <c r="H30" s="18">
        <v>75.33</v>
      </c>
      <c r="I30" s="16">
        <v>208.82</v>
      </c>
      <c r="J30" s="16">
        <v>28.619528619528616</v>
      </c>
      <c r="K30" s="20">
        <v>20.46</v>
      </c>
    </row>
    <row r="31" spans="1:11" x14ac:dyDescent="0.25">
      <c r="A31" s="36"/>
      <c r="B31" s="2" t="s">
        <v>13</v>
      </c>
      <c r="C31" s="3">
        <v>47</v>
      </c>
      <c r="D31" s="3">
        <v>24.5</v>
      </c>
      <c r="E31" s="16">
        <v>38</v>
      </c>
      <c r="F31" s="18" t="s">
        <v>31</v>
      </c>
      <c r="G31" s="18">
        <v>1.4999608</v>
      </c>
      <c r="H31" s="16"/>
      <c r="I31" s="16"/>
      <c r="J31" s="16"/>
    </row>
    <row r="32" spans="1:11" x14ac:dyDescent="0.25">
      <c r="A32" s="36"/>
      <c r="B32" s="2" t="s">
        <v>14</v>
      </c>
      <c r="C32" s="3">
        <v>47.5</v>
      </c>
      <c r="D32" s="3">
        <v>25.5</v>
      </c>
      <c r="E32" s="16">
        <v>40</v>
      </c>
      <c r="F32" s="18" t="s">
        <v>32</v>
      </c>
      <c r="G32" s="18">
        <v>2.2792633000000002</v>
      </c>
      <c r="H32" s="16">
        <v>88.47</v>
      </c>
      <c r="I32" s="16">
        <v>401.43</v>
      </c>
      <c r="J32" s="16">
        <v>25.362318840579707</v>
      </c>
      <c r="K32" s="20">
        <v>9.8800000000000008</v>
      </c>
    </row>
    <row r="33" spans="1:11" x14ac:dyDescent="0.25">
      <c r="A33" s="36"/>
      <c r="B33" s="2" t="s">
        <v>15</v>
      </c>
      <c r="C33" s="3">
        <v>46</v>
      </c>
      <c r="D33" s="3">
        <v>24</v>
      </c>
      <c r="E33" s="16">
        <v>39</v>
      </c>
      <c r="F33" s="18" t="s">
        <v>33</v>
      </c>
      <c r="G33" s="18">
        <v>1.4426778</v>
      </c>
      <c r="H33" s="16">
        <v>92.45</v>
      </c>
      <c r="I33" s="16">
        <v>272.86</v>
      </c>
      <c r="J33" s="16">
        <v>29.100529100529101</v>
      </c>
      <c r="K33" s="20">
        <v>14.2</v>
      </c>
    </row>
    <row r="34" spans="1:11" x14ac:dyDescent="0.25">
      <c r="A34" s="36"/>
      <c r="B34" s="2" t="s">
        <v>16</v>
      </c>
      <c r="C34" s="3">
        <v>47.5</v>
      </c>
      <c r="D34" s="3">
        <v>25.5</v>
      </c>
      <c r="E34" s="16">
        <v>45</v>
      </c>
      <c r="F34" s="18" t="s">
        <v>34</v>
      </c>
      <c r="G34" s="18">
        <v>1.8352085</v>
      </c>
      <c r="H34" s="16">
        <v>79.17</v>
      </c>
      <c r="I34" s="16">
        <v>305.89999999999998</v>
      </c>
      <c r="J34" s="16">
        <v>29.487179487179485</v>
      </c>
      <c r="K34" s="20">
        <v>14.43</v>
      </c>
    </row>
    <row r="35" spans="1:11" x14ac:dyDescent="0.25">
      <c r="A35" s="36"/>
      <c r="B35" s="2" t="s">
        <v>17</v>
      </c>
      <c r="C35" s="3" t="s">
        <v>25</v>
      </c>
      <c r="D35" s="3" t="s">
        <v>25</v>
      </c>
      <c r="E35" s="16" t="s">
        <v>25</v>
      </c>
      <c r="F35" s="20" t="s">
        <v>25</v>
      </c>
      <c r="G35" s="16" t="s">
        <v>25</v>
      </c>
      <c r="H35" s="16"/>
      <c r="I35" s="16"/>
      <c r="J35" s="16"/>
    </row>
    <row r="36" spans="1:11" x14ac:dyDescent="0.25">
      <c r="A36" s="36"/>
      <c r="B36" s="2" t="s">
        <v>18</v>
      </c>
      <c r="C36" s="3">
        <v>44</v>
      </c>
      <c r="D36" s="3">
        <v>24</v>
      </c>
      <c r="E36" s="16">
        <v>36</v>
      </c>
      <c r="F36" s="18" t="s">
        <v>35</v>
      </c>
      <c r="G36" s="18">
        <v>1.6899408</v>
      </c>
      <c r="H36" s="16"/>
      <c r="I36" s="16"/>
      <c r="J36" s="16"/>
    </row>
    <row r="37" spans="1:11" x14ac:dyDescent="0.25">
      <c r="A37" s="36"/>
      <c r="B37" s="2" t="s">
        <v>19</v>
      </c>
      <c r="C37" s="3">
        <v>45</v>
      </c>
      <c r="D37" s="3">
        <v>25</v>
      </c>
      <c r="E37" s="16">
        <v>43</v>
      </c>
      <c r="F37" s="18" t="s">
        <v>36</v>
      </c>
      <c r="G37" s="18">
        <v>1.7331179000000001</v>
      </c>
      <c r="H37" s="16"/>
      <c r="I37" s="16"/>
      <c r="J37" s="16"/>
    </row>
    <row r="38" spans="1:11" x14ac:dyDescent="0.25">
      <c r="A38" s="36"/>
      <c r="B38" s="2" t="s">
        <v>20</v>
      </c>
      <c r="C38" s="3">
        <v>44</v>
      </c>
      <c r="D38" s="3">
        <v>24</v>
      </c>
      <c r="E38" s="16">
        <v>27</v>
      </c>
      <c r="F38" s="18" t="s">
        <v>37</v>
      </c>
      <c r="G38" s="18">
        <v>1.5952747</v>
      </c>
      <c r="H38" s="16">
        <v>92.45</v>
      </c>
      <c r="I38" s="16">
        <v>272.85000000000002</v>
      </c>
      <c r="J38" s="16">
        <v>21.739130434782606</v>
      </c>
      <c r="K38" s="20">
        <v>14.21</v>
      </c>
    </row>
    <row r="39" spans="1:11" x14ac:dyDescent="0.25">
      <c r="A39" s="37"/>
      <c r="B39" s="4" t="s">
        <v>54</v>
      </c>
      <c r="C39" s="5">
        <v>44</v>
      </c>
      <c r="D39" s="5">
        <v>24</v>
      </c>
      <c r="E39" s="16">
        <v>37</v>
      </c>
      <c r="F39" s="18" t="s">
        <v>38</v>
      </c>
      <c r="G39" s="18">
        <v>1.7111349</v>
      </c>
      <c r="H39" s="26">
        <v>82.3</v>
      </c>
      <c r="I39" s="26">
        <v>387.4</v>
      </c>
      <c r="J39" s="16">
        <v>30.303030303030305</v>
      </c>
      <c r="K39" s="20">
        <v>10.5</v>
      </c>
    </row>
    <row r="40" spans="1:11" ht="15.75" thickBot="1" x14ac:dyDescent="0.3">
      <c r="A40" s="33"/>
      <c r="B40" s="34" t="s">
        <v>53</v>
      </c>
      <c r="C40" s="5">
        <v>44</v>
      </c>
      <c r="D40" s="5">
        <v>24</v>
      </c>
      <c r="E40" s="16">
        <v>37</v>
      </c>
      <c r="F40" s="18" t="s">
        <v>38</v>
      </c>
      <c r="G40" s="18">
        <v>1.7111349</v>
      </c>
      <c r="H40" s="35">
        <v>81.87</v>
      </c>
      <c r="I40" s="35">
        <v>371.3</v>
      </c>
      <c r="J40" s="16">
        <v>30.386740331491712</v>
      </c>
      <c r="K40" s="20">
        <v>11.65</v>
      </c>
    </row>
    <row r="41" spans="1:11" x14ac:dyDescent="0.25">
      <c r="A41" s="6" t="s">
        <v>4</v>
      </c>
      <c r="B41" s="30"/>
      <c r="C41" s="7">
        <f t="shared" ref="C41:J41" si="1">AVERAGE(C2:C39)</f>
        <v>44.666666666666664</v>
      </c>
      <c r="D41" s="7">
        <f t="shared" si="1"/>
        <v>23.680555555555557</v>
      </c>
      <c r="E41" s="8">
        <f t="shared" si="1"/>
        <v>38.611111111111114</v>
      </c>
      <c r="F41" s="27">
        <f t="shared" si="1"/>
        <v>3.3281818181818181</v>
      </c>
      <c r="G41" s="27">
        <f t="shared" si="1"/>
        <v>1.7796961944444445</v>
      </c>
      <c r="H41" s="27">
        <f t="shared" si="1"/>
        <v>94.929259259259254</v>
      </c>
      <c r="I41" s="27">
        <f t="shared" si="1"/>
        <v>429.42444444444442</v>
      </c>
      <c r="J41" s="11">
        <f t="shared" si="1"/>
        <v>27.344510713562343</v>
      </c>
    </row>
    <row r="42" spans="1:11" x14ac:dyDescent="0.25">
      <c r="A42" s="9" t="s">
        <v>5</v>
      </c>
      <c r="B42" s="31"/>
      <c r="C42" s="10">
        <f t="shared" ref="C42:J42" si="2">STDEV(C2:C39)</f>
        <v>1.8244372909397102</v>
      </c>
      <c r="D42" s="10">
        <f t="shared" si="2"/>
        <v>0.94228277358594714</v>
      </c>
      <c r="E42" s="11">
        <f t="shared" si="2"/>
        <v>4.5120649550654894</v>
      </c>
      <c r="F42" s="11">
        <f t="shared" si="2"/>
        <v>0.51143715681202451</v>
      </c>
      <c r="G42" s="11">
        <f t="shared" si="2"/>
        <v>0.36225659957835998</v>
      </c>
      <c r="H42" s="11">
        <f t="shared" si="2"/>
        <v>11.998357876721927</v>
      </c>
      <c r="I42" s="11">
        <f t="shared" si="2"/>
        <v>142.1461812396862</v>
      </c>
      <c r="J42" s="11">
        <f t="shared" si="2"/>
        <v>2.5563006712811172</v>
      </c>
    </row>
    <row r="43" spans="1:11" ht="15.75" thickBot="1" x14ac:dyDescent="0.3">
      <c r="A43" s="12" t="s">
        <v>21</v>
      </c>
      <c r="B43" s="32"/>
      <c r="C43" s="13">
        <f>C42*100/C41</f>
        <v>4.0845610991187549</v>
      </c>
      <c r="D43" s="14">
        <f>D42*100/D41</f>
        <v>3.9791413312720345</v>
      </c>
      <c r="E43" s="15">
        <f t="shared" ref="E43:J43" si="3">E42*100/E41</f>
        <v>11.685923624630044</v>
      </c>
      <c r="F43" s="12">
        <f t="shared" si="3"/>
        <v>15.366863493395984</v>
      </c>
      <c r="G43" s="12">
        <f t="shared" si="3"/>
        <v>20.354968488958484</v>
      </c>
      <c r="H43" s="12">
        <f t="shared" si="3"/>
        <v>12.639262088787053</v>
      </c>
      <c r="I43" s="12">
        <f t="shared" si="3"/>
        <v>33.101557929144846</v>
      </c>
      <c r="J43" s="28">
        <f t="shared" si="3"/>
        <v>9.3484966619396914</v>
      </c>
    </row>
  </sheetData>
  <mergeCells count="2">
    <mergeCell ref="A2:A23"/>
    <mergeCell ref="A25:A3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A26" sqref="A26:A3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2010-11-12T12:57:41Z</dcterms:created>
  <dcterms:modified xsi:type="dcterms:W3CDTF">2011-02-26T19:39:00Z</dcterms:modified>
</cp:coreProperties>
</file>